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2345"/>
  </bookViews>
  <sheets>
    <sheet name="Пр6 доходы 26-27 гг" sheetId="1" r:id="rId1"/>
  </sheets>
  <definedNames>
    <definedName name="_xlnm._FilterDatabase" localSheetId="0" hidden="1">'Пр6 доходы 26-27 гг'!$A$55:$P$98</definedName>
    <definedName name="_xlnm.Print_Titles" localSheetId="0">'Пр6 доходы 26-27 гг'!$10:$12</definedName>
    <definedName name="_xlnm.Print_Area" localSheetId="0">'Пр6 доходы 26-27 гг'!$C$1:$F$98</definedName>
  </definedNames>
  <calcPr calcId="144525"/>
</workbook>
</file>

<file path=xl/calcChain.xml><?xml version="1.0" encoding="utf-8"?>
<calcChain xmlns="http://schemas.openxmlformats.org/spreadsheetml/2006/main">
  <c r="E55" i="1" l="1"/>
  <c r="F59" i="1"/>
  <c r="E59" i="1"/>
  <c r="F95" i="1"/>
  <c r="E95" i="1"/>
  <c r="F57" i="1"/>
  <c r="E57" i="1"/>
  <c r="E87" i="1" l="1"/>
  <c r="E56" i="1" l="1"/>
  <c r="F42" i="1" l="1"/>
  <c r="E42" i="1"/>
  <c r="F32" i="1"/>
  <c r="E32" i="1"/>
  <c r="B97" i="1" l="1"/>
  <c r="A97" i="1" s="1"/>
  <c r="B96" i="1"/>
  <c r="A96" i="1" s="1"/>
  <c r="B95" i="1"/>
  <c r="A95" i="1" s="1"/>
  <c r="B94" i="1"/>
  <c r="A94" i="1" s="1"/>
  <c r="B93" i="1"/>
  <c r="A93" i="1" s="1"/>
  <c r="B92" i="1"/>
  <c r="A92" i="1" s="1"/>
  <c r="B91" i="1"/>
  <c r="A91" i="1" s="1"/>
  <c r="B90" i="1"/>
  <c r="A90" i="1" s="1"/>
  <c r="B89" i="1"/>
  <c r="A89" i="1" s="1"/>
  <c r="B88" i="1"/>
  <c r="A88" i="1" s="1"/>
  <c r="F87" i="1"/>
  <c r="B87" i="1"/>
  <c r="A87" i="1" s="1"/>
  <c r="B86" i="1"/>
  <c r="A86" i="1" s="1"/>
  <c r="B84" i="1"/>
  <c r="A84" i="1" s="1"/>
  <c r="B83" i="1"/>
  <c r="A83" i="1" s="1"/>
  <c r="B81" i="1"/>
  <c r="A81" i="1" s="1"/>
  <c r="B80" i="1"/>
  <c r="A80" i="1" s="1"/>
  <c r="B78" i="1"/>
  <c r="A78" i="1" s="1"/>
  <c r="B77" i="1"/>
  <c r="A77" i="1" s="1"/>
  <c r="B76" i="1"/>
  <c r="A76" i="1" s="1"/>
  <c r="B75" i="1"/>
  <c r="A75" i="1" s="1"/>
  <c r="B73" i="1"/>
  <c r="A73" i="1" s="1"/>
  <c r="B72" i="1"/>
  <c r="A72" i="1" s="1"/>
  <c r="B69" i="1"/>
  <c r="A69" i="1" s="1"/>
  <c r="B68" i="1"/>
  <c r="A68" i="1" s="1"/>
  <c r="B67" i="1"/>
  <c r="A67" i="1" s="1"/>
  <c r="B66" i="1"/>
  <c r="A66" i="1" s="1"/>
  <c r="B65" i="1"/>
  <c r="A65" i="1" s="1"/>
  <c r="B61" i="1"/>
  <c r="A61" i="1" s="1"/>
  <c r="B60" i="1"/>
  <c r="A60" i="1" s="1"/>
  <c r="B59" i="1"/>
  <c r="A59" i="1" s="1"/>
  <c r="B58" i="1"/>
  <c r="A58" i="1" s="1"/>
  <c r="B57" i="1"/>
  <c r="A57" i="1" s="1"/>
  <c r="B56" i="1"/>
  <c r="A56" i="1" s="1"/>
  <c r="B55" i="1"/>
  <c r="A55" i="1" s="1"/>
  <c r="F47" i="1"/>
  <c r="E47" i="1"/>
  <c r="F38" i="1"/>
  <c r="E38" i="1"/>
  <c r="F35" i="1"/>
  <c r="E35" i="1"/>
  <c r="F17" i="1"/>
  <c r="E17" i="1"/>
  <c r="F14" i="1"/>
  <c r="E14" i="1"/>
  <c r="E13" i="1" l="1"/>
  <c r="F13" i="1"/>
  <c r="F56" i="1"/>
  <c r="F55" i="1" s="1"/>
  <c r="F100" i="1" l="1"/>
  <c r="E98" i="1"/>
  <c r="F98" i="1"/>
  <c r="H56" i="1"/>
  <c r="G56" i="1"/>
  <c r="E100" i="1"/>
</calcChain>
</file>

<file path=xl/sharedStrings.xml><?xml version="1.0" encoding="utf-8"?>
<sst xmlns="http://schemas.openxmlformats.org/spreadsheetml/2006/main" count="181" uniqueCount="181">
  <si>
    <t>Приложение 6</t>
  </si>
  <si>
    <t xml:space="preserve">к Закону Республики Тыва </t>
  </si>
  <si>
    <t xml:space="preserve">"О  республиканском бюджете Республики Тыва </t>
  </si>
  <si>
    <t>ПОСТУПЛЕНИЯ ДОХОДОВ В РЕСПУБЛИКАНСКИЙ  БЮДЖЕТ</t>
  </si>
  <si>
    <t>(тыс. рублей)</t>
  </si>
  <si>
    <t xml:space="preserve">Коды бюджетной классификации  </t>
  </si>
  <si>
    <t xml:space="preserve">      Наименование доходов </t>
  </si>
  <si>
    <t>плановый период</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</si>
  <si>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</si>
  <si>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</si>
  <si>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</si>
  <si>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</si>
  <si>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</si>
  <si>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</si>
  <si>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</si>
  <si>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</si>
  <si>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</si>
  <si>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</si>
  <si>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1 03 02142 01 0000 110</t>
  </si>
  <si>
    <t xml:space="preserve">1 03 02143 01 0000 110
</t>
  </si>
  <si>
    <t>1 03 02190 01 0000 110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</si>
  <si>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</si>
  <si>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</si>
  <si>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</si>
  <si>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</si>
  <si>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</si>
  <si>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</si>
  <si>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</si>
  <si>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</si>
  <si>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</si>
  <si>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1 03 02232 01 0000 110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</si>
  <si>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</si>
  <si>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</si>
  <si>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</si>
  <si>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</si>
  <si>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</si>
  <si>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</si>
  <si>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</si>
  <si>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</si>
  <si>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</si>
  <si>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</si>
  <si>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</si>
  <si>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</si>
  <si>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</si>
  <si>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 xml:space="preserve"> 1 05 00000 00 0000 000</t>
  </si>
  <si>
    <t>НАЛОГИ НА СОВОКУПНЫЙ ДОХОД</t>
  </si>
  <si>
    <t>1 05 06000 01 1000 110</t>
  </si>
  <si>
    <t>Налог на профессиональный доход</t>
  </si>
  <si>
    <t>1 06 00000 00 0000 000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</si>
  <si>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</si>
  <si>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</si>
  <si>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</si>
  <si>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</si>
  <si>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</si>
  <si>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</si>
  <si>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</si>
  <si>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</si>
  <si>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</si>
  <si>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 xml:space="preserve"> 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</si>
  <si>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</si>
  <si>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</si>
  <si>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</si>
  <si>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 xml:space="preserve"> 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</si>
  <si>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</si>
  <si>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</si>
  <si>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</si>
  <si>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</si>
  <si>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</si>
  <si>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1 11 03020 02 0000 120</t>
  </si>
  <si>
    <t>Проценты, полученные от предоставления бюджетных кредитов внутри страны за счет средств бюджетов субъектов Российской Федерации</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</si>
  <si>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</si>
  <si>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</si>
  <si>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</si>
  <si>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</si>
  <si>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</si>
  <si>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</si>
  <si>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</si>
  <si>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</si>
  <si>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</si>
  <si>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</si>
  <si>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</si>
  <si>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t>ДОХОДЫ ОТ ОКАЗАНИЯ ПЛАТНЫХ УСЛУГ (РАБОТ) И КОМПЕНСАЦИИ ЗАТРАТ ГОСУДАРСТВА</t>
  </si>
  <si>
    <t>115 00000 00 0000 000</t>
  </si>
  <si>
    <t xml:space="preserve">АДМИНИСТРАТИВНЫЕ ПЛАТЕЖИ И СБОРЫ </t>
  </si>
  <si>
    <t xml:space="preserve"> 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</si>
  <si>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</si>
  <si>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</si>
  <si>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</si>
  <si>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</si>
  <si>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</si>
  <si>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</si>
  <si>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t>
  </si>
  <si>
    <t>2 02 15001 02 0000 150</t>
  </si>
  <si>
    <t>Дотации бюджетам субъектов Российской Федерации на выравнивание бюджетной обеспеченности</t>
  </si>
  <si>
    <t>2 02 20000 00 0000 150</t>
  </si>
  <si>
    <t>Субсидии бюджетам бюджетной системы Российской Федерации (межбюджетные субсидии)</t>
  </si>
  <si>
    <t>2 02 25014 02 0000 150</t>
  </si>
  <si>
    <t>Субсидии бюджетам субъектов Российской Федерации на стимулирование увеличения производства картофеля и овощей</t>
  </si>
  <si>
    <t>2 02 25082 02 0000 150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</si>
  <si>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</si>
  <si>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2 02 25121 02 0000 150</t>
  </si>
  <si>
    <t>Субсидии бюджетам субъектов Российской Федерации на 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</si>
  <si>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2 02 25138 02 0000 150</t>
  </si>
  <si>
    <t>2 02 25195 02 0000 150</t>
  </si>
  <si>
    <t>Субсидия бюджету Республики Тыва на реализацию льготной ипотечной программы на территории Республики Тыва</t>
  </si>
  <si>
    <t>2 02 25201 02 0000 150</t>
  </si>
  <si>
    <t>Субсидии бюджетам субъектов Российской Федерации на развитие паллиативной медицинской помощи</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</si>
  <si>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</si>
  <si>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</si>
  <si>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</si>
  <si>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</si>
  <si>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2 02 25372 02 0000 150</t>
  </si>
  <si>
    <t>Субсидии бюджетам субъектов Российской Федерации на развитие транспортной инфраструктуры на сельских территориях</t>
  </si>
  <si>
    <t>2 02 25402 02 0000 150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</si>
  <si>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</si>
  <si>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</si>
  <si>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</si>
  <si>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2 02 25497 02 0000 150</t>
  </si>
  <si>
    <t>Субсидии бюджетам субъектов Российской Федерации на реализацию мероприятий по обеспечению жильем молодых семей</t>
  </si>
  <si>
    <t>2 02 25501 02 0000 150</t>
  </si>
  <si>
    <t>Субсидии на поддержку приоритетных направлений агропромышленного комплекса и развитие малых форм хозяйствования</t>
  </si>
  <si>
    <t>2 02 25576 02 0000 150</t>
  </si>
  <si>
    <t>Субсидии бюджетам субъектов Российской Федерации на обеспечение комплексного развития сельских территорий</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</si>
  <si>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</si>
  <si>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</si>
  <si>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</si>
  <si>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</si>
  <si>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2 02 25753 02 0000 150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</si>
  <si>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</si>
  <si>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2 02 27111 02 0000 150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</si>
  <si>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</si>
  <si>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2 02 30000 00 0000 150</t>
  </si>
  <si>
    <t>Субвенции бюджетам бюджетной системы Российской Федерации</t>
  </si>
  <si>
    <t>2 02 35118 02 0000 150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</si>
  <si>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</si>
  <si>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</si>
  <si>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</si>
  <si>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2 02 35128 02 0000 150</t>
  </si>
  <si>
    <t>Субвенции бюджетам субъектов Российской Федерации на осуществление отдельных полномочий в области водных отношений</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</si>
  <si>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</si>
  <si>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</si>
  <si>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</si>
  <si>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</si>
  <si>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2 02 35250 02 0000 150</t>
  </si>
  <si>
    <t>Субвенции бюджетам субъектов Российской Федерации на оплату жилищно-коммунальных услуг отдельным категориям граждан</t>
  </si>
  <si>
    <t>2 02 35290 02 0000 150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</si>
  <si>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1032-1 "О занятости населения в Российской Федерации"</t>
  </si>
  <si>
    <t>2 02 40000 00 0000 150</t>
  </si>
  <si>
    <t>Иные межбюджетные трансферты</t>
  </si>
  <si>
    <t>2 02 45161 02 0000 150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</si>
  <si>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</si>
  <si>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</si>
  <si>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</si>
  <si>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ИТОГО ДОХОДОВ </t>
  </si>
  <si>
    <t>Субсидии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</si>
  <si>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2 02 25755 02 0000 150</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</si>
  <si>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</si>
  <si>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2 02 25555 02 0000 150</t>
  </si>
  <si>
    <t>Субсидии бюджетам субъектов Российской Федерации на реализацию программ формирования современной городской среды</t>
  </si>
  <si>
    <t>2 02 25086 02 0000 150</t>
  </si>
  <si>
    <t>2 02 25229 02 0000 150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</si>
  <si>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</si>
  <si>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</si>
  <si>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</si>
  <si>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1 05 01000 00 0000 110</t>
  </si>
  <si>
    <t>Налог, взимаемый в связи с применением упрощенной системы налогообложения</t>
  </si>
  <si>
    <t xml:space="preserve"> 1 14 00000 00 0000 000</t>
  </si>
  <si>
    <t>ДОХОДЫ ОТ ПРОДАЖИ МАТЕРИАЛЬНЫХ И НЕМАТЕРИАЛЬНЫХ АКТИВОВ</t>
  </si>
  <si>
    <t>РЕСПУБЛИКИ ТЫВА НА ПЛАНОВЫЙ ПЕРИОД 2026 И 2027 ГОДОВ</t>
  </si>
  <si>
    <t>на 2025 год и на плановый период 2026 и 2027 годов"</t>
  </si>
  <si>
    <t>2 02 25214 02 0000 150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</si>
  <si>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</si>
  <si>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2 02 25106 02 0000 150</t>
  </si>
  <si>
    <t>Субсидии бюджетам субъектов Российской Федерации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</si>
  <si>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2 02 25107 02 0000 150</t>
  </si>
  <si>
    <t>Субсидии бюджетам субъектов Российской Федерации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</si>
  <si>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</si>
  <si>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проведение мелиоративных мероприятий</t>
  </si>
  <si>
    <t>2 02 25598 02 0000 150</t>
  </si>
  <si>
    <t>2 02 25447 02 0000 150</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</si>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</sst>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0.00000_ ;[Red]\-#,##0.00000\ "/>
    <numFmt numFmtId="165" formatCode="#,##0.00_ ;[Red]\-#,##0.00\ "/>
    <numFmt numFmtId="166" formatCode="[$-F800]dddd\,\ mmmm\ dd\,\ yyyy"/>
    <numFmt numFmtId="167" formatCode="_(* #,##0.00_);_(* \(#,##0.00\);_(* &quot;-&quot;??_);_(@_)"/>
    <numFmt numFmtId="168" formatCode="#,##0.0_ ;[Red]\-#,##0.0\ "/>
    <numFmt numFmtId="169" formatCode="[$-419]General"/>
    <numFmt numFmtId="170" formatCode="#,##0.00&quot; &quot;[$руб.-419];[Red]&quot;-&quot;#,##0.00&quot; &quot;[$руб.-419]"/>
    <numFmt numFmtId="171" formatCode="_-* #,##0.00&quot;р.&quot;_-;\-* #,##0.00&quot;р.&quot;_-;_-* &quot;-&quot;??&quot;р.&quot;_-;_-@_-"/>
    <numFmt numFmtId="172" formatCode="_-* #,##0.00_р_._-;\-* #,##0.00_р_._-;_-* &quot;-&quot;??_р_._-;_-@_-"/>
    <numFmt numFmtId="173" formatCode="&quot;Да&quot;;&quot;Да&quot;;&quot;Нет&quot;"/>
  </numFmts>
  <fonts count="47">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0"/>
      <name val="Arial"/>
      <family val="2"/>
      <charset val="204"/>
    </font>
    <font>
      <sz val="11"/>
      <name val="Times New Roman"/>
      <family val="1"/>
      <charset val="204"/>
    </font>
    <font>
      <sz val="10"/>
      <name val="Arial Cyr"/>
      <charset val="204"/>
    </font>
    <font>
      <b/>
      <sz val="11"/>
      <name val="Times New Roman"/>
      <family val="1"/>
      <charset val="204"/>
    </font>
    <font>
      <sz val="11"/>
      <color indexed="8"/>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1"/>
      <color indexed="8"/>
      <name val="Calibri"/>
      <family val="2"/>
      <charset val="204"/>
    </font>
    <font>
      <sz val="11"/>
      <color indexed="9"/>
      <name val="Calibri"/>
      <family val="2"/>
      <charset val="204"/>
    </font>
    <font>
      <sz val="10"/>
      <color rgb="FF000000"/>
      <name val="Arial1"/>
      <charset val="204"/>
    </font>
    <font>
      <b/>
      <i/>
      <sz val="16"/>
      <color rgb="FF000000"/>
      <name val="Arial"/>
      <family val="2"/>
      <charset val="204"/>
    </font>
    <font>
      <b/>
      <i/>
      <u/>
      <sz val="11"/>
      <color rgb="FF000000"/>
      <name val="Arial"/>
      <family val="2"/>
      <charset val="204"/>
    </font>
    <font>
      <b/>
      <sz val="10"/>
      <color indexed="8"/>
      <name val="Arial"/>
      <family val="2"/>
      <charset val="204"/>
    </font>
    <font>
      <sz val="10"/>
      <color indexed="8"/>
      <name val="Arial"/>
      <family val="2"/>
      <charset val="204"/>
    </font>
    <font>
      <sz val="8"/>
      <color indexed="8"/>
      <name val="Times New Roman"/>
      <family val="1"/>
      <charset val="204"/>
    </font>
    <font>
      <sz val="7"/>
      <color indexed="8"/>
      <name val="Times New Roman"/>
      <family val="1"/>
      <charset val="204"/>
    </font>
    <font>
      <sz val="1"/>
      <color indexed="8"/>
      <name val="Arial"/>
      <family val="2"/>
      <charset val="204"/>
    </font>
    <font>
      <sz val="8"/>
      <color indexed="8"/>
      <name val="Arial"/>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i/>
      <sz val="8"/>
      <color indexed="23"/>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theme="1"/>
      <name val="Calibri"/>
      <family val="2"/>
      <scheme val="minor"/>
    </font>
    <font>
      <sz val="11"/>
      <color rgb="FF000000"/>
      <name val="Arial"/>
      <family val="2"/>
      <charset val="204"/>
    </font>
    <font>
      <sz val="8"/>
      <name val="Arial Cyr"/>
      <charset val="204"/>
    </font>
    <font>
      <sz val="10"/>
      <color rgb="FF000000"/>
      <name val="Arial"/>
      <family val="2"/>
      <charset val="204"/>
    </font>
    <font>
      <sz val="14"/>
      <color theme="1"/>
      <name val="Times New Roman"/>
      <family val="2"/>
      <charset val="204"/>
    </font>
    <font>
      <sz val="11"/>
      <color indexed="8"/>
      <name val="Calibri"/>
      <family val="2"/>
      <scheme val="minor"/>
    </font>
    <font>
      <sz val="8"/>
      <color theme="1"/>
      <name val="Calibri"/>
      <family val="2"/>
      <charset val="204"/>
      <scheme val="minor"/>
    </font>
    <font>
      <sz val="11"/>
      <color indexed="20"/>
      <name val="Calibri"/>
      <family val="2"/>
      <charset val="204"/>
    </font>
    <font>
      <i/>
      <sz val="11"/>
      <color indexed="23"/>
      <name val="Calibri"/>
      <family val="2"/>
      <charset val="204"/>
    </font>
    <font>
      <sz val="10"/>
      <color indexed="62"/>
      <name val="Arial"/>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4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darkDown">
        <fgColor indexed="10"/>
      </patternFill>
    </fill>
    <fill>
      <patternFill patternType="solid">
        <fgColor indexed="15"/>
      </patternFill>
    </fill>
    <fill>
      <patternFill patternType="solid">
        <fgColor indexed="13"/>
      </patternFill>
    </fill>
    <fill>
      <patternFill patternType="solid">
        <fgColor indexed="41"/>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2388">
    <xf numFmtId="0" fontId="0" fillId="0" borderId="0"/>
    <xf numFmtId="0" fontId="3" fillId="0" borderId="0"/>
    <xf numFmtId="0" fontId="5" fillId="0" borderId="0"/>
    <xf numFmtId="167" fontId="3" fillId="0" borderId="0" applyFont="0" applyFill="0" applyBorder="0" applyAlignment="0" applyProtection="0"/>
    <xf numFmtId="0" fontId="5" fillId="0" borderId="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2" fillId="9"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2" fillId="12"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2" fillId="17"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169" fontId="13" fillId="0" borderId="0" applyBorder="0" applyProtection="0"/>
    <xf numFmtId="0" fontId="14" fillId="0" borderId="0" applyNumberFormat="0" applyBorder="0" applyProtection="0">
      <alignment horizontal="center"/>
    </xf>
    <xf numFmtId="0" fontId="14" fillId="0" borderId="0" applyNumberFormat="0" applyBorder="0" applyProtection="0">
      <alignment horizontal="center" textRotation="90"/>
    </xf>
    <xf numFmtId="0" fontId="15" fillId="0" borderId="0" applyNumberFormat="0" applyBorder="0" applyProtection="0"/>
    <xf numFmtId="170" fontId="15" fillId="0" borderId="0" applyBorder="0" applyProtection="0"/>
    <xf numFmtId="0" fontId="16" fillId="0" borderId="0">
      <alignment horizontal="center" vertical="top"/>
    </xf>
    <xf numFmtId="0" fontId="17" fillId="0" borderId="0">
      <alignment horizontal="left" vertical="top"/>
    </xf>
    <xf numFmtId="0" fontId="18" fillId="0" borderId="0">
      <alignment horizontal="left" vertical="top"/>
    </xf>
    <xf numFmtId="0" fontId="19" fillId="0" borderId="0">
      <alignment horizontal="left" vertical="center"/>
    </xf>
    <xf numFmtId="0" fontId="20" fillId="0" borderId="0">
      <alignment horizontal="left" vertical="top"/>
    </xf>
    <xf numFmtId="0" fontId="19" fillId="0" borderId="0">
      <alignment horizontal="center" vertical="center"/>
    </xf>
    <xf numFmtId="0" fontId="18" fillId="0" borderId="0">
      <alignment horizontal="left" vertical="center"/>
    </xf>
    <xf numFmtId="0" fontId="18" fillId="0" borderId="0">
      <alignment horizontal="left" vertical="center"/>
    </xf>
    <xf numFmtId="0" fontId="21" fillId="0" borderId="0">
      <alignment horizontal="right" vertical="top"/>
    </xf>
    <xf numFmtId="0" fontId="18" fillId="0" borderId="0">
      <alignment horizontal="left" vertical="center"/>
    </xf>
    <xf numFmtId="0" fontId="21" fillId="0" borderId="0">
      <alignment horizontal="left" vertical="top"/>
    </xf>
    <xf numFmtId="0" fontId="21" fillId="0" borderId="0">
      <alignment horizontal="right" vertical="top"/>
    </xf>
    <xf numFmtId="0" fontId="21" fillId="0" borderId="0">
      <alignment horizontal="center" vertical="top"/>
    </xf>
    <xf numFmtId="0" fontId="21" fillId="0" borderId="0">
      <alignment horizontal="left" vertical="top"/>
    </xf>
    <xf numFmtId="0" fontId="21" fillId="0" borderId="0">
      <alignment horizontal="left" vertical="top"/>
    </xf>
    <xf numFmtId="0" fontId="21" fillId="0" borderId="0">
      <alignment horizontal="center" vertical="top"/>
    </xf>
    <xf numFmtId="0" fontId="21" fillId="0" borderId="0">
      <alignment horizontal="center" vertical="top"/>
    </xf>
    <xf numFmtId="0" fontId="21" fillId="0" borderId="0">
      <alignment horizontal="left" vertical="top"/>
    </xf>
    <xf numFmtId="0" fontId="19" fillId="0" borderId="0">
      <alignment horizontal="left" vertical="top"/>
    </xf>
    <xf numFmtId="0" fontId="21" fillId="0" borderId="0">
      <alignment horizontal="center" vertical="top"/>
    </xf>
    <xf numFmtId="0" fontId="19" fillId="0" borderId="0">
      <alignment horizontal="left" vertical="top"/>
    </xf>
    <xf numFmtId="0" fontId="18" fillId="0" borderId="0">
      <alignment horizontal="center" vertical="center"/>
    </xf>
    <xf numFmtId="0" fontId="17" fillId="0" borderId="0">
      <alignment horizontal="left" vertical="top"/>
    </xf>
    <xf numFmtId="0" fontId="19" fillId="0" borderId="0">
      <alignment horizontal="left" vertical="top"/>
    </xf>
    <xf numFmtId="0" fontId="19" fillId="0" borderId="0">
      <alignment horizontal="left" vertical="top"/>
    </xf>
    <xf numFmtId="0" fontId="19" fillId="0" borderId="0">
      <alignment horizontal="right" vertical="center"/>
    </xf>
    <xf numFmtId="0" fontId="18" fillId="0" borderId="0">
      <alignment horizontal="left" vertical="center"/>
    </xf>
    <xf numFmtId="0" fontId="19" fillId="0" borderId="0">
      <alignment horizontal="left" vertical="top"/>
    </xf>
    <xf numFmtId="0" fontId="18" fillId="0" borderId="0">
      <alignment horizontal="right" vertical="center"/>
    </xf>
    <xf numFmtId="0" fontId="19" fillId="0" borderId="0">
      <alignment horizontal="left" vertical="top"/>
    </xf>
    <xf numFmtId="0" fontId="19" fillId="0" borderId="0">
      <alignment horizontal="left" vertical="top"/>
    </xf>
    <xf numFmtId="0" fontId="19" fillId="0" borderId="0">
      <alignment horizontal="left" vertical="top"/>
    </xf>
    <xf numFmtId="0" fontId="18" fillId="0" borderId="0">
      <alignment horizontal="center" vertical="center"/>
    </xf>
    <xf numFmtId="0" fontId="19" fillId="0" borderId="0">
      <alignment horizontal="right" vertical="center"/>
    </xf>
    <xf numFmtId="0" fontId="18" fillId="0" borderId="0">
      <alignment horizontal="left" vertical="center"/>
    </xf>
    <xf numFmtId="0" fontId="20" fillId="0" borderId="0">
      <alignment horizontal="left" vertical="top"/>
    </xf>
    <xf numFmtId="0" fontId="18" fillId="0" borderId="0">
      <alignment horizontal="right" vertical="center"/>
    </xf>
    <xf numFmtId="0" fontId="19" fillId="0" borderId="0">
      <alignment horizontal="right" vertical="center"/>
    </xf>
    <xf numFmtId="0" fontId="20" fillId="0" borderId="0">
      <alignment horizontal="left" vertical="top"/>
    </xf>
    <xf numFmtId="0" fontId="19" fillId="0" borderId="0">
      <alignment horizontal="left" vertical="center"/>
    </xf>
    <xf numFmtId="0" fontId="18" fillId="0" borderId="0">
      <alignment horizontal="right" vertical="center"/>
    </xf>
    <xf numFmtId="0" fontId="19" fillId="0" borderId="0">
      <alignment horizontal="left" vertical="top"/>
    </xf>
    <xf numFmtId="0" fontId="18" fillId="0" borderId="0">
      <alignment horizontal="left" vertical="center"/>
    </xf>
    <xf numFmtId="0" fontId="20" fillId="0" borderId="0">
      <alignment horizontal="left" vertical="top"/>
    </xf>
    <xf numFmtId="0" fontId="19" fillId="0" borderId="0">
      <alignment horizontal="left" vertical="top"/>
    </xf>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2" fillId="24" borderId="3"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3" fillId="37" borderId="4"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24" fillId="37" borderId="3" applyNumberFormat="0" applyAlignment="0" applyProtection="0"/>
    <xf numFmtId="0" fontId="3" fillId="0" borderId="5" applyNumberFormat="0">
      <alignment horizontal="right" vertical="top"/>
    </xf>
    <xf numFmtId="0" fontId="3" fillId="0" borderId="5" applyNumberFormat="0">
      <alignment horizontal="right" vertical="top"/>
    </xf>
    <xf numFmtId="0" fontId="3" fillId="38" borderId="5" applyNumberFormat="0">
      <alignment horizontal="right" vertical="top"/>
    </xf>
    <xf numFmtId="0" fontId="3" fillId="0" borderId="0"/>
    <xf numFmtId="171" fontId="1" fillId="0" borderId="0" applyFont="0" applyFill="0" applyBorder="0" applyAlignment="0" applyProtection="0"/>
    <xf numFmtId="171" fontId="1" fillId="0" borderId="0" applyFont="0" applyFill="0" applyBorder="0" applyAlignment="0" applyProtection="0"/>
    <xf numFmtId="49" fontId="3" fillId="37" borderId="5">
      <alignment horizontal="left" vertical="top"/>
    </xf>
    <xf numFmtId="49" fontId="25" fillId="0" borderId="5">
      <alignment horizontal="left" vertical="top"/>
    </xf>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 fillId="28" borderId="5">
      <alignment horizontal="left" vertical="top" wrapText="1"/>
    </xf>
    <xf numFmtId="0" fontId="25" fillId="0" borderId="5">
      <alignment horizontal="left" vertical="top" wrapText="1"/>
    </xf>
    <xf numFmtId="0" fontId="3" fillId="19" borderId="5">
      <alignment horizontal="left" vertical="top" wrapText="1"/>
    </xf>
    <xf numFmtId="0" fontId="3" fillId="39" borderId="5">
      <alignment horizontal="left" vertical="top" wrapText="1"/>
    </xf>
    <xf numFmtId="0" fontId="3" fillId="40" borderId="5">
      <alignment horizontal="left" vertical="top" wrapText="1"/>
    </xf>
    <xf numFmtId="0" fontId="3" fillId="41" borderId="5">
      <alignment horizontal="left" vertical="top" wrapText="1"/>
    </xf>
    <xf numFmtId="0" fontId="3" fillId="0" borderId="5">
      <alignment horizontal="left" vertical="top" wrapText="1"/>
    </xf>
    <xf numFmtId="0" fontId="29" fillId="0" borderId="0">
      <alignment horizontal="left" vertical="top"/>
    </xf>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1" fillId="42" borderId="10" applyNumberForma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7" fillId="0" borderId="0"/>
    <xf numFmtId="0" fontId="3" fillId="0" borderId="0"/>
    <xf numFmtId="0" fontId="5" fillId="0" borderId="0"/>
    <xf numFmtId="0" fontId="3" fillId="0" borderId="0"/>
    <xf numFmtId="0" fontId="34"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5"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6"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 fillId="0" borderId="0"/>
    <xf numFmtId="0" fontId="36" fillId="0" borderId="0"/>
    <xf numFmtId="0" fontId="3"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6" fillId="0" borderId="0"/>
    <xf numFmtId="0" fontId="3" fillId="0" borderId="0"/>
    <xf numFmtId="0" fontId="36" fillId="0" borderId="0"/>
    <xf numFmtId="0" fontId="3" fillId="0" borderId="0"/>
    <xf numFmtId="0" fontId="3" fillId="0" borderId="0"/>
    <xf numFmtId="0" fontId="3" fillId="0" borderId="0"/>
    <xf numFmtId="0" fontId="36" fillId="0" borderId="0"/>
    <xf numFmtId="0" fontId="3" fillId="0" borderId="0"/>
    <xf numFmtId="0" fontId="36" fillId="0" borderId="0"/>
    <xf numFmtId="0" fontId="3" fillId="0" borderId="0"/>
    <xf numFmtId="0" fontId="36" fillId="0" borderId="0"/>
    <xf numFmtId="0" fontId="3"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 fillId="0" borderId="0"/>
    <xf numFmtId="0" fontId="3" fillId="0" borderId="0"/>
    <xf numFmtId="0" fontId="3" fillId="0" borderId="0"/>
    <xf numFmtId="169" fontId="37" fillId="0" borderId="0" applyBorder="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1" fillId="0" borderId="0"/>
    <xf numFmtId="0" fontId="1" fillId="0" borderId="0"/>
    <xf numFmtId="0" fontId="5"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7" fillId="0" borderId="0"/>
    <xf numFmtId="0" fontId="3"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7" fillId="0" borderId="0"/>
    <xf numFmtId="0" fontId="5" fillId="0" borderId="0"/>
    <xf numFmtId="0" fontId="1" fillId="0" borderId="0"/>
    <xf numFmtId="0" fontId="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28" borderId="11" applyNumberFormat="0">
      <alignment horizontal="right" vertical="top"/>
    </xf>
    <xf numFmtId="0" fontId="3" fillId="19" borderId="11" applyNumberFormat="0">
      <alignment horizontal="right" vertical="top"/>
    </xf>
    <xf numFmtId="0" fontId="3" fillId="0" borderId="5" applyNumberFormat="0">
      <alignment horizontal="right" vertical="top"/>
    </xf>
    <xf numFmtId="0" fontId="3" fillId="0" borderId="5" applyNumberFormat="0">
      <alignment horizontal="right" vertical="top"/>
    </xf>
    <xf numFmtId="0" fontId="3" fillId="39" borderId="11" applyNumberFormat="0">
      <alignment horizontal="right" vertical="top"/>
    </xf>
    <xf numFmtId="0" fontId="3" fillId="0" borderId="5" applyNumberFormat="0">
      <alignment horizontal="right" vertical="top"/>
    </xf>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3" fillId="44" borderId="12" applyNumberFormat="0" applyFont="0" applyAlignment="0" applyProtection="0"/>
    <xf numFmtId="0" fontId="3" fillId="44" borderId="12" applyNumberFormat="0" applyFont="0" applyAlignment="0" applyProtection="0"/>
    <xf numFmtId="0" fontId="5" fillId="44" borderId="12" applyNumberFormat="0" applyFont="0" applyAlignment="0" applyProtection="0"/>
    <xf numFmtId="0" fontId="5" fillId="44" borderId="12" applyNumberFormat="0" applyFont="0" applyAlignment="0" applyProtection="0"/>
    <xf numFmtId="0" fontId="5" fillId="44" borderId="12" applyNumberFormat="0" applyFont="0" applyAlignment="0" applyProtection="0"/>
    <xf numFmtId="0" fontId="5" fillId="44" borderId="12" applyNumberFormat="0" applyFont="0" applyAlignment="0" applyProtection="0"/>
    <xf numFmtId="0" fontId="5" fillId="44" borderId="12"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5" fillId="44" borderId="12" applyNumberFormat="0" applyFont="0" applyAlignment="0" applyProtection="0"/>
    <xf numFmtId="0" fontId="5"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2" applyNumberFormat="0" applyFont="0" applyAlignment="0" applyProtection="0"/>
    <xf numFmtId="9" fontId="3" fillId="0" borderId="0" applyFont="0" applyFill="0" applyBorder="0" applyAlignment="0" applyProtection="0"/>
    <xf numFmtId="9" fontId="5" fillId="0" borderId="0" applyFont="0" applyFill="0" applyBorder="0" applyAlignment="0" applyProtection="0"/>
    <xf numFmtId="49" fontId="43" fillId="43" borderId="5">
      <alignment horizontal="left" vertical="top" wrapText="1"/>
    </xf>
    <xf numFmtId="49" fontId="3" fillId="0" borderId="5">
      <alignment horizontal="left" vertical="top" wrapText="1"/>
    </xf>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4" fillId="0" borderId="13"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72" fontId="5"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2" fontId="5" fillId="0" borderId="0" applyFont="0" applyFill="0" applyBorder="0" applyAlignment="0" applyProtection="0"/>
    <xf numFmtId="173" fontId="3"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73" fontId="3" fillId="0" borderId="0" applyFont="0" applyFill="0" applyBorder="0" applyAlignment="0" applyProtection="0"/>
    <xf numFmtId="43" fontId="1"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43" fontId="5"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2" fontId="11" fillId="0" borderId="0" applyFont="0" applyFill="0" applyBorder="0" applyAlignment="0" applyProtection="0"/>
    <xf numFmtId="172" fontId="17" fillId="0" borderId="0" applyFont="0" applyFill="0" applyBorder="0" applyAlignment="0" applyProtection="0"/>
    <xf numFmtId="172"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2" fontId="17"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2" fontId="34" fillId="0" borderId="0" applyFont="0" applyFill="0" applyBorder="0" applyAlignment="0" applyProtection="0"/>
    <xf numFmtId="167" fontId="3"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3" fillId="41" borderId="5">
      <alignment horizontal="left" vertical="top" wrapText="1"/>
    </xf>
    <xf numFmtId="0" fontId="3" fillId="0" borderId="5">
      <alignment horizontal="left" vertical="top" wrapText="1"/>
    </xf>
  </cellStyleXfs>
  <cellXfs count="74">
    <xf numFmtId="0" fontId="0" fillId="0" borderId="0" xfId="0"/>
    <xf numFmtId="0" fontId="4" fillId="0" borderId="0" xfId="1" applyFont="1" applyFill="1" applyAlignment="1">
      <alignment horizontal="center"/>
    </xf>
    <xf numFmtId="0" fontId="4" fillId="0" borderId="0" xfId="1" applyFont="1" applyFill="1" applyAlignment="1">
      <alignment vertical="center"/>
    </xf>
    <xf numFmtId="0" fontId="4" fillId="0" borderId="0" xfId="1" applyFont="1" applyFill="1" applyAlignment="1"/>
    <xf numFmtId="164" fontId="4" fillId="0" borderId="0" xfId="1" applyNumberFormat="1" applyFont="1" applyFill="1" applyAlignment="1">
      <alignment horizontal="right"/>
    </xf>
    <xf numFmtId="165" fontId="4" fillId="0" borderId="0" xfId="1" applyNumberFormat="1" applyFont="1" applyFill="1" applyAlignment="1"/>
    <xf numFmtId="165" fontId="4" fillId="0" borderId="0" xfId="2" applyNumberFormat="1" applyFont="1" applyFill="1"/>
    <xf numFmtId="165" fontId="4" fillId="0" borderId="0" xfId="1" applyNumberFormat="1" applyFont="1" applyFill="1" applyAlignment="1">
      <alignment horizontal="right"/>
    </xf>
    <xf numFmtId="0" fontId="4" fillId="0" borderId="0" xfId="2" applyFont="1" applyFill="1" applyAlignment="1">
      <alignment horizontal="center"/>
    </xf>
    <xf numFmtId="0" fontId="4" fillId="0" borderId="0" xfId="1" applyFont="1" applyFill="1" applyAlignment="1">
      <alignment horizontal="right" vertical="center"/>
    </xf>
    <xf numFmtId="0" fontId="4" fillId="0" borderId="0" xfId="1" applyFont="1" applyFill="1" applyAlignment="1">
      <alignment horizontal="right"/>
    </xf>
    <xf numFmtId="166" fontId="4" fillId="0" borderId="0" xfId="2" applyNumberFormat="1" applyFont="1" applyFill="1" applyAlignment="1">
      <alignment horizontal="center"/>
    </xf>
    <xf numFmtId="0" fontId="4" fillId="0" borderId="0" xfId="2" applyFont="1" applyFill="1" applyAlignment="1">
      <alignment vertical="center"/>
    </xf>
    <xf numFmtId="165" fontId="4" fillId="0" borderId="0" xfId="2" applyNumberFormat="1" applyFont="1" applyFill="1" applyAlignment="1">
      <alignment horizontal="right" vertical="center"/>
    </xf>
    <xf numFmtId="0" fontId="6" fillId="0" borderId="0" xfId="2" applyFont="1" applyFill="1" applyAlignment="1">
      <alignment horizontal="center"/>
    </xf>
    <xf numFmtId="0" fontId="6" fillId="0" borderId="0" xfId="2" applyFont="1" applyFill="1" applyAlignment="1">
      <alignment vertical="center"/>
    </xf>
    <xf numFmtId="164" fontId="4" fillId="0" borderId="0" xfId="2" applyNumberFormat="1" applyFont="1" applyFill="1" applyAlignment="1">
      <alignment horizontal="right" vertical="center"/>
    </xf>
    <xf numFmtId="0" fontId="4" fillId="0" borderId="2" xfId="2" applyFont="1" applyFill="1" applyBorder="1" applyAlignment="1">
      <alignment horizontal="center" vertical="top" wrapText="1"/>
    </xf>
    <xf numFmtId="0" fontId="4" fillId="0" borderId="2" xfId="2" applyFont="1" applyFill="1" applyBorder="1" applyAlignment="1">
      <alignment horizontal="center" vertical="center"/>
    </xf>
    <xf numFmtId="0" fontId="6" fillId="0" borderId="0" xfId="2" applyFont="1" applyFill="1" applyAlignment="1">
      <alignment vertical="center" wrapText="1"/>
    </xf>
    <xf numFmtId="168" fontId="6" fillId="0" borderId="0" xfId="3" applyNumberFormat="1" applyFont="1" applyFill="1" applyBorder="1" applyAlignment="1">
      <alignment horizontal="right" vertical="center" wrapText="1"/>
    </xf>
    <xf numFmtId="165" fontId="6" fillId="0" borderId="0" xfId="3" applyNumberFormat="1" applyFont="1" applyFill="1" applyBorder="1" applyAlignment="1">
      <alignment horizontal="right" vertical="center" wrapText="1"/>
    </xf>
    <xf numFmtId="165" fontId="4" fillId="0" borderId="0" xfId="3" applyNumberFormat="1" applyFont="1" applyFill="1" applyBorder="1" applyAlignment="1">
      <alignment horizontal="right" vertical="center" wrapText="1"/>
    </xf>
    <xf numFmtId="165" fontId="7" fillId="0" borderId="0" xfId="3" applyNumberFormat="1" applyFont="1" applyFill="1" applyBorder="1" applyAlignment="1">
      <alignment horizontal="right" vertical="center" wrapText="1"/>
    </xf>
    <xf numFmtId="165" fontId="8" fillId="0" borderId="0" xfId="3" applyNumberFormat="1" applyFont="1" applyFill="1" applyBorder="1" applyAlignment="1">
      <alignment horizontal="right" vertical="center" wrapText="1"/>
    </xf>
    <xf numFmtId="0" fontId="8" fillId="0" borderId="0" xfId="2" applyFont="1" applyFill="1" applyBorder="1" applyAlignment="1">
      <alignment vertical="center" wrapText="1"/>
    </xf>
    <xf numFmtId="168" fontId="8" fillId="0" borderId="0" xfId="3" applyNumberFormat="1" applyFont="1" applyFill="1" applyBorder="1" applyAlignment="1">
      <alignment horizontal="right" vertical="center" wrapText="1"/>
    </xf>
    <xf numFmtId="0" fontId="4" fillId="0" borderId="0" xfId="2" applyFont="1" applyFill="1"/>
    <xf numFmtId="0" fontId="6" fillId="0" borderId="0" xfId="1" applyFont="1" applyFill="1"/>
    <xf numFmtId="165" fontId="6" fillId="0" borderId="0" xfId="1" applyNumberFormat="1" applyFont="1" applyFill="1" applyAlignment="1">
      <alignment horizontal="right" vertical="center"/>
    </xf>
    <xf numFmtId="165" fontId="6" fillId="0" borderId="0" xfId="1" applyNumberFormat="1" applyFont="1" applyFill="1"/>
    <xf numFmtId="0" fontId="4" fillId="0" borderId="0" xfId="1" applyFont="1" applyFill="1"/>
    <xf numFmtId="165" fontId="4" fillId="0" borderId="0" xfId="1" applyNumberFormat="1" applyFont="1" applyFill="1" applyAlignment="1">
      <alignment horizontal="right" vertical="center"/>
    </xf>
    <xf numFmtId="165" fontId="4" fillId="0" borderId="0" xfId="1" applyNumberFormat="1" applyFont="1" applyFill="1"/>
    <xf numFmtId="0" fontId="9" fillId="0" borderId="0" xfId="1" applyFont="1" applyFill="1"/>
    <xf numFmtId="165" fontId="9" fillId="0" borderId="0" xfId="1" applyNumberFormat="1" applyFont="1" applyFill="1" applyAlignment="1">
      <alignment horizontal="right" vertical="center"/>
    </xf>
    <xf numFmtId="165" fontId="9" fillId="0" borderId="0" xfId="1" applyNumberFormat="1" applyFont="1" applyFill="1"/>
    <xf numFmtId="0" fontId="4" fillId="18" borderId="0" xfId="1" applyFont="1" applyFill="1"/>
    <xf numFmtId="165" fontId="4" fillId="18" borderId="0" xfId="1" applyNumberFormat="1" applyFont="1" applyFill="1" applyAlignment="1">
      <alignment horizontal="right" vertical="center"/>
    </xf>
    <xf numFmtId="165" fontId="4" fillId="18" borderId="0" xfId="1" applyNumberFormat="1" applyFont="1" applyFill="1"/>
    <xf numFmtId="165" fontId="9" fillId="0" borderId="0" xfId="1" applyNumberFormat="1" applyFont="1" applyFill="1" applyAlignment="1">
      <alignment vertical="center"/>
    </xf>
    <xf numFmtId="0" fontId="9" fillId="0" borderId="0" xfId="1" applyFont="1" applyFill="1" applyAlignment="1">
      <alignment vertical="center"/>
    </xf>
    <xf numFmtId="168" fontId="4" fillId="0" borderId="0" xfId="2" applyNumberFormat="1" applyFont="1" applyFill="1" applyAlignment="1">
      <alignment vertical="center"/>
    </xf>
    <xf numFmtId="0" fontId="6" fillId="0" borderId="0"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7" fillId="0" borderId="0" xfId="2" applyFont="1" applyFill="1" applyBorder="1" applyAlignment="1">
      <alignment vertical="center" wrapText="1"/>
    </xf>
    <xf numFmtId="168" fontId="4" fillId="0" borderId="0" xfId="3" applyNumberFormat="1" applyFont="1" applyFill="1" applyBorder="1" applyAlignment="1">
      <alignment horizontal="right" vertical="center" wrapText="1"/>
    </xf>
    <xf numFmtId="168" fontId="9" fillId="0" borderId="0" xfId="3" applyNumberFormat="1" applyFont="1" applyFill="1" applyBorder="1" applyAlignment="1">
      <alignment horizontal="right" vertical="center" wrapText="1"/>
    </xf>
    <xf numFmtId="168" fontId="4" fillId="0" borderId="0" xfId="3" applyNumberFormat="1" applyFont="1" applyFill="1" applyBorder="1" applyAlignment="1">
      <alignment vertical="center" wrapText="1"/>
    </xf>
    <xf numFmtId="168" fontId="7" fillId="0" borderId="0" xfId="3" applyNumberFormat="1" applyFont="1" applyFill="1" applyBorder="1" applyAlignment="1">
      <alignment horizontal="right" vertical="center" wrapText="1"/>
    </xf>
    <xf numFmtId="0" fontId="4" fillId="0" borderId="0" xfId="2" applyFont="1" applyFill="1" applyAlignment="1">
      <alignment vertical="center" wrapText="1"/>
    </xf>
    <xf numFmtId="0" fontId="4" fillId="0" borderId="0" xfId="2" applyFont="1" applyFill="1" applyBorder="1" applyAlignment="1">
      <alignment vertical="center" wrapText="1"/>
    </xf>
    <xf numFmtId="3" fontId="6" fillId="0" borderId="0" xfId="2" applyNumberFormat="1" applyFont="1" applyFill="1" applyBorder="1" applyAlignment="1">
      <alignment horizontal="center" vertical="center" wrapText="1"/>
    </xf>
    <xf numFmtId="168" fontId="6" fillId="0" borderId="0" xfId="2" applyNumberFormat="1" applyFont="1" applyFill="1" applyBorder="1" applyAlignment="1">
      <alignment horizontal="center" vertical="center" wrapText="1"/>
    </xf>
    <xf numFmtId="168" fontId="8" fillId="0" borderId="0" xfId="2" applyNumberFormat="1" applyFont="1" applyFill="1" applyBorder="1" applyAlignment="1">
      <alignment vertical="center" wrapText="1"/>
    </xf>
    <xf numFmtId="168" fontId="4" fillId="0" borderId="0" xfId="2" applyNumberFormat="1" applyFont="1" applyFill="1" applyBorder="1" applyAlignment="1">
      <alignment horizontal="center" vertical="center" wrapText="1"/>
    </xf>
    <xf numFmtId="168" fontId="7" fillId="0" borderId="0" xfId="2" applyNumberFormat="1" applyFont="1" applyFill="1" applyBorder="1" applyAlignment="1">
      <alignment vertical="center" wrapText="1"/>
    </xf>
    <xf numFmtId="168" fontId="9" fillId="0" borderId="0" xfId="2" applyNumberFormat="1" applyFont="1" applyFill="1" applyBorder="1" applyAlignment="1">
      <alignment horizontal="center" vertical="center" wrapText="1"/>
    </xf>
    <xf numFmtId="168" fontId="10" fillId="0" borderId="0" xfId="2" applyNumberFormat="1" applyFont="1" applyFill="1" applyBorder="1" applyAlignment="1">
      <alignment vertical="center" wrapText="1"/>
    </xf>
    <xf numFmtId="168" fontId="4" fillId="0" borderId="0" xfId="1" applyNumberFormat="1" applyFont="1" applyFill="1" applyAlignment="1">
      <alignment horizontal="right" vertical="center"/>
    </xf>
    <xf numFmtId="168" fontId="4" fillId="0" borderId="0" xfId="1" applyNumberFormat="1" applyFont="1" applyFill="1" applyBorder="1" applyAlignment="1">
      <alignment vertical="center" wrapText="1"/>
    </xf>
    <xf numFmtId="168" fontId="4" fillId="0" borderId="0" xfId="2" applyNumberFormat="1" applyFont="1" applyFill="1" applyBorder="1" applyAlignment="1" applyProtection="1">
      <alignment horizontal="center" vertical="center" wrapText="1"/>
      <protection locked="0"/>
    </xf>
    <xf numFmtId="168" fontId="4" fillId="0" borderId="0" xfId="1" applyNumberFormat="1" applyFont="1" applyFill="1" applyBorder="1" applyAlignment="1" applyProtection="1">
      <alignment vertical="center" wrapText="1"/>
      <protection locked="0"/>
    </xf>
    <xf numFmtId="168" fontId="10" fillId="0" borderId="0" xfId="1" applyNumberFormat="1" applyFont="1" applyFill="1" applyBorder="1" applyAlignment="1">
      <alignment vertical="center" wrapText="1"/>
    </xf>
    <xf numFmtId="168" fontId="9" fillId="0" borderId="0" xfId="3" applyNumberFormat="1" applyFont="1" applyFill="1" applyBorder="1" applyAlignment="1">
      <alignment vertical="center" wrapText="1"/>
    </xf>
    <xf numFmtId="168" fontId="7" fillId="0" borderId="0" xfId="1" applyNumberFormat="1" applyFont="1" applyFill="1" applyBorder="1" applyAlignment="1">
      <alignment vertical="center" wrapText="1"/>
    </xf>
    <xf numFmtId="168" fontId="9" fillId="0" borderId="0" xfId="4" applyNumberFormat="1" applyFont="1" applyFill="1" applyBorder="1" applyAlignment="1">
      <alignment vertical="center" wrapText="1"/>
    </xf>
    <xf numFmtId="168" fontId="7" fillId="0" borderId="0" xfId="1" applyNumberFormat="1" applyFont="1" applyFill="1" applyBorder="1" applyAlignment="1" applyProtection="1">
      <alignment vertical="center" wrapText="1"/>
      <protection locked="0"/>
    </xf>
    <xf numFmtId="168" fontId="8" fillId="0" borderId="0" xfId="2" applyNumberFormat="1" applyFont="1" applyFill="1" applyBorder="1" applyAlignment="1">
      <alignment horizontal="justify" vertical="center" wrapText="1"/>
    </xf>
    <xf numFmtId="168" fontId="6" fillId="0" borderId="0" xfId="3" applyNumberFormat="1" applyFont="1" applyFill="1" applyBorder="1" applyAlignment="1">
      <alignment vertical="center" wrapText="1"/>
    </xf>
    <xf numFmtId="0" fontId="6" fillId="0" borderId="2" xfId="2" applyFont="1" applyFill="1" applyBorder="1" applyAlignment="1">
      <alignment horizontal="center" vertical="center" wrapText="1"/>
    </xf>
    <xf numFmtId="0" fontId="6" fillId="0" borderId="0" xfId="2" applyFont="1" applyFill="1" applyAlignment="1">
      <alignment horizontal="center"/>
    </xf>
    <xf numFmtId="0" fontId="6" fillId="0" borderId="2" xfId="2" applyFont="1" applyFill="1" applyBorder="1" applyAlignment="1">
      <alignment horizontal="center" vertical="center" wrapText="1"/>
    </xf>
    <xf numFmtId="0" fontId="6" fillId="0" borderId="2" xfId="2" applyFont="1" applyFill="1" applyBorder="1" applyAlignment="1">
      <alignment horizontal="center" vertical="center"/>
    </xf>
  </cellXfs>
  <cellStyles count="2388">
    <cellStyle name="20% - Акцент1 10" xfId="5"/>
    <cellStyle name="20% - Акцент1 10 2" xfId="6"/>
    <cellStyle name="20% - Акцент1 10 3" xfId="7"/>
    <cellStyle name="20% - Акцент1 11" xfId="8"/>
    <cellStyle name="20% - Акцент1 11 2" xfId="9"/>
    <cellStyle name="20% - Акцент1 11 3" xfId="10"/>
    <cellStyle name="20% - Акцент1 12" xfId="11"/>
    <cellStyle name="20% - Акцент1 13" xfId="12"/>
    <cellStyle name="20% - Акцент1 14" xfId="13"/>
    <cellStyle name="20% - Акцент1 15" xfId="14"/>
    <cellStyle name="20% - Акцент1 2" xfId="15"/>
    <cellStyle name="20% - Акцент1 2 2" xfId="16"/>
    <cellStyle name="20% - Акцент1 2 2 2" xfId="17"/>
    <cellStyle name="20% - Акцент1 2 2 2 2" xfId="18"/>
    <cellStyle name="20% - Акцент1 2 2 2 2 2" xfId="19"/>
    <cellStyle name="20% - Акцент1 2 2 2 2 2 2" xfId="20"/>
    <cellStyle name="20% - Акцент1 2 2 2 2 3" xfId="21"/>
    <cellStyle name="20% - Акцент1 2 2 2 3" xfId="22"/>
    <cellStyle name="20% - Акцент1 2 2 2 3 2" xfId="23"/>
    <cellStyle name="20% - Акцент1 2 2 2 4" xfId="24"/>
    <cellStyle name="20% - Акцент1 2 2 3" xfId="25"/>
    <cellStyle name="20% - Акцент1 2 2 3 2" xfId="26"/>
    <cellStyle name="20% - Акцент1 2 2 3 2 2" xfId="27"/>
    <cellStyle name="20% - Акцент1 2 2 3 2 2 2" xfId="28"/>
    <cellStyle name="20% - Акцент1 2 2 3 2 3" xfId="29"/>
    <cellStyle name="20% - Акцент1 2 2 3 3" xfId="30"/>
    <cellStyle name="20% - Акцент1 2 2 3 3 2" xfId="31"/>
    <cellStyle name="20% - Акцент1 2 2 3 4" xfId="32"/>
    <cellStyle name="20% - Акцент1 2 2 4" xfId="33"/>
    <cellStyle name="20% - Акцент1 2 2 4 2" xfId="34"/>
    <cellStyle name="20% - Акцент1 2 2 4 2 2" xfId="35"/>
    <cellStyle name="20% - Акцент1 2 2 4 3" xfId="36"/>
    <cellStyle name="20% - Акцент1 2 2 5" xfId="37"/>
    <cellStyle name="20% - Акцент1 2 2 5 2" xfId="38"/>
    <cellStyle name="20% - Акцент1 2 2 6" xfId="39"/>
    <cellStyle name="20% - Акцент1 2 2 7" xfId="40"/>
    <cellStyle name="20% - Акцент1 2 3" xfId="41"/>
    <cellStyle name="20% - Акцент1 2 3 2" xfId="42"/>
    <cellStyle name="20% - Акцент1 2 3 2 2" xfId="43"/>
    <cellStyle name="20% - Акцент1 2 3 2 2 2" xfId="44"/>
    <cellStyle name="20% - Акцент1 2 3 2 3" xfId="45"/>
    <cellStyle name="20% - Акцент1 2 3 3" xfId="46"/>
    <cellStyle name="20% - Акцент1 2 3 3 2" xfId="47"/>
    <cellStyle name="20% - Акцент1 2 3 4" xfId="48"/>
    <cellStyle name="20% - Акцент1 2 4" xfId="49"/>
    <cellStyle name="20% - Акцент1 2 4 2" xfId="50"/>
    <cellStyle name="20% - Акцент1 2 4 2 2" xfId="51"/>
    <cellStyle name="20% - Акцент1 2 4 2 2 2" xfId="52"/>
    <cellStyle name="20% - Акцент1 2 4 2 3" xfId="53"/>
    <cellStyle name="20% - Акцент1 2 4 3" xfId="54"/>
    <cellStyle name="20% - Акцент1 2 4 3 2" xfId="55"/>
    <cellStyle name="20% - Акцент1 2 4 4" xfId="56"/>
    <cellStyle name="20% - Акцент1 2 5" xfId="57"/>
    <cellStyle name="20% - Акцент1 2 5 2" xfId="58"/>
    <cellStyle name="20% - Акцент1 2 5 2 2" xfId="59"/>
    <cellStyle name="20% - Акцент1 2 5 3" xfId="60"/>
    <cellStyle name="20% - Акцент1 2 6" xfId="61"/>
    <cellStyle name="20% - Акцент1 2 6 2" xfId="62"/>
    <cellStyle name="20% - Акцент1 2 7" xfId="63"/>
    <cellStyle name="20% - Акцент1 3" xfId="64"/>
    <cellStyle name="20% - Акцент1 3 2" xfId="65"/>
    <cellStyle name="20% - Акцент1 3 2 2" xfId="66"/>
    <cellStyle name="20% - Акцент1 3 2 3" xfId="67"/>
    <cellStyle name="20% - Акцент1 3 3" xfId="68"/>
    <cellStyle name="20% - Акцент1 4" xfId="69"/>
    <cellStyle name="20% - Акцент1 4 2" xfId="70"/>
    <cellStyle name="20% - Акцент1 4 2 2" xfId="71"/>
    <cellStyle name="20% - Акцент1 4 2 3" xfId="72"/>
    <cellStyle name="20% - Акцент1 4 3" xfId="73"/>
    <cellStyle name="20% - Акцент1 5" xfId="74"/>
    <cellStyle name="20% - Акцент1 5 2" xfId="75"/>
    <cellStyle name="20% - Акцент1 5 2 2" xfId="76"/>
    <cellStyle name="20% - Акцент1 5 3" xfId="77"/>
    <cellStyle name="20% - Акцент1 5 4" xfId="78"/>
    <cellStyle name="20% - Акцент1 6" xfId="79"/>
    <cellStyle name="20% - Акцент1 6 2" xfId="80"/>
    <cellStyle name="20% - Акцент1 6 2 2" xfId="81"/>
    <cellStyle name="20% - Акцент1 6 3" xfId="82"/>
    <cellStyle name="20% - Акцент1 6 4" xfId="83"/>
    <cellStyle name="20% - Акцент1 7" xfId="84"/>
    <cellStyle name="20% - Акцент1 7 2" xfId="85"/>
    <cellStyle name="20% - Акцент1 7 2 2" xfId="86"/>
    <cellStyle name="20% - Акцент1 7 3" xfId="87"/>
    <cellStyle name="20% - Акцент1 7 4" xfId="88"/>
    <cellStyle name="20% - Акцент1 8" xfId="89"/>
    <cellStyle name="20% - Акцент1 8 2" xfId="90"/>
    <cellStyle name="20% - Акцент1 8 2 2" xfId="91"/>
    <cellStyle name="20% - Акцент1 8 3" xfId="92"/>
    <cellStyle name="20% - Акцент1 8 4" xfId="93"/>
    <cellStyle name="20% - Акцент1 9" xfId="94"/>
    <cellStyle name="20% - Акцент1 9 2" xfId="95"/>
    <cellStyle name="20% - Акцент1 9 2 2" xfId="96"/>
    <cellStyle name="20% - Акцент1 9 3" xfId="97"/>
    <cellStyle name="20% - Акцент1 9 4" xfId="98"/>
    <cellStyle name="20% - Акцент2 10" xfId="99"/>
    <cellStyle name="20% - Акцент2 10 2" xfId="100"/>
    <cellStyle name="20% - Акцент2 10 3" xfId="101"/>
    <cellStyle name="20% - Акцент2 11" xfId="102"/>
    <cellStyle name="20% - Акцент2 11 2" xfId="103"/>
    <cellStyle name="20% - Акцент2 11 3" xfId="104"/>
    <cellStyle name="20% - Акцент2 12" xfId="105"/>
    <cellStyle name="20% - Акцент2 13" xfId="106"/>
    <cellStyle name="20% - Акцент2 14" xfId="107"/>
    <cellStyle name="20% - Акцент2 15" xfId="108"/>
    <cellStyle name="20% - Акцент2 2" xfId="109"/>
    <cellStyle name="20% - Акцент2 2 2" xfId="110"/>
    <cellStyle name="20% - Акцент2 2 2 2" xfId="111"/>
    <cellStyle name="20% - Акцент2 2 2 2 2" xfId="112"/>
    <cellStyle name="20% - Акцент2 2 2 2 2 2" xfId="113"/>
    <cellStyle name="20% - Акцент2 2 2 2 2 2 2" xfId="114"/>
    <cellStyle name="20% - Акцент2 2 2 2 2 3" xfId="115"/>
    <cellStyle name="20% - Акцент2 2 2 2 3" xfId="116"/>
    <cellStyle name="20% - Акцент2 2 2 2 3 2" xfId="117"/>
    <cellStyle name="20% - Акцент2 2 2 2 4" xfId="118"/>
    <cellStyle name="20% - Акцент2 2 2 3" xfId="119"/>
    <cellStyle name="20% - Акцент2 2 2 3 2" xfId="120"/>
    <cellStyle name="20% - Акцент2 2 2 3 2 2" xfId="121"/>
    <cellStyle name="20% - Акцент2 2 2 3 2 2 2" xfId="122"/>
    <cellStyle name="20% - Акцент2 2 2 3 2 3" xfId="123"/>
    <cellStyle name="20% - Акцент2 2 2 3 3" xfId="124"/>
    <cellStyle name="20% - Акцент2 2 2 3 3 2" xfId="125"/>
    <cellStyle name="20% - Акцент2 2 2 3 4" xfId="126"/>
    <cellStyle name="20% - Акцент2 2 2 4" xfId="127"/>
    <cellStyle name="20% - Акцент2 2 2 4 2" xfId="128"/>
    <cellStyle name="20% - Акцент2 2 2 4 2 2" xfId="129"/>
    <cellStyle name="20% - Акцент2 2 2 4 3" xfId="130"/>
    <cellStyle name="20% - Акцент2 2 2 5" xfId="131"/>
    <cellStyle name="20% - Акцент2 2 2 5 2" xfId="132"/>
    <cellStyle name="20% - Акцент2 2 2 6" xfId="133"/>
    <cellStyle name="20% - Акцент2 2 2 7" xfId="134"/>
    <cellStyle name="20% - Акцент2 2 3" xfId="135"/>
    <cellStyle name="20% - Акцент2 2 3 2" xfId="136"/>
    <cellStyle name="20% - Акцент2 2 3 2 2" xfId="137"/>
    <cellStyle name="20% - Акцент2 2 3 2 2 2" xfId="138"/>
    <cellStyle name="20% - Акцент2 2 3 2 3" xfId="139"/>
    <cellStyle name="20% - Акцент2 2 3 3" xfId="140"/>
    <cellStyle name="20% - Акцент2 2 3 3 2" xfId="141"/>
    <cellStyle name="20% - Акцент2 2 3 4" xfId="142"/>
    <cellStyle name="20% - Акцент2 2 4" xfId="143"/>
    <cellStyle name="20% - Акцент2 2 4 2" xfId="144"/>
    <cellStyle name="20% - Акцент2 2 4 2 2" xfId="145"/>
    <cellStyle name="20% - Акцент2 2 4 2 2 2" xfId="146"/>
    <cellStyle name="20% - Акцент2 2 4 2 3" xfId="147"/>
    <cellStyle name="20% - Акцент2 2 4 3" xfId="148"/>
    <cellStyle name="20% - Акцент2 2 4 3 2" xfId="149"/>
    <cellStyle name="20% - Акцент2 2 4 4" xfId="150"/>
    <cellStyle name="20% - Акцент2 2 5" xfId="151"/>
    <cellStyle name="20% - Акцент2 2 5 2" xfId="152"/>
    <cellStyle name="20% - Акцент2 2 5 2 2" xfId="153"/>
    <cellStyle name="20% - Акцент2 2 5 3" xfId="154"/>
    <cellStyle name="20% - Акцент2 2 6" xfId="155"/>
    <cellStyle name="20% - Акцент2 2 6 2" xfId="156"/>
    <cellStyle name="20% - Акцент2 2 7" xfId="157"/>
    <cellStyle name="20% - Акцент2 3" xfId="158"/>
    <cellStyle name="20% - Акцент2 3 2" xfId="159"/>
    <cellStyle name="20% - Акцент2 3 2 2" xfId="160"/>
    <cellStyle name="20% - Акцент2 3 2 3" xfId="161"/>
    <cellStyle name="20% - Акцент2 3 3" xfId="162"/>
    <cellStyle name="20% - Акцент2 4" xfId="163"/>
    <cellStyle name="20% - Акцент2 4 2" xfId="164"/>
    <cellStyle name="20% - Акцент2 4 2 2" xfId="165"/>
    <cellStyle name="20% - Акцент2 4 2 3" xfId="166"/>
    <cellStyle name="20% - Акцент2 4 3" xfId="167"/>
    <cellStyle name="20% - Акцент2 5" xfId="168"/>
    <cellStyle name="20% - Акцент2 5 2" xfId="169"/>
    <cellStyle name="20% - Акцент2 5 2 2" xfId="170"/>
    <cellStyle name="20% - Акцент2 5 3" xfId="171"/>
    <cellStyle name="20% - Акцент2 5 4" xfId="172"/>
    <cellStyle name="20% - Акцент2 6" xfId="173"/>
    <cellStyle name="20% - Акцент2 6 2" xfId="174"/>
    <cellStyle name="20% - Акцент2 6 2 2" xfId="175"/>
    <cellStyle name="20% - Акцент2 6 3" xfId="176"/>
    <cellStyle name="20% - Акцент2 6 4" xfId="177"/>
    <cellStyle name="20% - Акцент2 7" xfId="178"/>
    <cellStyle name="20% - Акцент2 7 2" xfId="179"/>
    <cellStyle name="20% - Акцент2 7 2 2" xfId="180"/>
    <cellStyle name="20% - Акцент2 7 3" xfId="181"/>
    <cellStyle name="20% - Акцент2 7 4" xfId="182"/>
    <cellStyle name="20% - Акцент2 8" xfId="183"/>
    <cellStyle name="20% - Акцент2 8 2" xfId="184"/>
    <cellStyle name="20% - Акцент2 8 2 2" xfId="185"/>
    <cellStyle name="20% - Акцент2 8 3" xfId="186"/>
    <cellStyle name="20% - Акцент2 8 4" xfId="187"/>
    <cellStyle name="20% - Акцент2 9" xfId="188"/>
    <cellStyle name="20% - Акцент2 9 2" xfId="189"/>
    <cellStyle name="20% - Акцент2 9 2 2" xfId="190"/>
    <cellStyle name="20% - Акцент2 9 3" xfId="191"/>
    <cellStyle name="20% - Акцент2 9 4" xfId="192"/>
    <cellStyle name="20% - Акцент3 10" xfId="193"/>
    <cellStyle name="20% - Акцент3 10 2" xfId="194"/>
    <cellStyle name="20% - Акцент3 10 3" xfId="195"/>
    <cellStyle name="20% - Акцент3 11" xfId="196"/>
    <cellStyle name="20% - Акцент3 11 2" xfId="197"/>
    <cellStyle name="20% - Акцент3 11 3" xfId="198"/>
    <cellStyle name="20% - Акцент3 12" xfId="199"/>
    <cellStyle name="20% - Акцент3 13" xfId="200"/>
    <cellStyle name="20% - Акцент3 14" xfId="201"/>
    <cellStyle name="20% - Акцент3 15" xfId="202"/>
    <cellStyle name="20% - Акцент3 2" xfId="203"/>
    <cellStyle name="20% - Акцент3 2 2" xfId="204"/>
    <cellStyle name="20% - Акцент3 2 2 2" xfId="205"/>
    <cellStyle name="20% - Акцент3 2 2 2 2" xfId="206"/>
    <cellStyle name="20% - Акцент3 2 2 2 2 2" xfId="207"/>
    <cellStyle name="20% - Акцент3 2 2 2 2 2 2" xfId="208"/>
    <cellStyle name="20% - Акцент3 2 2 2 2 3" xfId="209"/>
    <cellStyle name="20% - Акцент3 2 2 2 3" xfId="210"/>
    <cellStyle name="20% - Акцент3 2 2 2 3 2" xfId="211"/>
    <cellStyle name="20% - Акцент3 2 2 2 4" xfId="212"/>
    <cellStyle name="20% - Акцент3 2 2 3" xfId="213"/>
    <cellStyle name="20% - Акцент3 2 2 3 2" xfId="214"/>
    <cellStyle name="20% - Акцент3 2 2 3 2 2" xfId="215"/>
    <cellStyle name="20% - Акцент3 2 2 3 2 2 2" xfId="216"/>
    <cellStyle name="20% - Акцент3 2 2 3 2 3" xfId="217"/>
    <cellStyle name="20% - Акцент3 2 2 3 3" xfId="218"/>
    <cellStyle name="20% - Акцент3 2 2 3 3 2" xfId="219"/>
    <cellStyle name="20% - Акцент3 2 2 3 4" xfId="220"/>
    <cellStyle name="20% - Акцент3 2 2 4" xfId="221"/>
    <cellStyle name="20% - Акцент3 2 2 4 2" xfId="222"/>
    <cellStyle name="20% - Акцент3 2 2 4 2 2" xfId="223"/>
    <cellStyle name="20% - Акцент3 2 2 4 3" xfId="224"/>
    <cellStyle name="20% - Акцент3 2 2 5" xfId="225"/>
    <cellStyle name="20% - Акцент3 2 2 5 2" xfId="226"/>
    <cellStyle name="20% - Акцент3 2 2 6" xfId="227"/>
    <cellStyle name="20% - Акцент3 2 2 7" xfId="228"/>
    <cellStyle name="20% - Акцент3 2 3" xfId="229"/>
    <cellStyle name="20% - Акцент3 2 3 2" xfId="230"/>
    <cellStyle name="20% - Акцент3 2 3 2 2" xfId="231"/>
    <cellStyle name="20% - Акцент3 2 3 2 2 2" xfId="232"/>
    <cellStyle name="20% - Акцент3 2 3 2 3" xfId="233"/>
    <cellStyle name="20% - Акцент3 2 3 3" xfId="234"/>
    <cellStyle name="20% - Акцент3 2 3 3 2" xfId="235"/>
    <cellStyle name="20% - Акцент3 2 3 4" xfId="236"/>
    <cellStyle name="20% - Акцент3 2 4" xfId="237"/>
    <cellStyle name="20% - Акцент3 2 4 2" xfId="238"/>
    <cellStyle name="20% - Акцент3 2 4 2 2" xfId="239"/>
    <cellStyle name="20% - Акцент3 2 4 2 2 2" xfId="240"/>
    <cellStyle name="20% - Акцент3 2 4 2 3" xfId="241"/>
    <cellStyle name="20% - Акцент3 2 4 3" xfId="242"/>
    <cellStyle name="20% - Акцент3 2 4 3 2" xfId="243"/>
    <cellStyle name="20% - Акцент3 2 4 4" xfId="244"/>
    <cellStyle name="20% - Акцент3 2 5" xfId="245"/>
    <cellStyle name="20% - Акцент3 2 5 2" xfId="246"/>
    <cellStyle name="20% - Акцент3 2 5 2 2" xfId="247"/>
    <cellStyle name="20% - Акцент3 2 5 3" xfId="248"/>
    <cellStyle name="20% - Акцент3 2 6" xfId="249"/>
    <cellStyle name="20% - Акцент3 2 6 2" xfId="250"/>
    <cellStyle name="20% - Акцент3 2 7" xfId="251"/>
    <cellStyle name="20% - Акцент3 3" xfId="252"/>
    <cellStyle name="20% - Акцент3 3 2" xfId="253"/>
    <cellStyle name="20% - Акцент3 3 2 2" xfId="254"/>
    <cellStyle name="20% - Акцент3 3 2 3" xfId="255"/>
    <cellStyle name="20% - Акцент3 3 3" xfId="256"/>
    <cellStyle name="20% - Акцент3 4" xfId="257"/>
    <cellStyle name="20% - Акцент3 4 2" xfId="258"/>
    <cellStyle name="20% - Акцент3 4 2 2" xfId="259"/>
    <cellStyle name="20% - Акцент3 4 2 3" xfId="260"/>
    <cellStyle name="20% - Акцент3 4 3" xfId="261"/>
    <cellStyle name="20% - Акцент3 5" xfId="262"/>
    <cellStyle name="20% - Акцент3 5 2" xfId="263"/>
    <cellStyle name="20% - Акцент3 5 2 2" xfId="264"/>
    <cellStyle name="20% - Акцент3 5 3" xfId="265"/>
    <cellStyle name="20% - Акцент3 5 4" xfId="266"/>
    <cellStyle name="20% - Акцент3 6" xfId="267"/>
    <cellStyle name="20% - Акцент3 6 2" xfId="268"/>
    <cellStyle name="20% - Акцент3 6 2 2" xfId="269"/>
    <cellStyle name="20% - Акцент3 6 3" xfId="270"/>
    <cellStyle name="20% - Акцент3 6 4" xfId="271"/>
    <cellStyle name="20% - Акцент3 7" xfId="272"/>
    <cellStyle name="20% - Акцент3 7 2" xfId="273"/>
    <cellStyle name="20% - Акцент3 7 2 2" xfId="274"/>
    <cellStyle name="20% - Акцент3 7 3" xfId="275"/>
    <cellStyle name="20% - Акцент3 7 4" xfId="276"/>
    <cellStyle name="20% - Акцент3 8" xfId="277"/>
    <cellStyle name="20% - Акцент3 8 2" xfId="278"/>
    <cellStyle name="20% - Акцент3 8 2 2" xfId="279"/>
    <cellStyle name="20% - Акцент3 8 3" xfId="280"/>
    <cellStyle name="20% - Акцент3 8 4" xfId="281"/>
    <cellStyle name="20% - Акцент3 9" xfId="282"/>
    <cellStyle name="20% - Акцент3 9 2" xfId="283"/>
    <cellStyle name="20% - Акцент3 9 2 2" xfId="284"/>
    <cellStyle name="20% - Акцент3 9 3" xfId="285"/>
    <cellStyle name="20% - Акцент3 9 4" xfId="286"/>
    <cellStyle name="20% - Акцент4 10" xfId="287"/>
    <cellStyle name="20% - Акцент4 10 2" xfId="288"/>
    <cellStyle name="20% - Акцент4 10 3" xfId="289"/>
    <cellStyle name="20% - Акцент4 11" xfId="290"/>
    <cellStyle name="20% - Акцент4 11 2" xfId="291"/>
    <cellStyle name="20% - Акцент4 11 3" xfId="292"/>
    <cellStyle name="20% - Акцент4 12" xfId="293"/>
    <cellStyle name="20% - Акцент4 13" xfId="294"/>
    <cellStyle name="20% - Акцент4 14" xfId="295"/>
    <cellStyle name="20% - Акцент4 15" xfId="296"/>
    <cellStyle name="20% - Акцент4 2" xfId="297"/>
    <cellStyle name="20% - Акцент4 2 2" xfId="298"/>
    <cellStyle name="20% - Акцент4 2 2 2" xfId="299"/>
    <cellStyle name="20% - Акцент4 2 2 2 2" xfId="300"/>
    <cellStyle name="20% - Акцент4 2 2 2 2 2" xfId="301"/>
    <cellStyle name="20% - Акцент4 2 2 2 2 2 2" xfId="302"/>
    <cellStyle name="20% - Акцент4 2 2 2 2 3" xfId="303"/>
    <cellStyle name="20% - Акцент4 2 2 2 3" xfId="304"/>
    <cellStyle name="20% - Акцент4 2 2 2 3 2" xfId="305"/>
    <cellStyle name="20% - Акцент4 2 2 2 4" xfId="306"/>
    <cellStyle name="20% - Акцент4 2 2 3" xfId="307"/>
    <cellStyle name="20% - Акцент4 2 2 3 2" xfId="308"/>
    <cellStyle name="20% - Акцент4 2 2 3 2 2" xfId="309"/>
    <cellStyle name="20% - Акцент4 2 2 3 2 2 2" xfId="310"/>
    <cellStyle name="20% - Акцент4 2 2 3 2 3" xfId="311"/>
    <cellStyle name="20% - Акцент4 2 2 3 3" xfId="312"/>
    <cellStyle name="20% - Акцент4 2 2 3 3 2" xfId="313"/>
    <cellStyle name="20% - Акцент4 2 2 3 4" xfId="314"/>
    <cellStyle name="20% - Акцент4 2 2 4" xfId="315"/>
    <cellStyle name="20% - Акцент4 2 2 4 2" xfId="316"/>
    <cellStyle name="20% - Акцент4 2 2 4 2 2" xfId="317"/>
    <cellStyle name="20% - Акцент4 2 2 4 3" xfId="318"/>
    <cellStyle name="20% - Акцент4 2 2 5" xfId="319"/>
    <cellStyle name="20% - Акцент4 2 2 5 2" xfId="320"/>
    <cellStyle name="20% - Акцент4 2 2 6" xfId="321"/>
    <cellStyle name="20% - Акцент4 2 2 7" xfId="322"/>
    <cellStyle name="20% - Акцент4 2 3" xfId="323"/>
    <cellStyle name="20% - Акцент4 2 3 2" xfId="324"/>
    <cellStyle name="20% - Акцент4 2 3 2 2" xfId="325"/>
    <cellStyle name="20% - Акцент4 2 3 2 2 2" xfId="326"/>
    <cellStyle name="20% - Акцент4 2 3 2 3" xfId="327"/>
    <cellStyle name="20% - Акцент4 2 3 3" xfId="328"/>
    <cellStyle name="20% - Акцент4 2 3 3 2" xfId="329"/>
    <cellStyle name="20% - Акцент4 2 3 4" xfId="330"/>
    <cellStyle name="20% - Акцент4 2 4" xfId="331"/>
    <cellStyle name="20% - Акцент4 2 4 2" xfId="332"/>
    <cellStyle name="20% - Акцент4 2 4 2 2" xfId="333"/>
    <cellStyle name="20% - Акцент4 2 4 2 2 2" xfId="334"/>
    <cellStyle name="20% - Акцент4 2 4 2 3" xfId="335"/>
    <cellStyle name="20% - Акцент4 2 4 3" xfId="336"/>
    <cellStyle name="20% - Акцент4 2 4 3 2" xfId="337"/>
    <cellStyle name="20% - Акцент4 2 4 4" xfId="338"/>
    <cellStyle name="20% - Акцент4 2 5" xfId="339"/>
    <cellStyle name="20% - Акцент4 2 5 2" xfId="340"/>
    <cellStyle name="20% - Акцент4 2 5 2 2" xfId="341"/>
    <cellStyle name="20% - Акцент4 2 5 3" xfId="342"/>
    <cellStyle name="20% - Акцент4 2 6" xfId="343"/>
    <cellStyle name="20% - Акцент4 2 6 2" xfId="344"/>
    <cellStyle name="20% - Акцент4 2 7" xfId="345"/>
    <cellStyle name="20% - Акцент4 3" xfId="346"/>
    <cellStyle name="20% - Акцент4 3 2" xfId="347"/>
    <cellStyle name="20% - Акцент4 3 2 2" xfId="348"/>
    <cellStyle name="20% - Акцент4 3 2 3" xfId="349"/>
    <cellStyle name="20% - Акцент4 3 3" xfId="350"/>
    <cellStyle name="20% - Акцент4 4" xfId="351"/>
    <cellStyle name="20% - Акцент4 4 2" xfId="352"/>
    <cellStyle name="20% - Акцент4 4 2 2" xfId="353"/>
    <cellStyle name="20% - Акцент4 4 2 3" xfId="354"/>
    <cellStyle name="20% - Акцент4 4 3" xfId="355"/>
    <cellStyle name="20% - Акцент4 5" xfId="356"/>
    <cellStyle name="20% - Акцент4 5 2" xfId="357"/>
    <cellStyle name="20% - Акцент4 5 2 2" xfId="358"/>
    <cellStyle name="20% - Акцент4 5 3" xfId="359"/>
    <cellStyle name="20% - Акцент4 5 4" xfId="360"/>
    <cellStyle name="20% - Акцент4 6" xfId="361"/>
    <cellStyle name="20% - Акцент4 6 2" xfId="362"/>
    <cellStyle name="20% - Акцент4 6 2 2" xfId="363"/>
    <cellStyle name="20% - Акцент4 6 3" xfId="364"/>
    <cellStyle name="20% - Акцент4 6 4" xfId="365"/>
    <cellStyle name="20% - Акцент4 7" xfId="366"/>
    <cellStyle name="20% - Акцент4 7 2" xfId="367"/>
    <cellStyle name="20% - Акцент4 7 2 2" xfId="368"/>
    <cellStyle name="20% - Акцент4 7 3" xfId="369"/>
    <cellStyle name="20% - Акцент4 7 4" xfId="370"/>
    <cellStyle name="20% - Акцент4 8" xfId="371"/>
    <cellStyle name="20% - Акцент4 8 2" xfId="372"/>
    <cellStyle name="20% - Акцент4 8 2 2" xfId="373"/>
    <cellStyle name="20% - Акцент4 8 3" xfId="374"/>
    <cellStyle name="20% - Акцент4 8 4" xfId="375"/>
    <cellStyle name="20% - Акцент4 9" xfId="376"/>
    <cellStyle name="20% - Акцент4 9 2" xfId="377"/>
    <cellStyle name="20% - Акцент4 9 2 2" xfId="378"/>
    <cellStyle name="20% - Акцент4 9 3" xfId="379"/>
    <cellStyle name="20% - Акцент4 9 4" xfId="380"/>
    <cellStyle name="20% - Акцент5 10" xfId="381"/>
    <cellStyle name="20% - Акцент5 10 2" xfId="382"/>
    <cellStyle name="20% - Акцент5 10 2 2" xfId="383"/>
    <cellStyle name="20% - Акцент5 10 3" xfId="384"/>
    <cellStyle name="20% - Акцент5 10 4" xfId="385"/>
    <cellStyle name="20% - Акцент5 11" xfId="386"/>
    <cellStyle name="20% - Акцент5 11 2" xfId="387"/>
    <cellStyle name="20% - Акцент5 11 2 2" xfId="388"/>
    <cellStyle name="20% - Акцент5 11 3" xfId="389"/>
    <cellStyle name="20% - Акцент5 11 4" xfId="390"/>
    <cellStyle name="20% - Акцент5 12" xfId="391"/>
    <cellStyle name="20% - Акцент5 12 2" xfId="392"/>
    <cellStyle name="20% - Акцент5 12 2 2" xfId="393"/>
    <cellStyle name="20% - Акцент5 12 3" xfId="394"/>
    <cellStyle name="20% - Акцент5 12 4" xfId="395"/>
    <cellStyle name="20% - Акцент5 13" xfId="396"/>
    <cellStyle name="20% - Акцент5 13 2" xfId="397"/>
    <cellStyle name="20% - Акцент5 13 2 2" xfId="398"/>
    <cellStyle name="20% - Акцент5 13 3" xfId="399"/>
    <cellStyle name="20% - Акцент5 13 4" xfId="400"/>
    <cellStyle name="20% - Акцент5 14" xfId="401"/>
    <cellStyle name="20% - Акцент5 14 2" xfId="402"/>
    <cellStyle name="20% - Акцент5 14 3" xfId="403"/>
    <cellStyle name="20% - Акцент5 15" xfId="404"/>
    <cellStyle name="20% - Акцент5 15 2" xfId="405"/>
    <cellStyle name="20% - Акцент5 15 3" xfId="406"/>
    <cellStyle name="20% - Акцент5 2" xfId="407"/>
    <cellStyle name="20% - Акцент5 2 2" xfId="408"/>
    <cellStyle name="20% - Акцент5 2 2 2" xfId="409"/>
    <cellStyle name="20% - Акцент5 2 2 2 2" xfId="410"/>
    <cellStyle name="20% - Акцент5 2 2 2 2 2" xfId="411"/>
    <cellStyle name="20% - Акцент5 2 2 2 3" xfId="412"/>
    <cellStyle name="20% - Акцент5 2 2 3" xfId="413"/>
    <cellStyle name="20% - Акцент5 2 2 3 2" xfId="414"/>
    <cellStyle name="20% - Акцент5 2 2 4" xfId="415"/>
    <cellStyle name="20% - Акцент5 2 2 5" xfId="416"/>
    <cellStyle name="20% - Акцент5 2 3" xfId="417"/>
    <cellStyle name="20% - Акцент5 2 3 2" xfId="418"/>
    <cellStyle name="20% - Акцент5 2 3 2 2" xfId="419"/>
    <cellStyle name="20% - Акцент5 2 3 2 2 2" xfId="420"/>
    <cellStyle name="20% - Акцент5 2 3 2 3" xfId="421"/>
    <cellStyle name="20% - Акцент5 2 3 3" xfId="422"/>
    <cellStyle name="20% - Акцент5 2 3 3 2" xfId="423"/>
    <cellStyle name="20% - Акцент5 2 3 4" xfId="424"/>
    <cellStyle name="20% - Акцент5 2 4" xfId="425"/>
    <cellStyle name="20% - Акцент5 2 4 2" xfId="426"/>
    <cellStyle name="20% - Акцент5 2 4 2 2" xfId="427"/>
    <cellStyle name="20% - Акцент5 2 4 3" xfId="428"/>
    <cellStyle name="20% - Акцент5 2 5" xfId="429"/>
    <cellStyle name="20% - Акцент5 2 5 2" xfId="430"/>
    <cellStyle name="20% - Акцент5 2 6" xfId="431"/>
    <cellStyle name="20% - Акцент5 3" xfId="432"/>
    <cellStyle name="20% - Акцент5 3 2" xfId="433"/>
    <cellStyle name="20% - Акцент5 3 2 2" xfId="434"/>
    <cellStyle name="20% - Акцент5 3 2 2 2" xfId="435"/>
    <cellStyle name="20% - Акцент5 3 2 3" xfId="436"/>
    <cellStyle name="20% - Акцент5 3 2 4" xfId="437"/>
    <cellStyle name="20% - Акцент5 3 3" xfId="438"/>
    <cellStyle name="20% - Акцент5 3 3 2" xfId="439"/>
    <cellStyle name="20% - Акцент5 3 4" xfId="440"/>
    <cellStyle name="20% - Акцент5 4" xfId="441"/>
    <cellStyle name="20% - Акцент5 4 2" xfId="442"/>
    <cellStyle name="20% - Акцент5 4 2 2" xfId="443"/>
    <cellStyle name="20% - Акцент5 4 2 2 2" xfId="444"/>
    <cellStyle name="20% - Акцент5 4 2 3" xfId="445"/>
    <cellStyle name="20% - Акцент5 4 2 4" xfId="446"/>
    <cellStyle name="20% - Акцент5 4 3" xfId="447"/>
    <cellStyle name="20% - Акцент5 4 3 2" xfId="448"/>
    <cellStyle name="20% - Акцент5 4 4" xfId="449"/>
    <cellStyle name="20% - Акцент5 5" xfId="450"/>
    <cellStyle name="20% - Акцент5 5 2" xfId="451"/>
    <cellStyle name="20% - Акцент5 5 2 2" xfId="452"/>
    <cellStyle name="20% - Акцент5 5 3" xfId="453"/>
    <cellStyle name="20% - Акцент5 5 4" xfId="454"/>
    <cellStyle name="20% - Акцент5 6" xfId="455"/>
    <cellStyle name="20% - Акцент5 6 2" xfId="456"/>
    <cellStyle name="20% - Акцент5 6 2 2" xfId="457"/>
    <cellStyle name="20% - Акцент5 6 3" xfId="458"/>
    <cellStyle name="20% - Акцент5 6 4" xfId="459"/>
    <cellStyle name="20% - Акцент5 7" xfId="460"/>
    <cellStyle name="20% - Акцент5 7 2" xfId="461"/>
    <cellStyle name="20% - Акцент5 7 2 2" xfId="462"/>
    <cellStyle name="20% - Акцент5 7 3" xfId="463"/>
    <cellStyle name="20% - Акцент5 7 4" xfId="464"/>
    <cellStyle name="20% - Акцент5 8" xfId="465"/>
    <cellStyle name="20% - Акцент5 8 2" xfId="466"/>
    <cellStyle name="20% - Акцент5 8 2 2" xfId="467"/>
    <cellStyle name="20% - Акцент5 8 3" xfId="468"/>
    <cellStyle name="20% - Акцент5 8 4" xfId="469"/>
    <cellStyle name="20% - Акцент5 9" xfId="470"/>
    <cellStyle name="20% - Акцент5 9 2" xfId="471"/>
    <cellStyle name="20% - Акцент5 9 2 2" xfId="472"/>
    <cellStyle name="20% - Акцент5 9 3" xfId="473"/>
    <cellStyle name="20% - Акцент5 9 4" xfId="474"/>
    <cellStyle name="20% - Акцент6 10" xfId="475"/>
    <cellStyle name="20% - Акцент6 10 2" xfId="476"/>
    <cellStyle name="20% - Акцент6 10 2 2" xfId="477"/>
    <cellStyle name="20% - Акцент6 10 3" xfId="478"/>
    <cellStyle name="20% - Акцент6 10 4" xfId="479"/>
    <cellStyle name="20% - Акцент6 11" xfId="480"/>
    <cellStyle name="20% - Акцент6 11 2" xfId="481"/>
    <cellStyle name="20% - Акцент6 11 2 2" xfId="482"/>
    <cellStyle name="20% - Акцент6 11 3" xfId="483"/>
    <cellStyle name="20% - Акцент6 11 4" xfId="484"/>
    <cellStyle name="20% - Акцент6 12" xfId="485"/>
    <cellStyle name="20% - Акцент6 12 2" xfId="486"/>
    <cellStyle name="20% - Акцент6 12 2 2" xfId="487"/>
    <cellStyle name="20% - Акцент6 12 3" xfId="488"/>
    <cellStyle name="20% - Акцент6 12 4" xfId="489"/>
    <cellStyle name="20% - Акцент6 13" xfId="490"/>
    <cellStyle name="20% - Акцент6 13 2" xfId="491"/>
    <cellStyle name="20% - Акцент6 13 2 2" xfId="492"/>
    <cellStyle name="20% - Акцент6 13 3" xfId="493"/>
    <cellStyle name="20% - Акцент6 13 4" xfId="494"/>
    <cellStyle name="20% - Акцент6 14" xfId="495"/>
    <cellStyle name="20% - Акцент6 14 2" xfId="496"/>
    <cellStyle name="20% - Акцент6 14 3" xfId="497"/>
    <cellStyle name="20% - Акцент6 15" xfId="498"/>
    <cellStyle name="20% - Акцент6 15 2" xfId="499"/>
    <cellStyle name="20% - Акцент6 15 3" xfId="500"/>
    <cellStyle name="20% - Акцент6 2" xfId="501"/>
    <cellStyle name="20% - Акцент6 2 2" xfId="502"/>
    <cellStyle name="20% - Акцент6 2 2 2" xfId="503"/>
    <cellStyle name="20% - Акцент6 2 2 2 2" xfId="504"/>
    <cellStyle name="20% - Акцент6 2 2 2 2 2" xfId="505"/>
    <cellStyle name="20% - Акцент6 2 2 2 3" xfId="506"/>
    <cellStyle name="20% - Акцент6 2 2 3" xfId="507"/>
    <cellStyle name="20% - Акцент6 2 2 3 2" xfId="508"/>
    <cellStyle name="20% - Акцент6 2 2 4" xfId="509"/>
    <cellStyle name="20% - Акцент6 2 2 5" xfId="510"/>
    <cellStyle name="20% - Акцент6 2 3" xfId="511"/>
    <cellStyle name="20% - Акцент6 2 3 2" xfId="512"/>
    <cellStyle name="20% - Акцент6 2 3 2 2" xfId="513"/>
    <cellStyle name="20% - Акцент6 2 3 2 2 2" xfId="514"/>
    <cellStyle name="20% - Акцент6 2 3 2 3" xfId="515"/>
    <cellStyle name="20% - Акцент6 2 3 3" xfId="516"/>
    <cellStyle name="20% - Акцент6 2 3 3 2" xfId="517"/>
    <cellStyle name="20% - Акцент6 2 3 4" xfId="518"/>
    <cellStyle name="20% - Акцент6 2 4" xfId="519"/>
    <cellStyle name="20% - Акцент6 2 4 2" xfId="520"/>
    <cellStyle name="20% - Акцент6 2 4 2 2" xfId="521"/>
    <cellStyle name="20% - Акцент6 2 4 3" xfId="522"/>
    <cellStyle name="20% - Акцент6 2 5" xfId="523"/>
    <cellStyle name="20% - Акцент6 2 5 2" xfId="524"/>
    <cellStyle name="20% - Акцент6 2 6" xfId="525"/>
    <cellStyle name="20% - Акцент6 2 6 2" xfId="526"/>
    <cellStyle name="20% - Акцент6 2 7" xfId="527"/>
    <cellStyle name="20% - Акцент6 3" xfId="528"/>
    <cellStyle name="20% - Акцент6 3 2" xfId="529"/>
    <cellStyle name="20% - Акцент6 3 2 2" xfId="530"/>
    <cellStyle name="20% - Акцент6 3 2 2 2" xfId="531"/>
    <cellStyle name="20% - Акцент6 3 2 2 2 2" xfId="532"/>
    <cellStyle name="20% - Акцент6 3 2 2 3" xfId="533"/>
    <cellStyle name="20% - Акцент6 3 2 2 3 2" xfId="534"/>
    <cellStyle name="20% - Акцент6 3 2 2 4" xfId="535"/>
    <cellStyle name="20% - Акцент6 3 2 2 4 2" xfId="536"/>
    <cellStyle name="20% - Акцент6 3 2 2 5" xfId="537"/>
    <cellStyle name="20% - Акцент6 3 2 3" xfId="538"/>
    <cellStyle name="20% - Акцент6 3 2 3 2" xfId="539"/>
    <cellStyle name="20% - Акцент6 3 2 4" xfId="540"/>
    <cellStyle name="20% - Акцент6 3 2 5" xfId="541"/>
    <cellStyle name="20% - Акцент6 3 3" xfId="542"/>
    <cellStyle name="20% - Акцент6 3 3 2" xfId="543"/>
    <cellStyle name="20% - Акцент6 3 4" xfId="544"/>
    <cellStyle name="20% - Акцент6 3 4 2" xfId="545"/>
    <cellStyle name="20% - Акцент6 3 5" xfId="546"/>
    <cellStyle name="20% - Акцент6 4" xfId="547"/>
    <cellStyle name="20% - Акцент6 4 2" xfId="548"/>
    <cellStyle name="20% - Акцент6 4 2 2" xfId="549"/>
    <cellStyle name="20% - Акцент6 4 2 2 2" xfId="550"/>
    <cellStyle name="20% - Акцент6 4 2 3" xfId="551"/>
    <cellStyle name="20% - Акцент6 4 2 4" xfId="552"/>
    <cellStyle name="20% - Акцент6 4 3" xfId="553"/>
    <cellStyle name="20% - Акцент6 4 3 2" xfId="554"/>
    <cellStyle name="20% - Акцент6 4 4" xfId="555"/>
    <cellStyle name="20% - Акцент6 5" xfId="556"/>
    <cellStyle name="20% - Акцент6 5 2" xfId="557"/>
    <cellStyle name="20% - Акцент6 5 2 2" xfId="558"/>
    <cellStyle name="20% - Акцент6 5 3" xfId="559"/>
    <cellStyle name="20% - Акцент6 5 4" xfId="560"/>
    <cellStyle name="20% - Акцент6 6" xfId="561"/>
    <cellStyle name="20% - Акцент6 6 2" xfId="562"/>
    <cellStyle name="20% - Акцент6 6 2 2" xfId="563"/>
    <cellStyle name="20% - Акцент6 6 3" xfId="564"/>
    <cellStyle name="20% - Акцент6 6 4" xfId="565"/>
    <cellStyle name="20% - Акцент6 7" xfId="566"/>
    <cellStyle name="20% - Акцент6 7 2" xfId="567"/>
    <cellStyle name="20% - Акцент6 7 2 2" xfId="568"/>
    <cellStyle name="20% - Акцент6 7 3" xfId="569"/>
    <cellStyle name="20% - Акцент6 7 4" xfId="570"/>
    <cellStyle name="20% - Акцент6 8" xfId="571"/>
    <cellStyle name="20% - Акцент6 8 2" xfId="572"/>
    <cellStyle name="20% - Акцент6 8 2 2" xfId="573"/>
    <cellStyle name="20% - Акцент6 8 3" xfId="574"/>
    <cellStyle name="20% - Акцент6 8 4" xfId="575"/>
    <cellStyle name="20% - Акцент6 9" xfId="576"/>
    <cellStyle name="20% - Акцент6 9 2" xfId="577"/>
    <cellStyle name="20% - Акцент6 9 2 2" xfId="578"/>
    <cellStyle name="20% - Акцент6 9 3" xfId="579"/>
    <cellStyle name="20% - Акцент6 9 4" xfId="580"/>
    <cellStyle name="40% - Акцент1 10" xfId="581"/>
    <cellStyle name="40% - Акцент1 10 2" xfId="582"/>
    <cellStyle name="40% - Акцент1 10 2 2" xfId="583"/>
    <cellStyle name="40% - Акцент1 10 3" xfId="584"/>
    <cellStyle name="40% - Акцент1 10 4" xfId="585"/>
    <cellStyle name="40% - Акцент1 11" xfId="586"/>
    <cellStyle name="40% - Акцент1 11 2" xfId="587"/>
    <cellStyle name="40% - Акцент1 11 2 2" xfId="588"/>
    <cellStyle name="40% - Акцент1 11 3" xfId="589"/>
    <cellStyle name="40% - Акцент1 11 4" xfId="590"/>
    <cellStyle name="40% - Акцент1 12" xfId="591"/>
    <cellStyle name="40% - Акцент1 12 2" xfId="592"/>
    <cellStyle name="40% - Акцент1 12 2 2" xfId="593"/>
    <cellStyle name="40% - Акцент1 12 3" xfId="594"/>
    <cellStyle name="40% - Акцент1 12 4" xfId="595"/>
    <cellStyle name="40% - Акцент1 13" xfId="596"/>
    <cellStyle name="40% - Акцент1 13 2" xfId="597"/>
    <cellStyle name="40% - Акцент1 13 2 2" xfId="598"/>
    <cellStyle name="40% - Акцент1 13 3" xfId="599"/>
    <cellStyle name="40% - Акцент1 13 4" xfId="600"/>
    <cellStyle name="40% - Акцент1 14" xfId="601"/>
    <cellStyle name="40% - Акцент1 14 2" xfId="602"/>
    <cellStyle name="40% - Акцент1 14 3" xfId="603"/>
    <cellStyle name="40% - Акцент1 15" xfId="604"/>
    <cellStyle name="40% - Акцент1 15 2" xfId="605"/>
    <cellStyle name="40% - Акцент1 15 3" xfId="606"/>
    <cellStyle name="40% - Акцент1 2" xfId="607"/>
    <cellStyle name="40% - Акцент1 2 2" xfId="608"/>
    <cellStyle name="40% - Акцент1 2 2 2" xfId="609"/>
    <cellStyle name="40% - Акцент1 2 2 2 2" xfId="610"/>
    <cellStyle name="40% - Акцент1 2 2 2 2 2" xfId="611"/>
    <cellStyle name="40% - Акцент1 2 2 2 3" xfId="612"/>
    <cellStyle name="40% - Акцент1 2 2 3" xfId="613"/>
    <cellStyle name="40% - Акцент1 2 2 3 2" xfId="614"/>
    <cellStyle name="40% - Акцент1 2 2 4" xfId="615"/>
    <cellStyle name="40% - Акцент1 2 2 5" xfId="616"/>
    <cellStyle name="40% - Акцент1 2 3" xfId="617"/>
    <cellStyle name="40% - Акцент1 2 3 2" xfId="618"/>
    <cellStyle name="40% - Акцент1 2 3 2 2" xfId="619"/>
    <cellStyle name="40% - Акцент1 2 3 2 2 2" xfId="620"/>
    <cellStyle name="40% - Акцент1 2 3 2 3" xfId="621"/>
    <cellStyle name="40% - Акцент1 2 3 3" xfId="622"/>
    <cellStyle name="40% - Акцент1 2 3 3 2" xfId="623"/>
    <cellStyle name="40% - Акцент1 2 3 4" xfId="624"/>
    <cellStyle name="40% - Акцент1 2 4" xfId="625"/>
    <cellStyle name="40% - Акцент1 2 4 2" xfId="626"/>
    <cellStyle name="40% - Акцент1 2 4 2 2" xfId="627"/>
    <cellStyle name="40% - Акцент1 2 4 3" xfId="628"/>
    <cellStyle name="40% - Акцент1 2 5" xfId="629"/>
    <cellStyle name="40% - Акцент1 2 5 2" xfId="630"/>
    <cellStyle name="40% - Акцент1 2 6" xfId="631"/>
    <cellStyle name="40% - Акцент1 3" xfId="632"/>
    <cellStyle name="40% - Акцент1 3 2" xfId="633"/>
    <cellStyle name="40% - Акцент1 3 2 2" xfId="634"/>
    <cellStyle name="40% - Акцент1 3 2 2 2" xfId="635"/>
    <cellStyle name="40% - Акцент1 3 2 3" xfId="636"/>
    <cellStyle name="40% - Акцент1 3 2 4" xfId="637"/>
    <cellStyle name="40% - Акцент1 3 3" xfId="638"/>
    <cellStyle name="40% - Акцент1 3 3 2" xfId="639"/>
    <cellStyle name="40% - Акцент1 3 4" xfId="640"/>
    <cellStyle name="40% - Акцент1 4" xfId="641"/>
    <cellStyle name="40% - Акцент1 4 2" xfId="642"/>
    <cellStyle name="40% - Акцент1 4 2 2" xfId="643"/>
    <cellStyle name="40% - Акцент1 4 2 2 2" xfId="644"/>
    <cellStyle name="40% - Акцент1 4 2 3" xfId="645"/>
    <cellStyle name="40% - Акцент1 4 2 4" xfId="646"/>
    <cellStyle name="40% - Акцент1 4 3" xfId="647"/>
    <cellStyle name="40% - Акцент1 4 3 2" xfId="648"/>
    <cellStyle name="40% - Акцент1 4 4" xfId="649"/>
    <cellStyle name="40% - Акцент1 5" xfId="650"/>
    <cellStyle name="40% - Акцент1 5 2" xfId="651"/>
    <cellStyle name="40% - Акцент1 5 2 2" xfId="652"/>
    <cellStyle name="40% - Акцент1 5 3" xfId="653"/>
    <cellStyle name="40% - Акцент1 5 4" xfId="654"/>
    <cellStyle name="40% - Акцент1 6" xfId="655"/>
    <cellStyle name="40% - Акцент1 6 2" xfId="656"/>
    <cellStyle name="40% - Акцент1 6 2 2" xfId="657"/>
    <cellStyle name="40% - Акцент1 6 3" xfId="658"/>
    <cellStyle name="40% - Акцент1 6 4" xfId="659"/>
    <cellStyle name="40% - Акцент1 7" xfId="660"/>
    <cellStyle name="40% - Акцент1 7 2" xfId="661"/>
    <cellStyle name="40% - Акцент1 7 2 2" xfId="662"/>
    <cellStyle name="40% - Акцент1 7 3" xfId="663"/>
    <cellStyle name="40% - Акцент1 7 4" xfId="664"/>
    <cellStyle name="40% - Акцент1 8" xfId="665"/>
    <cellStyle name="40% - Акцент1 8 2" xfId="666"/>
    <cellStyle name="40% - Акцент1 8 2 2" xfId="667"/>
    <cellStyle name="40% - Акцент1 8 3" xfId="668"/>
    <cellStyle name="40% - Акцент1 8 4" xfId="669"/>
    <cellStyle name="40% - Акцент1 9" xfId="670"/>
    <cellStyle name="40% - Акцент1 9 2" xfId="671"/>
    <cellStyle name="40% - Акцент1 9 2 2" xfId="672"/>
    <cellStyle name="40% - Акцент1 9 3" xfId="673"/>
    <cellStyle name="40% - Акцент1 9 4" xfId="674"/>
    <cellStyle name="40% - Акцент2 10" xfId="675"/>
    <cellStyle name="40% - Акцент2 10 2" xfId="676"/>
    <cellStyle name="40% - Акцент2 10 2 2" xfId="677"/>
    <cellStyle name="40% - Акцент2 10 3" xfId="678"/>
    <cellStyle name="40% - Акцент2 10 4" xfId="679"/>
    <cellStyle name="40% - Акцент2 11" xfId="680"/>
    <cellStyle name="40% - Акцент2 11 2" xfId="681"/>
    <cellStyle name="40% - Акцент2 11 2 2" xfId="682"/>
    <cellStyle name="40% - Акцент2 11 3" xfId="683"/>
    <cellStyle name="40% - Акцент2 11 4" xfId="684"/>
    <cellStyle name="40% - Акцент2 12" xfId="685"/>
    <cellStyle name="40% - Акцент2 12 2" xfId="686"/>
    <cellStyle name="40% - Акцент2 12 2 2" xfId="687"/>
    <cellStyle name="40% - Акцент2 12 3" xfId="688"/>
    <cellStyle name="40% - Акцент2 12 4" xfId="689"/>
    <cellStyle name="40% - Акцент2 13" xfId="690"/>
    <cellStyle name="40% - Акцент2 13 2" xfId="691"/>
    <cellStyle name="40% - Акцент2 13 2 2" xfId="692"/>
    <cellStyle name="40% - Акцент2 13 3" xfId="693"/>
    <cellStyle name="40% - Акцент2 13 4" xfId="694"/>
    <cellStyle name="40% - Акцент2 14" xfId="695"/>
    <cellStyle name="40% - Акцент2 14 2" xfId="696"/>
    <cellStyle name="40% - Акцент2 14 3" xfId="697"/>
    <cellStyle name="40% - Акцент2 15" xfId="698"/>
    <cellStyle name="40% - Акцент2 15 2" xfId="699"/>
    <cellStyle name="40% - Акцент2 15 3" xfId="700"/>
    <cellStyle name="40% - Акцент2 2" xfId="701"/>
    <cellStyle name="40% - Акцент2 2 2" xfId="702"/>
    <cellStyle name="40% - Акцент2 2 2 2" xfId="703"/>
    <cellStyle name="40% - Акцент2 2 2 2 2" xfId="704"/>
    <cellStyle name="40% - Акцент2 2 2 2 2 2" xfId="705"/>
    <cellStyle name="40% - Акцент2 2 2 2 3" xfId="706"/>
    <cellStyle name="40% - Акцент2 2 2 3" xfId="707"/>
    <cellStyle name="40% - Акцент2 2 2 3 2" xfId="708"/>
    <cellStyle name="40% - Акцент2 2 2 4" xfId="709"/>
    <cellStyle name="40% - Акцент2 2 2 5" xfId="710"/>
    <cellStyle name="40% - Акцент2 2 3" xfId="711"/>
    <cellStyle name="40% - Акцент2 2 3 2" xfId="712"/>
    <cellStyle name="40% - Акцент2 2 3 2 2" xfId="713"/>
    <cellStyle name="40% - Акцент2 2 3 2 2 2" xfId="714"/>
    <cellStyle name="40% - Акцент2 2 3 2 3" xfId="715"/>
    <cellStyle name="40% - Акцент2 2 3 3" xfId="716"/>
    <cellStyle name="40% - Акцент2 2 3 3 2" xfId="717"/>
    <cellStyle name="40% - Акцент2 2 3 4" xfId="718"/>
    <cellStyle name="40% - Акцент2 2 4" xfId="719"/>
    <cellStyle name="40% - Акцент2 2 4 2" xfId="720"/>
    <cellStyle name="40% - Акцент2 2 4 2 2" xfId="721"/>
    <cellStyle name="40% - Акцент2 2 4 3" xfId="722"/>
    <cellStyle name="40% - Акцент2 2 5" xfId="723"/>
    <cellStyle name="40% - Акцент2 2 5 2" xfId="724"/>
    <cellStyle name="40% - Акцент2 2 6" xfId="725"/>
    <cellStyle name="40% - Акцент2 3" xfId="726"/>
    <cellStyle name="40% - Акцент2 3 2" xfId="727"/>
    <cellStyle name="40% - Акцент2 3 2 2" xfId="728"/>
    <cellStyle name="40% - Акцент2 3 2 2 2" xfId="729"/>
    <cellStyle name="40% - Акцент2 3 2 3" xfId="730"/>
    <cellStyle name="40% - Акцент2 3 2 4" xfId="731"/>
    <cellStyle name="40% - Акцент2 3 3" xfId="732"/>
    <cellStyle name="40% - Акцент2 3 3 2" xfId="733"/>
    <cellStyle name="40% - Акцент2 3 4" xfId="734"/>
    <cellStyle name="40% - Акцент2 4" xfId="735"/>
    <cellStyle name="40% - Акцент2 4 2" xfId="736"/>
    <cellStyle name="40% - Акцент2 4 2 2" xfId="737"/>
    <cellStyle name="40% - Акцент2 4 2 2 2" xfId="738"/>
    <cellStyle name="40% - Акцент2 4 2 3" xfId="739"/>
    <cellStyle name="40% - Акцент2 4 2 4" xfId="740"/>
    <cellStyle name="40% - Акцент2 4 3" xfId="741"/>
    <cellStyle name="40% - Акцент2 4 3 2" xfId="742"/>
    <cellStyle name="40% - Акцент2 4 4" xfId="743"/>
    <cellStyle name="40% - Акцент2 5" xfId="744"/>
    <cellStyle name="40% - Акцент2 5 2" xfId="745"/>
    <cellStyle name="40% - Акцент2 5 2 2" xfId="746"/>
    <cellStyle name="40% - Акцент2 5 3" xfId="747"/>
    <cellStyle name="40% - Акцент2 5 4" xfId="748"/>
    <cellStyle name="40% - Акцент2 6" xfId="749"/>
    <cellStyle name="40% - Акцент2 6 2" xfId="750"/>
    <cellStyle name="40% - Акцент2 6 2 2" xfId="751"/>
    <cellStyle name="40% - Акцент2 6 3" xfId="752"/>
    <cellStyle name="40% - Акцент2 6 4" xfId="753"/>
    <cellStyle name="40% - Акцент2 7" xfId="754"/>
    <cellStyle name="40% - Акцент2 7 2" xfId="755"/>
    <cellStyle name="40% - Акцент2 7 2 2" xfId="756"/>
    <cellStyle name="40% - Акцент2 7 3" xfId="757"/>
    <cellStyle name="40% - Акцент2 7 4" xfId="758"/>
    <cellStyle name="40% - Акцент2 8" xfId="759"/>
    <cellStyle name="40% - Акцент2 8 2" xfId="760"/>
    <cellStyle name="40% - Акцент2 8 2 2" xfId="761"/>
    <cellStyle name="40% - Акцент2 8 3" xfId="762"/>
    <cellStyle name="40% - Акцент2 8 4" xfId="763"/>
    <cellStyle name="40% - Акцент2 9" xfId="764"/>
    <cellStyle name="40% - Акцент2 9 2" xfId="765"/>
    <cellStyle name="40% - Акцент2 9 2 2" xfId="766"/>
    <cellStyle name="40% - Акцент2 9 3" xfId="767"/>
    <cellStyle name="40% - Акцент2 9 4" xfId="768"/>
    <cellStyle name="40% - Акцент3 10" xfId="769"/>
    <cellStyle name="40% - Акцент3 10 2" xfId="770"/>
    <cellStyle name="40% - Акцент3 10 3" xfId="771"/>
    <cellStyle name="40% - Акцент3 11" xfId="772"/>
    <cellStyle name="40% - Акцент3 11 2" xfId="773"/>
    <cellStyle name="40% - Акцент3 11 3" xfId="774"/>
    <cellStyle name="40% - Акцент3 12" xfId="775"/>
    <cellStyle name="40% - Акцент3 13" xfId="776"/>
    <cellStyle name="40% - Акцент3 14" xfId="777"/>
    <cellStyle name="40% - Акцент3 15" xfId="778"/>
    <cellStyle name="40% - Акцент3 2" xfId="779"/>
    <cellStyle name="40% - Акцент3 2 2" xfId="780"/>
    <cellStyle name="40% - Акцент3 2 2 2" xfId="781"/>
    <cellStyle name="40% - Акцент3 2 2 2 2" xfId="782"/>
    <cellStyle name="40% - Акцент3 2 2 2 2 2" xfId="783"/>
    <cellStyle name="40% - Акцент3 2 2 2 2 2 2" xfId="784"/>
    <cellStyle name="40% - Акцент3 2 2 2 2 3" xfId="785"/>
    <cellStyle name="40% - Акцент3 2 2 2 3" xfId="786"/>
    <cellStyle name="40% - Акцент3 2 2 2 3 2" xfId="787"/>
    <cellStyle name="40% - Акцент3 2 2 2 4" xfId="788"/>
    <cellStyle name="40% - Акцент3 2 2 3" xfId="789"/>
    <cellStyle name="40% - Акцент3 2 2 3 2" xfId="790"/>
    <cellStyle name="40% - Акцент3 2 2 3 2 2" xfId="791"/>
    <cellStyle name="40% - Акцент3 2 2 3 2 2 2" xfId="792"/>
    <cellStyle name="40% - Акцент3 2 2 3 2 3" xfId="793"/>
    <cellStyle name="40% - Акцент3 2 2 3 3" xfId="794"/>
    <cellStyle name="40% - Акцент3 2 2 3 3 2" xfId="795"/>
    <cellStyle name="40% - Акцент3 2 2 3 4" xfId="796"/>
    <cellStyle name="40% - Акцент3 2 2 4" xfId="797"/>
    <cellStyle name="40% - Акцент3 2 2 4 2" xfId="798"/>
    <cellStyle name="40% - Акцент3 2 2 4 2 2" xfId="799"/>
    <cellStyle name="40% - Акцент3 2 2 4 3" xfId="800"/>
    <cellStyle name="40% - Акцент3 2 2 5" xfId="801"/>
    <cellStyle name="40% - Акцент3 2 2 5 2" xfId="802"/>
    <cellStyle name="40% - Акцент3 2 2 6" xfId="803"/>
    <cellStyle name="40% - Акцент3 2 2 7" xfId="804"/>
    <cellStyle name="40% - Акцент3 2 3" xfId="805"/>
    <cellStyle name="40% - Акцент3 2 3 2" xfId="806"/>
    <cellStyle name="40% - Акцент3 2 3 2 2" xfId="807"/>
    <cellStyle name="40% - Акцент3 2 3 2 2 2" xfId="808"/>
    <cellStyle name="40% - Акцент3 2 3 2 3" xfId="809"/>
    <cellStyle name="40% - Акцент3 2 3 3" xfId="810"/>
    <cellStyle name="40% - Акцент3 2 3 3 2" xfId="811"/>
    <cellStyle name="40% - Акцент3 2 3 4" xfId="812"/>
    <cellStyle name="40% - Акцент3 2 4" xfId="813"/>
    <cellStyle name="40% - Акцент3 2 4 2" xfId="814"/>
    <cellStyle name="40% - Акцент3 2 4 2 2" xfId="815"/>
    <cellStyle name="40% - Акцент3 2 4 2 2 2" xfId="816"/>
    <cellStyle name="40% - Акцент3 2 4 2 3" xfId="817"/>
    <cellStyle name="40% - Акцент3 2 4 3" xfId="818"/>
    <cellStyle name="40% - Акцент3 2 4 3 2" xfId="819"/>
    <cellStyle name="40% - Акцент3 2 4 4" xfId="820"/>
    <cellStyle name="40% - Акцент3 2 5" xfId="821"/>
    <cellStyle name="40% - Акцент3 2 5 2" xfId="822"/>
    <cellStyle name="40% - Акцент3 2 5 2 2" xfId="823"/>
    <cellStyle name="40% - Акцент3 2 5 3" xfId="824"/>
    <cellStyle name="40% - Акцент3 2 6" xfId="825"/>
    <cellStyle name="40% - Акцент3 2 6 2" xfId="826"/>
    <cellStyle name="40% - Акцент3 2 7" xfId="827"/>
    <cellStyle name="40% - Акцент3 3" xfId="828"/>
    <cellStyle name="40% - Акцент3 3 2" xfId="829"/>
    <cellStyle name="40% - Акцент3 3 2 2" xfId="830"/>
    <cellStyle name="40% - Акцент3 3 2 3" xfId="831"/>
    <cellStyle name="40% - Акцент3 3 3" xfId="832"/>
    <cellStyle name="40% - Акцент3 4" xfId="833"/>
    <cellStyle name="40% - Акцент3 4 2" xfId="834"/>
    <cellStyle name="40% - Акцент3 4 2 2" xfId="835"/>
    <cellStyle name="40% - Акцент3 4 2 3" xfId="836"/>
    <cellStyle name="40% - Акцент3 4 3" xfId="837"/>
    <cellStyle name="40% - Акцент3 5" xfId="838"/>
    <cellStyle name="40% - Акцент3 5 2" xfId="839"/>
    <cellStyle name="40% - Акцент3 5 2 2" xfId="840"/>
    <cellStyle name="40% - Акцент3 5 3" xfId="841"/>
    <cellStyle name="40% - Акцент3 5 4" xfId="842"/>
    <cellStyle name="40% - Акцент3 6" xfId="843"/>
    <cellStyle name="40% - Акцент3 6 2" xfId="844"/>
    <cellStyle name="40% - Акцент3 6 2 2" xfId="845"/>
    <cellStyle name="40% - Акцент3 6 3" xfId="846"/>
    <cellStyle name="40% - Акцент3 6 4" xfId="847"/>
    <cellStyle name="40% - Акцент3 7" xfId="848"/>
    <cellStyle name="40% - Акцент3 7 2" xfId="849"/>
    <cellStyle name="40% - Акцент3 7 2 2" xfId="850"/>
    <cellStyle name="40% - Акцент3 7 3" xfId="851"/>
    <cellStyle name="40% - Акцент3 7 4" xfId="852"/>
    <cellStyle name="40% - Акцент3 8" xfId="853"/>
    <cellStyle name="40% - Акцент3 8 2" xfId="854"/>
    <cellStyle name="40% - Акцент3 8 2 2" xfId="855"/>
    <cellStyle name="40% - Акцент3 8 3" xfId="856"/>
    <cellStyle name="40% - Акцент3 8 4" xfId="857"/>
    <cellStyle name="40% - Акцент3 9" xfId="858"/>
    <cellStyle name="40% - Акцент3 9 2" xfId="859"/>
    <cellStyle name="40% - Акцент3 9 2 2" xfId="860"/>
    <cellStyle name="40% - Акцент3 9 3" xfId="861"/>
    <cellStyle name="40% - Акцент3 9 4" xfId="862"/>
    <cellStyle name="40% - Акцент4 10" xfId="863"/>
    <cellStyle name="40% - Акцент4 10 2" xfId="864"/>
    <cellStyle name="40% - Акцент4 10 2 2" xfId="865"/>
    <cellStyle name="40% - Акцент4 10 3" xfId="866"/>
    <cellStyle name="40% - Акцент4 10 4" xfId="867"/>
    <cellStyle name="40% - Акцент4 11" xfId="868"/>
    <cellStyle name="40% - Акцент4 11 2" xfId="869"/>
    <cellStyle name="40% - Акцент4 11 2 2" xfId="870"/>
    <cellStyle name="40% - Акцент4 11 3" xfId="871"/>
    <cellStyle name="40% - Акцент4 11 4" xfId="872"/>
    <cellStyle name="40% - Акцент4 12" xfId="873"/>
    <cellStyle name="40% - Акцент4 12 2" xfId="874"/>
    <cellStyle name="40% - Акцент4 12 2 2" xfId="875"/>
    <cellStyle name="40% - Акцент4 12 3" xfId="876"/>
    <cellStyle name="40% - Акцент4 12 4" xfId="877"/>
    <cellStyle name="40% - Акцент4 13" xfId="878"/>
    <cellStyle name="40% - Акцент4 13 2" xfId="879"/>
    <cellStyle name="40% - Акцент4 13 2 2" xfId="880"/>
    <cellStyle name="40% - Акцент4 13 3" xfId="881"/>
    <cellStyle name="40% - Акцент4 13 4" xfId="882"/>
    <cellStyle name="40% - Акцент4 14" xfId="883"/>
    <cellStyle name="40% - Акцент4 14 2" xfId="884"/>
    <cellStyle name="40% - Акцент4 14 3" xfId="885"/>
    <cellStyle name="40% - Акцент4 15" xfId="886"/>
    <cellStyle name="40% - Акцент4 15 2" xfId="887"/>
    <cellStyle name="40% - Акцент4 15 3" xfId="888"/>
    <cellStyle name="40% - Акцент4 2" xfId="889"/>
    <cellStyle name="40% - Акцент4 2 2" xfId="890"/>
    <cellStyle name="40% - Акцент4 2 2 2" xfId="891"/>
    <cellStyle name="40% - Акцент4 2 2 2 2" xfId="892"/>
    <cellStyle name="40% - Акцент4 2 2 2 2 2" xfId="893"/>
    <cellStyle name="40% - Акцент4 2 2 2 3" xfId="894"/>
    <cellStyle name="40% - Акцент4 2 2 3" xfId="895"/>
    <cellStyle name="40% - Акцент4 2 2 3 2" xfId="896"/>
    <cellStyle name="40% - Акцент4 2 2 4" xfId="897"/>
    <cellStyle name="40% - Акцент4 2 2 5" xfId="898"/>
    <cellStyle name="40% - Акцент4 2 3" xfId="899"/>
    <cellStyle name="40% - Акцент4 2 3 2" xfId="900"/>
    <cellStyle name="40% - Акцент4 2 3 2 2" xfId="901"/>
    <cellStyle name="40% - Акцент4 2 3 2 2 2" xfId="902"/>
    <cellStyle name="40% - Акцент4 2 3 2 3" xfId="903"/>
    <cellStyle name="40% - Акцент4 2 3 3" xfId="904"/>
    <cellStyle name="40% - Акцент4 2 3 3 2" xfId="905"/>
    <cellStyle name="40% - Акцент4 2 3 4" xfId="906"/>
    <cellStyle name="40% - Акцент4 2 4" xfId="907"/>
    <cellStyle name="40% - Акцент4 2 4 2" xfId="908"/>
    <cellStyle name="40% - Акцент4 2 4 2 2" xfId="909"/>
    <cellStyle name="40% - Акцент4 2 4 3" xfId="910"/>
    <cellStyle name="40% - Акцент4 2 5" xfId="911"/>
    <cellStyle name="40% - Акцент4 2 5 2" xfId="912"/>
    <cellStyle name="40% - Акцент4 2 6" xfId="913"/>
    <cellStyle name="40% - Акцент4 3" xfId="914"/>
    <cellStyle name="40% - Акцент4 3 2" xfId="915"/>
    <cellStyle name="40% - Акцент4 3 2 2" xfId="916"/>
    <cellStyle name="40% - Акцент4 3 2 2 2" xfId="917"/>
    <cellStyle name="40% - Акцент4 3 2 3" xfId="918"/>
    <cellStyle name="40% - Акцент4 3 2 4" xfId="919"/>
    <cellStyle name="40% - Акцент4 3 3" xfId="920"/>
    <cellStyle name="40% - Акцент4 3 3 2" xfId="921"/>
    <cellStyle name="40% - Акцент4 3 4" xfId="922"/>
    <cellStyle name="40% - Акцент4 4" xfId="923"/>
    <cellStyle name="40% - Акцент4 4 2" xfId="924"/>
    <cellStyle name="40% - Акцент4 4 2 2" xfId="925"/>
    <cellStyle name="40% - Акцент4 4 2 2 2" xfId="926"/>
    <cellStyle name="40% - Акцент4 4 2 3" xfId="927"/>
    <cellStyle name="40% - Акцент4 4 2 4" xfId="928"/>
    <cellStyle name="40% - Акцент4 4 3" xfId="929"/>
    <cellStyle name="40% - Акцент4 4 3 2" xfId="930"/>
    <cellStyle name="40% - Акцент4 4 4" xfId="931"/>
    <cellStyle name="40% - Акцент4 5" xfId="932"/>
    <cellStyle name="40% - Акцент4 5 2" xfId="933"/>
    <cellStyle name="40% - Акцент4 5 2 2" xfId="934"/>
    <cellStyle name="40% - Акцент4 5 3" xfId="935"/>
    <cellStyle name="40% - Акцент4 5 4" xfId="936"/>
    <cellStyle name="40% - Акцент4 6" xfId="937"/>
    <cellStyle name="40% - Акцент4 6 2" xfId="938"/>
    <cellStyle name="40% - Акцент4 6 2 2" xfId="939"/>
    <cellStyle name="40% - Акцент4 6 3" xfId="940"/>
    <cellStyle name="40% - Акцент4 6 4" xfId="941"/>
    <cellStyle name="40% - Акцент4 7" xfId="942"/>
    <cellStyle name="40% - Акцент4 7 2" xfId="943"/>
    <cellStyle name="40% - Акцент4 7 2 2" xfId="944"/>
    <cellStyle name="40% - Акцент4 7 3" xfId="945"/>
    <cellStyle name="40% - Акцент4 7 4" xfId="946"/>
    <cellStyle name="40% - Акцент4 8" xfId="947"/>
    <cellStyle name="40% - Акцент4 8 2" xfId="948"/>
    <cellStyle name="40% - Акцент4 8 2 2" xfId="949"/>
    <cellStyle name="40% - Акцент4 8 3" xfId="950"/>
    <cellStyle name="40% - Акцент4 8 4" xfId="951"/>
    <cellStyle name="40% - Акцент4 9" xfId="952"/>
    <cellStyle name="40% - Акцент4 9 2" xfId="953"/>
    <cellStyle name="40% - Акцент4 9 2 2" xfId="954"/>
    <cellStyle name="40% - Акцент4 9 3" xfId="955"/>
    <cellStyle name="40% - Акцент4 9 4" xfId="956"/>
    <cellStyle name="40% - Акцент5 10" xfId="957"/>
    <cellStyle name="40% - Акцент5 10 2" xfId="958"/>
    <cellStyle name="40% - Акцент5 10 2 2" xfId="959"/>
    <cellStyle name="40% - Акцент5 10 3" xfId="960"/>
    <cellStyle name="40% - Акцент5 10 4" xfId="961"/>
    <cellStyle name="40% - Акцент5 11" xfId="962"/>
    <cellStyle name="40% - Акцент5 11 2" xfId="963"/>
    <cellStyle name="40% - Акцент5 11 2 2" xfId="964"/>
    <cellStyle name="40% - Акцент5 11 3" xfId="965"/>
    <cellStyle name="40% - Акцент5 11 4" xfId="966"/>
    <cellStyle name="40% - Акцент5 12" xfId="967"/>
    <cellStyle name="40% - Акцент5 12 2" xfId="968"/>
    <cellStyle name="40% - Акцент5 12 2 2" xfId="969"/>
    <cellStyle name="40% - Акцент5 12 3" xfId="970"/>
    <cellStyle name="40% - Акцент5 12 4" xfId="971"/>
    <cellStyle name="40% - Акцент5 13" xfId="972"/>
    <cellStyle name="40% - Акцент5 13 2" xfId="973"/>
    <cellStyle name="40% - Акцент5 13 2 2" xfId="974"/>
    <cellStyle name="40% - Акцент5 13 3" xfId="975"/>
    <cellStyle name="40% - Акцент5 13 4" xfId="976"/>
    <cellStyle name="40% - Акцент5 14" xfId="977"/>
    <cellStyle name="40% - Акцент5 14 2" xfId="978"/>
    <cellStyle name="40% - Акцент5 14 3" xfId="979"/>
    <cellStyle name="40% - Акцент5 15" xfId="980"/>
    <cellStyle name="40% - Акцент5 15 2" xfId="981"/>
    <cellStyle name="40% - Акцент5 15 3" xfId="982"/>
    <cellStyle name="40% - Акцент5 2" xfId="983"/>
    <cellStyle name="40% - Акцент5 2 2" xfId="984"/>
    <cellStyle name="40% - Акцент5 2 2 2" xfId="985"/>
    <cellStyle name="40% - Акцент5 2 2 2 2" xfId="986"/>
    <cellStyle name="40% - Акцент5 2 2 2 2 2" xfId="987"/>
    <cellStyle name="40% - Акцент5 2 2 2 3" xfId="988"/>
    <cellStyle name="40% - Акцент5 2 2 3" xfId="989"/>
    <cellStyle name="40% - Акцент5 2 2 3 2" xfId="990"/>
    <cellStyle name="40% - Акцент5 2 2 4" xfId="991"/>
    <cellStyle name="40% - Акцент5 2 2 5" xfId="992"/>
    <cellStyle name="40% - Акцент5 2 3" xfId="993"/>
    <cellStyle name="40% - Акцент5 2 3 2" xfId="994"/>
    <cellStyle name="40% - Акцент5 2 3 2 2" xfId="995"/>
    <cellStyle name="40% - Акцент5 2 3 2 2 2" xfId="996"/>
    <cellStyle name="40% - Акцент5 2 3 2 3" xfId="997"/>
    <cellStyle name="40% - Акцент5 2 3 3" xfId="998"/>
    <cellStyle name="40% - Акцент5 2 3 3 2" xfId="999"/>
    <cellStyle name="40% - Акцент5 2 3 4" xfId="1000"/>
    <cellStyle name="40% - Акцент5 2 4" xfId="1001"/>
    <cellStyle name="40% - Акцент5 2 4 2" xfId="1002"/>
    <cellStyle name="40% - Акцент5 2 4 2 2" xfId="1003"/>
    <cellStyle name="40% - Акцент5 2 4 3" xfId="1004"/>
    <cellStyle name="40% - Акцент5 2 5" xfId="1005"/>
    <cellStyle name="40% - Акцент5 2 5 2" xfId="1006"/>
    <cellStyle name="40% - Акцент5 2 6" xfId="1007"/>
    <cellStyle name="40% - Акцент5 3" xfId="1008"/>
    <cellStyle name="40% - Акцент5 3 2" xfId="1009"/>
    <cellStyle name="40% - Акцент5 3 2 2" xfId="1010"/>
    <cellStyle name="40% - Акцент5 3 2 2 2" xfId="1011"/>
    <cellStyle name="40% - Акцент5 3 2 3" xfId="1012"/>
    <cellStyle name="40% - Акцент5 3 2 4" xfId="1013"/>
    <cellStyle name="40% - Акцент5 3 3" xfId="1014"/>
    <cellStyle name="40% - Акцент5 3 3 2" xfId="1015"/>
    <cellStyle name="40% - Акцент5 3 4" xfId="1016"/>
    <cellStyle name="40% - Акцент5 4" xfId="1017"/>
    <cellStyle name="40% - Акцент5 4 2" xfId="1018"/>
    <cellStyle name="40% - Акцент5 4 2 2" xfId="1019"/>
    <cellStyle name="40% - Акцент5 4 2 2 2" xfId="1020"/>
    <cellStyle name="40% - Акцент5 4 2 3" xfId="1021"/>
    <cellStyle name="40% - Акцент5 4 2 4" xfId="1022"/>
    <cellStyle name="40% - Акцент5 4 3" xfId="1023"/>
    <cellStyle name="40% - Акцент5 4 3 2" xfId="1024"/>
    <cellStyle name="40% - Акцент5 4 4" xfId="1025"/>
    <cellStyle name="40% - Акцент5 5" xfId="1026"/>
    <cellStyle name="40% - Акцент5 5 2" xfId="1027"/>
    <cellStyle name="40% - Акцент5 5 2 2" xfId="1028"/>
    <cellStyle name="40% - Акцент5 5 3" xfId="1029"/>
    <cellStyle name="40% - Акцент5 5 4" xfId="1030"/>
    <cellStyle name="40% - Акцент5 6" xfId="1031"/>
    <cellStyle name="40% - Акцент5 6 2" xfId="1032"/>
    <cellStyle name="40% - Акцент5 6 2 2" xfId="1033"/>
    <cellStyle name="40% - Акцент5 6 3" xfId="1034"/>
    <cellStyle name="40% - Акцент5 6 4" xfId="1035"/>
    <cellStyle name="40% - Акцент5 7" xfId="1036"/>
    <cellStyle name="40% - Акцент5 7 2" xfId="1037"/>
    <cellStyle name="40% - Акцент5 7 2 2" xfId="1038"/>
    <cellStyle name="40% - Акцент5 7 3" xfId="1039"/>
    <cellStyle name="40% - Акцент5 7 4" xfId="1040"/>
    <cellStyle name="40% - Акцент5 8" xfId="1041"/>
    <cellStyle name="40% - Акцент5 8 2" xfId="1042"/>
    <cellStyle name="40% - Акцент5 8 2 2" xfId="1043"/>
    <cellStyle name="40% - Акцент5 8 3" xfId="1044"/>
    <cellStyle name="40% - Акцент5 8 4" xfId="1045"/>
    <cellStyle name="40% - Акцент5 9" xfId="1046"/>
    <cellStyle name="40% - Акцент5 9 2" xfId="1047"/>
    <cellStyle name="40% - Акцент5 9 2 2" xfId="1048"/>
    <cellStyle name="40% - Акцент5 9 3" xfId="1049"/>
    <cellStyle name="40% - Акцент5 9 4" xfId="1050"/>
    <cellStyle name="40% - Акцент6 10" xfId="1051"/>
    <cellStyle name="40% - Акцент6 10 2" xfId="1052"/>
    <cellStyle name="40% - Акцент6 10 2 2" xfId="1053"/>
    <cellStyle name="40% - Акцент6 10 3" xfId="1054"/>
    <cellStyle name="40% - Акцент6 10 4" xfId="1055"/>
    <cellStyle name="40% - Акцент6 11" xfId="1056"/>
    <cellStyle name="40% - Акцент6 11 2" xfId="1057"/>
    <cellStyle name="40% - Акцент6 11 2 2" xfId="1058"/>
    <cellStyle name="40% - Акцент6 11 3" xfId="1059"/>
    <cellStyle name="40% - Акцент6 11 4" xfId="1060"/>
    <cellStyle name="40% - Акцент6 12" xfId="1061"/>
    <cellStyle name="40% - Акцент6 12 2" xfId="1062"/>
    <cellStyle name="40% - Акцент6 12 2 2" xfId="1063"/>
    <cellStyle name="40% - Акцент6 12 3" xfId="1064"/>
    <cellStyle name="40% - Акцент6 12 4" xfId="1065"/>
    <cellStyle name="40% - Акцент6 13" xfId="1066"/>
    <cellStyle name="40% - Акцент6 13 2" xfId="1067"/>
    <cellStyle name="40% - Акцент6 13 2 2" xfId="1068"/>
    <cellStyle name="40% - Акцент6 13 3" xfId="1069"/>
    <cellStyle name="40% - Акцент6 13 4" xfId="1070"/>
    <cellStyle name="40% - Акцент6 14" xfId="1071"/>
    <cellStyle name="40% - Акцент6 14 2" xfId="1072"/>
    <cellStyle name="40% - Акцент6 14 3" xfId="1073"/>
    <cellStyle name="40% - Акцент6 15" xfId="1074"/>
    <cellStyle name="40% - Акцент6 15 2" xfId="1075"/>
    <cellStyle name="40% - Акцент6 15 3" xfId="1076"/>
    <cellStyle name="40% - Акцент6 2" xfId="1077"/>
    <cellStyle name="40% - Акцент6 2 2" xfId="1078"/>
    <cellStyle name="40% - Акцент6 2 2 2" xfId="1079"/>
    <cellStyle name="40% - Акцент6 2 2 2 2" xfId="1080"/>
    <cellStyle name="40% - Акцент6 2 2 2 2 2" xfId="1081"/>
    <cellStyle name="40% - Акцент6 2 2 2 3" xfId="1082"/>
    <cellStyle name="40% - Акцент6 2 2 3" xfId="1083"/>
    <cellStyle name="40% - Акцент6 2 2 3 2" xfId="1084"/>
    <cellStyle name="40% - Акцент6 2 2 4" xfId="1085"/>
    <cellStyle name="40% - Акцент6 2 2 5" xfId="1086"/>
    <cellStyle name="40% - Акцент6 2 3" xfId="1087"/>
    <cellStyle name="40% - Акцент6 2 3 2" xfId="1088"/>
    <cellStyle name="40% - Акцент6 2 3 2 2" xfId="1089"/>
    <cellStyle name="40% - Акцент6 2 3 2 2 2" xfId="1090"/>
    <cellStyle name="40% - Акцент6 2 3 2 3" xfId="1091"/>
    <cellStyle name="40% - Акцент6 2 3 3" xfId="1092"/>
    <cellStyle name="40% - Акцент6 2 3 3 2" xfId="1093"/>
    <cellStyle name="40% - Акцент6 2 3 4" xfId="1094"/>
    <cellStyle name="40% - Акцент6 2 4" xfId="1095"/>
    <cellStyle name="40% - Акцент6 2 4 2" xfId="1096"/>
    <cellStyle name="40% - Акцент6 2 4 2 2" xfId="1097"/>
    <cellStyle name="40% - Акцент6 2 4 3" xfId="1098"/>
    <cellStyle name="40% - Акцент6 2 5" xfId="1099"/>
    <cellStyle name="40% - Акцент6 2 5 2" xfId="1100"/>
    <cellStyle name="40% - Акцент6 2 6" xfId="1101"/>
    <cellStyle name="40% - Акцент6 3" xfId="1102"/>
    <cellStyle name="40% - Акцент6 3 2" xfId="1103"/>
    <cellStyle name="40% - Акцент6 3 2 2" xfId="1104"/>
    <cellStyle name="40% - Акцент6 3 2 2 2" xfId="1105"/>
    <cellStyle name="40% - Акцент6 3 2 3" xfId="1106"/>
    <cellStyle name="40% - Акцент6 3 2 4" xfId="1107"/>
    <cellStyle name="40% - Акцент6 3 3" xfId="1108"/>
    <cellStyle name="40% - Акцент6 3 3 2" xfId="1109"/>
    <cellStyle name="40% - Акцент6 3 4" xfId="1110"/>
    <cellStyle name="40% - Акцент6 4" xfId="1111"/>
    <cellStyle name="40% - Акцент6 4 2" xfId="1112"/>
    <cellStyle name="40% - Акцент6 4 2 2" xfId="1113"/>
    <cellStyle name="40% - Акцент6 4 2 2 2" xfId="1114"/>
    <cellStyle name="40% - Акцент6 4 2 3" xfId="1115"/>
    <cellStyle name="40% - Акцент6 4 2 4" xfId="1116"/>
    <cellStyle name="40% - Акцент6 4 3" xfId="1117"/>
    <cellStyle name="40% - Акцент6 4 3 2" xfId="1118"/>
    <cellStyle name="40% - Акцент6 4 4" xfId="1119"/>
    <cellStyle name="40% - Акцент6 5" xfId="1120"/>
    <cellStyle name="40% - Акцент6 5 2" xfId="1121"/>
    <cellStyle name="40% - Акцент6 5 2 2" xfId="1122"/>
    <cellStyle name="40% - Акцент6 5 3" xfId="1123"/>
    <cellStyle name="40% - Акцент6 5 4" xfId="1124"/>
    <cellStyle name="40% - Акцент6 6" xfId="1125"/>
    <cellStyle name="40% - Акцент6 6 2" xfId="1126"/>
    <cellStyle name="40% - Акцент6 6 2 2" xfId="1127"/>
    <cellStyle name="40% - Акцент6 6 3" xfId="1128"/>
    <cellStyle name="40% - Акцент6 6 4" xfId="1129"/>
    <cellStyle name="40% - Акцент6 7" xfId="1130"/>
    <cellStyle name="40% - Акцент6 7 2" xfId="1131"/>
    <cellStyle name="40% - Акцент6 7 2 2" xfId="1132"/>
    <cellStyle name="40% - Акцент6 7 3" xfId="1133"/>
    <cellStyle name="40% - Акцент6 7 4" xfId="1134"/>
    <cellStyle name="40% - Акцент6 8" xfId="1135"/>
    <cellStyle name="40% - Акцент6 8 2" xfId="1136"/>
    <cellStyle name="40% - Акцент6 8 2 2" xfId="1137"/>
    <cellStyle name="40% - Акцент6 8 3" xfId="1138"/>
    <cellStyle name="40% - Акцент6 8 4" xfId="1139"/>
    <cellStyle name="40% - Акцент6 9" xfId="1140"/>
    <cellStyle name="40% - Акцент6 9 2" xfId="1141"/>
    <cellStyle name="40% - Акцент6 9 2 2" xfId="1142"/>
    <cellStyle name="40% - Акцент6 9 3" xfId="1143"/>
    <cellStyle name="40% - Акцент6 9 4" xfId="1144"/>
    <cellStyle name="60% - Акцент1 10" xfId="1145"/>
    <cellStyle name="60% - Акцент1 11" xfId="1146"/>
    <cellStyle name="60% - Акцент1 12" xfId="1147"/>
    <cellStyle name="60% - Акцент1 13" xfId="1148"/>
    <cellStyle name="60% - Акцент1 14" xfId="1149"/>
    <cellStyle name="60% - Акцент1 15" xfId="1150"/>
    <cellStyle name="60% - Акцент1 2 2" xfId="1151"/>
    <cellStyle name="60% - Акцент1 3 2" xfId="1152"/>
    <cellStyle name="60% - Акцент1 4 2" xfId="1153"/>
    <cellStyle name="60% - Акцент1 5" xfId="1154"/>
    <cellStyle name="60% - Акцент1 6" xfId="1155"/>
    <cellStyle name="60% - Акцент1 7" xfId="1156"/>
    <cellStyle name="60% - Акцент1 8" xfId="1157"/>
    <cellStyle name="60% - Акцент1 9" xfId="1158"/>
    <cellStyle name="60% - Акцент2 10" xfId="1159"/>
    <cellStyle name="60% - Акцент2 11" xfId="1160"/>
    <cellStyle name="60% - Акцент2 12" xfId="1161"/>
    <cellStyle name="60% - Акцент2 13" xfId="1162"/>
    <cellStyle name="60% - Акцент2 14" xfId="1163"/>
    <cellStyle name="60% - Акцент2 15" xfId="1164"/>
    <cellStyle name="60% - Акцент2 2 2" xfId="1165"/>
    <cellStyle name="60% - Акцент2 3 2" xfId="1166"/>
    <cellStyle name="60% - Акцент2 4 2" xfId="1167"/>
    <cellStyle name="60% - Акцент2 5" xfId="1168"/>
    <cellStyle name="60% - Акцент2 6" xfId="1169"/>
    <cellStyle name="60% - Акцент2 7" xfId="1170"/>
    <cellStyle name="60% - Акцент2 8" xfId="1171"/>
    <cellStyle name="60% - Акцент2 9" xfId="1172"/>
    <cellStyle name="60% - Акцент3 10" xfId="1173"/>
    <cellStyle name="60% - Акцент3 11" xfId="1174"/>
    <cellStyle name="60% - Акцент3 12" xfId="1175"/>
    <cellStyle name="60% - Акцент3 13" xfId="1176"/>
    <cellStyle name="60% - Акцент3 14" xfId="1177"/>
    <cellStyle name="60% - Акцент3 15" xfId="1178"/>
    <cellStyle name="60% - Акцент3 2" xfId="1179"/>
    <cellStyle name="60% - Акцент3 2 2" xfId="1180"/>
    <cellStyle name="60% - Акцент3 3 2" xfId="1181"/>
    <cellStyle name="60% - Акцент3 4 2" xfId="1182"/>
    <cellStyle name="60% - Акцент3 5" xfId="1183"/>
    <cellStyle name="60% - Акцент3 6" xfId="1184"/>
    <cellStyle name="60% - Акцент3 7" xfId="1185"/>
    <cellStyle name="60% - Акцент3 8" xfId="1186"/>
    <cellStyle name="60% - Акцент3 9" xfId="1187"/>
    <cellStyle name="60% - Акцент4 10" xfId="1188"/>
    <cellStyle name="60% - Акцент4 11" xfId="1189"/>
    <cellStyle name="60% - Акцент4 12" xfId="1190"/>
    <cellStyle name="60% - Акцент4 13" xfId="1191"/>
    <cellStyle name="60% - Акцент4 14" xfId="1192"/>
    <cellStyle name="60% - Акцент4 15" xfId="1193"/>
    <cellStyle name="60% - Акцент4 2" xfId="1194"/>
    <cellStyle name="60% - Акцент4 2 2" xfId="1195"/>
    <cellStyle name="60% - Акцент4 3 2" xfId="1196"/>
    <cellStyle name="60% - Акцент4 4 2" xfId="1197"/>
    <cellStyle name="60% - Акцент4 5" xfId="1198"/>
    <cellStyle name="60% - Акцент4 6" xfId="1199"/>
    <cellStyle name="60% - Акцент4 7" xfId="1200"/>
    <cellStyle name="60% - Акцент4 8" xfId="1201"/>
    <cellStyle name="60% - Акцент4 9" xfId="1202"/>
    <cellStyle name="60% - Акцент5 10" xfId="1203"/>
    <cellStyle name="60% - Акцент5 11" xfId="1204"/>
    <cellStyle name="60% - Акцент5 12" xfId="1205"/>
    <cellStyle name="60% - Акцент5 13" xfId="1206"/>
    <cellStyle name="60% - Акцент5 14" xfId="1207"/>
    <cellStyle name="60% - Акцент5 15" xfId="1208"/>
    <cellStyle name="60% - Акцент5 2 2" xfId="1209"/>
    <cellStyle name="60% - Акцент5 3 2" xfId="1210"/>
    <cellStyle name="60% - Акцент5 4 2" xfId="1211"/>
    <cellStyle name="60% - Акцент5 5" xfId="1212"/>
    <cellStyle name="60% - Акцент5 6" xfId="1213"/>
    <cellStyle name="60% - Акцент5 7" xfId="1214"/>
    <cellStyle name="60% - Акцент5 8" xfId="1215"/>
    <cellStyle name="60% - Акцент5 9" xfId="1216"/>
    <cellStyle name="60% - Акцент6 10" xfId="1217"/>
    <cellStyle name="60% - Акцент6 11" xfId="1218"/>
    <cellStyle name="60% - Акцент6 12" xfId="1219"/>
    <cellStyle name="60% - Акцент6 13" xfId="1220"/>
    <cellStyle name="60% - Акцент6 14" xfId="1221"/>
    <cellStyle name="60% - Акцент6 15" xfId="1222"/>
    <cellStyle name="60% - Акцент6 2" xfId="1223"/>
    <cellStyle name="60% - Акцент6 2 2" xfId="1224"/>
    <cellStyle name="60% - Акцент6 3 2" xfId="1225"/>
    <cellStyle name="60% - Акцент6 4 2" xfId="1226"/>
    <cellStyle name="60% - Акцент6 5" xfId="1227"/>
    <cellStyle name="60% - Акцент6 6" xfId="1228"/>
    <cellStyle name="60% - Акцент6 7" xfId="1229"/>
    <cellStyle name="60% - Акцент6 8" xfId="1230"/>
    <cellStyle name="60% - Акцент6 9" xfId="1231"/>
    <cellStyle name="Excel Built-in Normal" xfId="1232"/>
    <cellStyle name="Heading" xfId="1233"/>
    <cellStyle name="Heading1" xfId="1234"/>
    <cellStyle name="Result" xfId="1235"/>
    <cellStyle name="Result2" xfId="1236"/>
    <cellStyle name="S0" xfId="1237"/>
    <cellStyle name="S1" xfId="1238"/>
    <cellStyle name="S1 2" xfId="1239"/>
    <cellStyle name="S10" xfId="1240"/>
    <cellStyle name="S10 2" xfId="1241"/>
    <cellStyle name="S11" xfId="1242"/>
    <cellStyle name="S11 2" xfId="1243"/>
    <cellStyle name="S12" xfId="1244"/>
    <cellStyle name="S13" xfId="1245"/>
    <cellStyle name="S13 2" xfId="1246"/>
    <cellStyle name="S14" xfId="1247"/>
    <cellStyle name="S14 2" xfId="1248"/>
    <cellStyle name="S15" xfId="1249"/>
    <cellStyle name="S15 2" xfId="1250"/>
    <cellStyle name="S16" xfId="1251"/>
    <cellStyle name="S16 2" xfId="1252"/>
    <cellStyle name="S17" xfId="1253"/>
    <cellStyle name="S17 2" xfId="1254"/>
    <cellStyle name="S18" xfId="1255"/>
    <cellStyle name="S18 2" xfId="1256"/>
    <cellStyle name="S19" xfId="1257"/>
    <cellStyle name="S2" xfId="1258"/>
    <cellStyle name="S2 2" xfId="1259"/>
    <cellStyle name="S20" xfId="1260"/>
    <cellStyle name="S21" xfId="1261"/>
    <cellStyle name="S22" xfId="1262"/>
    <cellStyle name="S22 2" xfId="1263"/>
    <cellStyle name="S23" xfId="1264"/>
    <cellStyle name="S23 2" xfId="1265"/>
    <cellStyle name="S24" xfId="1266"/>
    <cellStyle name="S25" xfId="1267"/>
    <cellStyle name="S3" xfId="1268"/>
    <cellStyle name="S3 2" xfId="1269"/>
    <cellStyle name="S4" xfId="1270"/>
    <cellStyle name="S4 2" xfId="1271"/>
    <cellStyle name="S5" xfId="1272"/>
    <cellStyle name="S5 2" xfId="1273"/>
    <cellStyle name="S6" xfId="1274"/>
    <cellStyle name="S6 2" xfId="1275"/>
    <cellStyle name="S7" xfId="1276"/>
    <cellStyle name="S7 2" xfId="1277"/>
    <cellStyle name="S8" xfId="1278"/>
    <cellStyle name="S8 2" xfId="1279"/>
    <cellStyle name="S9" xfId="1280"/>
    <cellStyle name="S9 2" xfId="1281"/>
    <cellStyle name="Акцент1 10" xfId="1282"/>
    <cellStyle name="Акцент1 11" xfId="1283"/>
    <cellStyle name="Акцент1 12" xfId="1284"/>
    <cellStyle name="Акцент1 13" xfId="1285"/>
    <cellStyle name="Акцент1 14" xfId="1286"/>
    <cellStyle name="Акцент1 15" xfId="1287"/>
    <cellStyle name="Акцент1 2" xfId="1288"/>
    <cellStyle name="Акцент1 2 2" xfId="1289"/>
    <cellStyle name="Акцент1 3 2" xfId="1290"/>
    <cellStyle name="Акцент1 4 2" xfId="1291"/>
    <cellStyle name="Акцент1 5" xfId="1292"/>
    <cellStyle name="Акцент1 6" xfId="1293"/>
    <cellStyle name="Акцент1 7" xfId="1294"/>
    <cellStyle name="Акцент1 8" xfId="1295"/>
    <cellStyle name="Акцент1 9" xfId="1296"/>
    <cellStyle name="Акцент2 10" xfId="1297"/>
    <cellStyle name="Акцент2 11" xfId="1298"/>
    <cellStyle name="Акцент2 12" xfId="1299"/>
    <cellStyle name="Акцент2 13" xfId="1300"/>
    <cellStyle name="Акцент2 14" xfId="1301"/>
    <cellStyle name="Акцент2 15" xfId="1302"/>
    <cellStyle name="Акцент2 2" xfId="1303"/>
    <cellStyle name="Акцент2 2 2" xfId="1304"/>
    <cellStyle name="Акцент2 3 2" xfId="1305"/>
    <cellStyle name="Акцент2 4 2" xfId="1306"/>
    <cellStyle name="Акцент2 5" xfId="1307"/>
    <cellStyle name="Акцент2 6" xfId="1308"/>
    <cellStyle name="Акцент2 7" xfId="1309"/>
    <cellStyle name="Акцент2 8" xfId="1310"/>
    <cellStyle name="Акцент2 9" xfId="1311"/>
    <cellStyle name="Акцент3 10" xfId="1312"/>
    <cellStyle name="Акцент3 11" xfId="1313"/>
    <cellStyle name="Акцент3 12" xfId="1314"/>
    <cellStyle name="Акцент3 13" xfId="1315"/>
    <cellStyle name="Акцент3 14" xfId="1316"/>
    <cellStyle name="Акцент3 15" xfId="1317"/>
    <cellStyle name="Акцент3 2" xfId="1318"/>
    <cellStyle name="Акцент3 2 2" xfId="1319"/>
    <cellStyle name="Акцент3 3 2" xfId="1320"/>
    <cellStyle name="Акцент3 4 2" xfId="1321"/>
    <cellStyle name="Акцент3 5" xfId="1322"/>
    <cellStyle name="Акцент3 6" xfId="1323"/>
    <cellStyle name="Акцент3 7" xfId="1324"/>
    <cellStyle name="Акцент3 8" xfId="1325"/>
    <cellStyle name="Акцент3 9" xfId="1326"/>
    <cellStyle name="Акцент4 10" xfId="1327"/>
    <cellStyle name="Акцент4 11" xfId="1328"/>
    <cellStyle name="Акцент4 12" xfId="1329"/>
    <cellStyle name="Акцент4 13" xfId="1330"/>
    <cellStyle name="Акцент4 14" xfId="1331"/>
    <cellStyle name="Акцент4 15" xfId="1332"/>
    <cellStyle name="Акцент4 2" xfId="1333"/>
    <cellStyle name="Акцент4 2 2" xfId="1334"/>
    <cellStyle name="Акцент4 3 2" xfId="1335"/>
    <cellStyle name="Акцент4 4 2" xfId="1336"/>
    <cellStyle name="Акцент4 5" xfId="1337"/>
    <cellStyle name="Акцент4 6" xfId="1338"/>
    <cellStyle name="Акцент4 7" xfId="1339"/>
    <cellStyle name="Акцент4 8" xfId="1340"/>
    <cellStyle name="Акцент4 9" xfId="1341"/>
    <cellStyle name="Акцент5 10" xfId="1342"/>
    <cellStyle name="Акцент5 11" xfId="1343"/>
    <cellStyle name="Акцент5 12" xfId="1344"/>
    <cellStyle name="Акцент5 13" xfId="1345"/>
    <cellStyle name="Акцент5 14" xfId="1346"/>
    <cellStyle name="Акцент5 15" xfId="1347"/>
    <cellStyle name="Акцент5 2" xfId="1348"/>
    <cellStyle name="Акцент5 2 2" xfId="1349"/>
    <cellStyle name="Акцент5 3 2" xfId="1350"/>
    <cellStyle name="Акцент5 4 2" xfId="1351"/>
    <cellStyle name="Акцент5 5" xfId="1352"/>
    <cellStyle name="Акцент5 6" xfId="1353"/>
    <cellStyle name="Акцент5 7" xfId="1354"/>
    <cellStyle name="Акцент5 8" xfId="1355"/>
    <cellStyle name="Акцент5 9" xfId="1356"/>
    <cellStyle name="Акцент6 10" xfId="1357"/>
    <cellStyle name="Акцент6 11" xfId="1358"/>
    <cellStyle name="Акцент6 12" xfId="1359"/>
    <cellStyle name="Акцент6 13" xfId="1360"/>
    <cellStyle name="Акцент6 14" xfId="1361"/>
    <cellStyle name="Акцент6 15" xfId="1362"/>
    <cellStyle name="Акцент6 2" xfId="1363"/>
    <cellStyle name="Акцент6 2 2" xfId="1364"/>
    <cellStyle name="Акцент6 3 2" xfId="1365"/>
    <cellStyle name="Акцент6 4 2" xfId="1366"/>
    <cellStyle name="Акцент6 5" xfId="1367"/>
    <cellStyle name="Акцент6 6" xfId="1368"/>
    <cellStyle name="Акцент6 7" xfId="1369"/>
    <cellStyle name="Акцент6 8" xfId="1370"/>
    <cellStyle name="Акцент6 9" xfId="1371"/>
    <cellStyle name="Ввод  10" xfId="1372"/>
    <cellStyle name="Ввод  11" xfId="1373"/>
    <cellStyle name="Ввод  12" xfId="1374"/>
    <cellStyle name="Ввод  13" xfId="1375"/>
    <cellStyle name="Ввод  14" xfId="1376"/>
    <cellStyle name="Ввод  15" xfId="1377"/>
    <cellStyle name="Ввод  2" xfId="1378"/>
    <cellStyle name="Ввод  2 2" xfId="1379"/>
    <cellStyle name="Ввод  3 2" xfId="1380"/>
    <cellStyle name="Ввод  4 2" xfId="1381"/>
    <cellStyle name="Ввод  5" xfId="1382"/>
    <cellStyle name="Ввод  6" xfId="1383"/>
    <cellStyle name="Ввод  7" xfId="1384"/>
    <cellStyle name="Ввод  8" xfId="1385"/>
    <cellStyle name="Ввод  9" xfId="1386"/>
    <cellStyle name="Вывод 10" xfId="1387"/>
    <cellStyle name="Вывод 11" xfId="1388"/>
    <cellStyle name="Вывод 12" xfId="1389"/>
    <cellStyle name="Вывод 13" xfId="1390"/>
    <cellStyle name="Вывод 14" xfId="1391"/>
    <cellStyle name="Вывод 15" xfId="1392"/>
    <cellStyle name="Вывод 2" xfId="1393"/>
    <cellStyle name="Вывод 2 2" xfId="1394"/>
    <cellStyle name="Вывод 3 2" xfId="1395"/>
    <cellStyle name="Вывод 4 2" xfId="1396"/>
    <cellStyle name="Вывод 5" xfId="1397"/>
    <cellStyle name="Вывод 6" xfId="1398"/>
    <cellStyle name="Вывод 7" xfId="1399"/>
    <cellStyle name="Вывод 8" xfId="1400"/>
    <cellStyle name="Вывод 9" xfId="1401"/>
    <cellStyle name="Вычисление 10" xfId="1402"/>
    <cellStyle name="Вычисление 11" xfId="1403"/>
    <cellStyle name="Вычисление 12" xfId="1404"/>
    <cellStyle name="Вычисление 13" xfId="1405"/>
    <cellStyle name="Вычисление 14" xfId="1406"/>
    <cellStyle name="Вычисление 15" xfId="1407"/>
    <cellStyle name="Вычисление 2" xfId="1408"/>
    <cellStyle name="Вычисление 2 2" xfId="1409"/>
    <cellStyle name="Вычисление 3 2" xfId="1410"/>
    <cellStyle name="Вычисление 4 2" xfId="1411"/>
    <cellStyle name="Вычисление 5" xfId="1412"/>
    <cellStyle name="Вычисление 6" xfId="1413"/>
    <cellStyle name="Вычисление 7" xfId="1414"/>
    <cellStyle name="Вычисление 8" xfId="1415"/>
    <cellStyle name="Вычисление 9" xfId="1416"/>
    <cellStyle name="Данные (редактируемые)" xfId="1417"/>
    <cellStyle name="Данные (только для чтения)" xfId="1418"/>
    <cellStyle name="Данные для удаления" xfId="1419"/>
    <cellStyle name="Денежный 2" xfId="1420"/>
    <cellStyle name="Денежный 3" xfId="1421"/>
    <cellStyle name="Денежный 3 2" xfId="1422"/>
    <cellStyle name="Заголовки полей" xfId="1423"/>
    <cellStyle name="Заголовки полей [печать]" xfId="1424"/>
    <cellStyle name="Заголовок 1 10" xfId="1425"/>
    <cellStyle name="Заголовок 1 11" xfId="1426"/>
    <cellStyle name="Заголовок 1 12" xfId="1427"/>
    <cellStyle name="Заголовок 1 13" xfId="1428"/>
    <cellStyle name="Заголовок 1 14" xfId="1429"/>
    <cellStyle name="Заголовок 1 15" xfId="1430"/>
    <cellStyle name="Заголовок 1 2" xfId="1431"/>
    <cellStyle name="Заголовок 1 2 2" xfId="1432"/>
    <cellStyle name="Заголовок 1 3 2" xfId="1433"/>
    <cellStyle name="Заголовок 1 4 2" xfId="1434"/>
    <cellStyle name="Заголовок 1 5" xfId="1435"/>
    <cellStyle name="Заголовок 1 6" xfId="1436"/>
    <cellStyle name="Заголовок 1 7" xfId="1437"/>
    <cellStyle name="Заголовок 1 8" xfId="1438"/>
    <cellStyle name="Заголовок 1 9" xfId="1439"/>
    <cellStyle name="Заголовок 2 10" xfId="1440"/>
    <cellStyle name="Заголовок 2 11" xfId="1441"/>
    <cellStyle name="Заголовок 2 12" xfId="1442"/>
    <cellStyle name="Заголовок 2 13" xfId="1443"/>
    <cellStyle name="Заголовок 2 14" xfId="1444"/>
    <cellStyle name="Заголовок 2 15" xfId="1445"/>
    <cellStyle name="Заголовок 2 2" xfId="1446"/>
    <cellStyle name="Заголовок 2 2 2" xfId="1447"/>
    <cellStyle name="Заголовок 2 3 2" xfId="1448"/>
    <cellStyle name="Заголовок 2 4 2" xfId="1449"/>
    <cellStyle name="Заголовок 2 5" xfId="1450"/>
    <cellStyle name="Заголовок 2 6" xfId="1451"/>
    <cellStyle name="Заголовок 2 7" xfId="1452"/>
    <cellStyle name="Заголовок 2 8" xfId="1453"/>
    <cellStyle name="Заголовок 2 9" xfId="1454"/>
    <cellStyle name="Заголовок 3 10" xfId="1455"/>
    <cellStyle name="Заголовок 3 11" xfId="1456"/>
    <cellStyle name="Заголовок 3 12" xfId="1457"/>
    <cellStyle name="Заголовок 3 13" xfId="1458"/>
    <cellStyle name="Заголовок 3 14" xfId="1459"/>
    <cellStyle name="Заголовок 3 15" xfId="1460"/>
    <cellStyle name="Заголовок 3 2" xfId="1461"/>
    <cellStyle name="Заголовок 3 2 2" xfId="1462"/>
    <cellStyle name="Заголовок 3 3 2" xfId="1463"/>
    <cellStyle name="Заголовок 3 4 2" xfId="1464"/>
    <cellStyle name="Заголовок 3 5" xfId="1465"/>
    <cellStyle name="Заголовок 3 6" xfId="1466"/>
    <cellStyle name="Заголовок 3 7" xfId="1467"/>
    <cellStyle name="Заголовок 3 8" xfId="1468"/>
    <cellStyle name="Заголовок 3 9" xfId="1469"/>
    <cellStyle name="Заголовок 4 10" xfId="1470"/>
    <cellStyle name="Заголовок 4 11" xfId="1471"/>
    <cellStyle name="Заголовок 4 12" xfId="1472"/>
    <cellStyle name="Заголовок 4 13" xfId="1473"/>
    <cellStyle name="Заголовок 4 14" xfId="1474"/>
    <cellStyle name="Заголовок 4 15" xfId="1475"/>
    <cellStyle name="Заголовок 4 2" xfId="1476"/>
    <cellStyle name="Заголовок 4 2 2" xfId="1477"/>
    <cellStyle name="Заголовок 4 3 2" xfId="1478"/>
    <cellStyle name="Заголовок 4 4 2" xfId="1479"/>
    <cellStyle name="Заголовок 4 5" xfId="1480"/>
    <cellStyle name="Заголовок 4 6" xfId="1481"/>
    <cellStyle name="Заголовок 4 7" xfId="1482"/>
    <cellStyle name="Заголовок 4 8" xfId="1483"/>
    <cellStyle name="Заголовок 4 9" xfId="1484"/>
    <cellStyle name="Заголовок меры" xfId="1485"/>
    <cellStyle name="Заголовок показателя [печать]" xfId="1486"/>
    <cellStyle name="Заголовок показателя константы" xfId="1487"/>
    <cellStyle name="Заголовок результата расчета" xfId="1488"/>
    <cellStyle name="Заголовок свободного показателя" xfId="1489"/>
    <cellStyle name="Значение фильтра" xfId="1490"/>
    <cellStyle name="Значение фильтра [печать]" xfId="1491"/>
    <cellStyle name="Информация о задаче" xfId="1492"/>
    <cellStyle name="Итог 10" xfId="1493"/>
    <cellStyle name="Итог 11" xfId="1494"/>
    <cellStyle name="Итог 12" xfId="1495"/>
    <cellStyle name="Итог 13" xfId="1496"/>
    <cellStyle name="Итог 14" xfId="1497"/>
    <cellStyle name="Итог 15" xfId="1498"/>
    <cellStyle name="Итог 2" xfId="1499"/>
    <cellStyle name="Итог 2 2" xfId="1500"/>
    <cellStyle name="Итог 3 2" xfId="1501"/>
    <cellStyle name="Итог 4 2" xfId="1502"/>
    <cellStyle name="Итог 5" xfId="1503"/>
    <cellStyle name="Итог 6" xfId="1504"/>
    <cellStyle name="Итог 7" xfId="1505"/>
    <cellStyle name="Итог 8" xfId="1506"/>
    <cellStyle name="Итог 9" xfId="1507"/>
    <cellStyle name="Контрольная ячейка 10" xfId="1508"/>
    <cellStyle name="Контрольная ячейка 11" xfId="1509"/>
    <cellStyle name="Контрольная ячейка 12" xfId="1510"/>
    <cellStyle name="Контрольная ячейка 13" xfId="1511"/>
    <cellStyle name="Контрольная ячейка 14" xfId="1512"/>
    <cellStyle name="Контрольная ячейка 15" xfId="1513"/>
    <cellStyle name="Контрольная ячейка 2" xfId="1514"/>
    <cellStyle name="Контрольная ячейка 2 2" xfId="1515"/>
    <cellStyle name="Контрольная ячейка 3 2" xfId="1516"/>
    <cellStyle name="Контрольная ячейка 4 2" xfId="1517"/>
    <cellStyle name="Контрольная ячейка 5" xfId="1518"/>
    <cellStyle name="Контрольная ячейка 6" xfId="1519"/>
    <cellStyle name="Контрольная ячейка 7" xfId="1520"/>
    <cellStyle name="Контрольная ячейка 8" xfId="1521"/>
    <cellStyle name="Контрольная ячейка 9" xfId="1522"/>
    <cellStyle name="Название 10" xfId="1523"/>
    <cellStyle name="Название 11" xfId="1524"/>
    <cellStyle name="Название 12" xfId="1525"/>
    <cellStyle name="Название 13" xfId="1526"/>
    <cellStyle name="Название 14" xfId="1527"/>
    <cellStyle name="Название 15" xfId="1528"/>
    <cellStyle name="Название 2" xfId="1529"/>
    <cellStyle name="Название 2 2" xfId="1530"/>
    <cellStyle name="Название 3 2" xfId="1531"/>
    <cellStyle name="Название 4 2" xfId="1532"/>
    <cellStyle name="Название 5" xfId="1533"/>
    <cellStyle name="Название 6" xfId="1534"/>
    <cellStyle name="Название 7" xfId="1535"/>
    <cellStyle name="Название 8" xfId="1536"/>
    <cellStyle name="Название 9" xfId="1537"/>
    <cellStyle name="Нейтральный 10" xfId="1538"/>
    <cellStyle name="Нейтральный 11" xfId="1539"/>
    <cellStyle name="Нейтральный 12" xfId="1540"/>
    <cellStyle name="Нейтральный 13" xfId="1541"/>
    <cellStyle name="Нейтральный 14" xfId="1542"/>
    <cellStyle name="Нейтральный 15" xfId="1543"/>
    <cellStyle name="Нейтральный 2" xfId="1544"/>
    <cellStyle name="Нейтральный 2 2" xfId="1545"/>
    <cellStyle name="Нейтральный 3 2" xfId="1546"/>
    <cellStyle name="Нейтральный 4 2" xfId="1547"/>
    <cellStyle name="Нейтральный 5" xfId="1548"/>
    <cellStyle name="Нейтральный 6" xfId="1549"/>
    <cellStyle name="Нейтральный 7" xfId="1550"/>
    <cellStyle name="Нейтральный 8" xfId="1551"/>
    <cellStyle name="Нейтральный 9" xfId="1552"/>
    <cellStyle name="Обычный" xfId="0" builtinId="0"/>
    <cellStyle name="Обычный 10" xfId="1553"/>
    <cellStyle name="Обычный 10 2" xfId="1554"/>
    <cellStyle name="Обычный 10 2 2" xfId="1555"/>
    <cellStyle name="Обычный 10 2 2 2" xfId="1556"/>
    <cellStyle name="Обычный 10 2 3" xfId="1557"/>
    <cellStyle name="Обычный 10 2 3 2" xfId="1558"/>
    <cellStyle name="Обычный 10 2 4" xfId="1559"/>
    <cellStyle name="Обычный 10 2 5" xfId="1560"/>
    <cellStyle name="Обычный 10 3" xfId="1561"/>
    <cellStyle name="Обычный 10 3 2" xfId="1562"/>
    <cellStyle name="Обычный 10 3 2 2" xfId="1563"/>
    <cellStyle name="Обычный 10 3 3" xfId="1564"/>
    <cellStyle name="Обычный 10 3 4" xfId="1565"/>
    <cellStyle name="Обычный 10 4" xfId="1566"/>
    <cellStyle name="Обычный 10 4 2" xfId="1567"/>
    <cellStyle name="Обычный 10 4 3" xfId="1568"/>
    <cellStyle name="Обычный 10 5" xfId="1569"/>
    <cellStyle name="Обычный 100" xfId="1570"/>
    <cellStyle name="Обычный 101" xfId="1571"/>
    <cellStyle name="Обычный 101 2" xfId="1572"/>
    <cellStyle name="Обычный 11" xfId="1573"/>
    <cellStyle name="Обычный 11 2" xfId="1574"/>
    <cellStyle name="Обычный 11 2 2" xfId="1575"/>
    <cellStyle name="Обычный 11 3" xfId="1576"/>
    <cellStyle name="Обычный 12" xfId="1577"/>
    <cellStyle name="Обычный 12 2" xfId="1578"/>
    <cellStyle name="Обычный 12 2 2" xfId="1579"/>
    <cellStyle name="Обычный 12 2 3" xfId="1580"/>
    <cellStyle name="Обычный 12 3" xfId="1581"/>
    <cellStyle name="Обычный 12 3 2" xfId="1582"/>
    <cellStyle name="Обычный 12 4" xfId="1583"/>
    <cellStyle name="Обычный 12 4 2" xfId="1584"/>
    <cellStyle name="Обычный 12 5" xfId="1585"/>
    <cellStyle name="Обычный 12 6" xfId="1586"/>
    <cellStyle name="Обычный 13" xfId="1587"/>
    <cellStyle name="Обычный 13 2" xfId="1588"/>
    <cellStyle name="Обычный 13 2 2" xfId="1589"/>
    <cellStyle name="Обычный 13 2 3" xfId="1590"/>
    <cellStyle name="Обычный 13 3" xfId="1591"/>
    <cellStyle name="Обычный 13 3 2" xfId="1592"/>
    <cellStyle name="Обычный 13 4" xfId="1593"/>
    <cellStyle name="Обычный 14" xfId="1594"/>
    <cellStyle name="Обычный 14 2" xfId="1595"/>
    <cellStyle name="Обычный 14 2 2" xfId="1596"/>
    <cellStyle name="Обычный 14 2 3" xfId="1597"/>
    <cellStyle name="Обычный 14 3" xfId="1598"/>
    <cellStyle name="Обычный 14 3 2" xfId="1599"/>
    <cellStyle name="Обычный 14 4" xfId="1600"/>
    <cellStyle name="Обычный 14 5" xfId="1601"/>
    <cellStyle name="Обычный 15" xfId="1602"/>
    <cellStyle name="Обычный 15 2" xfId="1603"/>
    <cellStyle name="Обычный 15 2 2" xfId="1604"/>
    <cellStyle name="Обычный 15 2 3" xfId="1605"/>
    <cellStyle name="Обычный 15 3" xfId="1606"/>
    <cellStyle name="Обычный 15 4" xfId="1607"/>
    <cellStyle name="Обычный 16" xfId="1608"/>
    <cellStyle name="Обычный 16 2" xfId="1609"/>
    <cellStyle name="Обычный 16 2 2" xfId="1610"/>
    <cellStyle name="Обычный 16 2 3" xfId="1611"/>
    <cellStyle name="Обычный 16 3" xfId="1612"/>
    <cellStyle name="Обычный 16 4" xfId="1613"/>
    <cellStyle name="Обычный 17" xfId="1614"/>
    <cellStyle name="Обычный 17 2" xfId="1615"/>
    <cellStyle name="Обычный 17 2 2" xfId="1616"/>
    <cellStyle name="Обычный 17 3" xfId="1617"/>
    <cellStyle name="Обычный 17 4" xfId="1618"/>
    <cellStyle name="Обычный 18" xfId="1619"/>
    <cellStyle name="Обычный 19" xfId="1620"/>
    <cellStyle name="Обычный 19 2" xfId="1621"/>
    <cellStyle name="Обычный 19 2 2" xfId="1622"/>
    <cellStyle name="Обычный 19 3" xfId="1623"/>
    <cellStyle name="Обычный 2" xfId="1"/>
    <cellStyle name="Обычный 2 10" xfId="1624"/>
    <cellStyle name="Обычный 2 10 2" xfId="1625"/>
    <cellStyle name="Обычный 2 100" xfId="1626"/>
    <cellStyle name="Обычный 2 101" xfId="1627"/>
    <cellStyle name="Обычный 2 102" xfId="1628"/>
    <cellStyle name="Обычный 2 103" xfId="1629"/>
    <cellStyle name="Обычный 2 104" xfId="1630"/>
    <cellStyle name="Обычный 2 11" xfId="1631"/>
    <cellStyle name="Обычный 2 11 2" xfId="1632"/>
    <cellStyle name="Обычный 2 11 3" xfId="1633"/>
    <cellStyle name="Обычный 2 11 4" xfId="1634"/>
    <cellStyle name="Обычный 2 11 5" xfId="1635"/>
    <cellStyle name="Обычный 2 11 6" xfId="1636"/>
    <cellStyle name="Обычный 2 11 7" xfId="1637"/>
    <cellStyle name="Обычный 2 11_Параметры КБ 08-13(1)" xfId="1638"/>
    <cellStyle name="Обычный 2 12" xfId="1639"/>
    <cellStyle name="Обычный 2 12 2" xfId="1640"/>
    <cellStyle name="Обычный 2 13" xfId="1641"/>
    <cellStyle name="Обычный 2 13 2" xfId="1642"/>
    <cellStyle name="Обычный 2 14" xfId="1643"/>
    <cellStyle name="Обычный 2 14 2" xfId="1644"/>
    <cellStyle name="Обычный 2 14 3" xfId="1645"/>
    <cellStyle name="Обычный 2 15" xfId="1646"/>
    <cellStyle name="Обычный 2 15 2" xfId="1647"/>
    <cellStyle name="Обычный 2 15 3" xfId="1648"/>
    <cellStyle name="Обычный 2 16" xfId="1649"/>
    <cellStyle name="Обычный 2 16 2" xfId="1650"/>
    <cellStyle name="Обычный 2 16 3" xfId="1651"/>
    <cellStyle name="Обычный 2 17" xfId="1652"/>
    <cellStyle name="Обычный 2 17 2" xfId="1653"/>
    <cellStyle name="Обычный 2 18" xfId="1654"/>
    <cellStyle name="Обычный 2 19" xfId="1655"/>
    <cellStyle name="Обычный 2 19 2" xfId="1656"/>
    <cellStyle name="Обычный 2 2" xfId="1657"/>
    <cellStyle name="Обычный 2 2 2" xfId="1658"/>
    <cellStyle name="Обычный 2 2 2 2" xfId="1659"/>
    <cellStyle name="Обычный 2 2 3" xfId="1660"/>
    <cellStyle name="Обычный 2 2 4" xfId="1661"/>
    <cellStyle name="Обычный 2 2 5" xfId="1662"/>
    <cellStyle name="Обычный 2 2 6" xfId="1663"/>
    <cellStyle name="Обычный 2 20" xfId="1664"/>
    <cellStyle name="Обычный 2 20 2" xfId="1665"/>
    <cellStyle name="Обычный 2 21" xfId="1666"/>
    <cellStyle name="Обычный 2 21 2" xfId="1667"/>
    <cellStyle name="Обычный 2 21 3" xfId="1668"/>
    <cellStyle name="Обычный 2 22" xfId="1669"/>
    <cellStyle name="Обычный 2 22 2" xfId="1670"/>
    <cellStyle name="Обычный 2 22 3" xfId="1671"/>
    <cellStyle name="Обычный 2 23" xfId="1672"/>
    <cellStyle name="Обычный 2 23 2" xfId="1673"/>
    <cellStyle name="Обычный 2 24" xfId="1674"/>
    <cellStyle name="Обычный 2 24 2" xfId="1675"/>
    <cellStyle name="Обычный 2 24 3" xfId="1676"/>
    <cellStyle name="Обычный 2 25" xfId="1677"/>
    <cellStyle name="Обычный 2 25 2" xfId="1678"/>
    <cellStyle name="Обычный 2 25 3" xfId="1679"/>
    <cellStyle name="Обычный 2 26" xfId="1680"/>
    <cellStyle name="Обычный 2 26 2" xfId="1681"/>
    <cellStyle name="Обычный 2 27" xfId="1682"/>
    <cellStyle name="Обычный 2 27 2" xfId="1683"/>
    <cellStyle name="Обычный 2 28" xfId="1684"/>
    <cellStyle name="Обычный 2 28 2" xfId="1685"/>
    <cellStyle name="Обычный 2 29" xfId="1686"/>
    <cellStyle name="Обычный 2 29 2" xfId="1687"/>
    <cellStyle name="Обычный 2 3" xfId="1688"/>
    <cellStyle name="Обычный 2 3 2" xfId="1689"/>
    <cellStyle name="Обычный 2 3 3" xfId="1690"/>
    <cellStyle name="Обычный 2 3 4" xfId="1691"/>
    <cellStyle name="Обычный 2 3 4 2 3 2 2 3 2 2" xfId="1692"/>
    <cellStyle name="Обычный 2 3 4 2 3 2 2 3 2 2 2" xfId="1693"/>
    <cellStyle name="Обычный 2 3 5" xfId="1694"/>
    <cellStyle name="Обычный 2 3 6" xfId="1695"/>
    <cellStyle name="Обычный 2 3 7" xfId="1696"/>
    <cellStyle name="Обычный 2 3 8" xfId="1697"/>
    <cellStyle name="Обычный 2 3_Параметры КБ 08-13(1)" xfId="1698"/>
    <cellStyle name="Обычный 2 30" xfId="1699"/>
    <cellStyle name="Обычный 2 30 2" xfId="1700"/>
    <cellStyle name="Обычный 2 31" xfId="1701"/>
    <cellStyle name="Обычный 2 31 2" xfId="1702"/>
    <cellStyle name="Обычный 2 32" xfId="1703"/>
    <cellStyle name="Обычный 2 32 2" xfId="1704"/>
    <cellStyle name="Обычный 2 33" xfId="1705"/>
    <cellStyle name="Обычный 2 33 2" xfId="1706"/>
    <cellStyle name="Обычный 2 34" xfId="1707"/>
    <cellStyle name="Обычный 2 34 2" xfId="1708"/>
    <cellStyle name="Обычный 2 35" xfId="1709"/>
    <cellStyle name="Обычный 2 35 2" xfId="1710"/>
    <cellStyle name="Обычный 2 36" xfId="1711"/>
    <cellStyle name="Обычный 2 36 2" xfId="1712"/>
    <cellStyle name="Обычный 2 37" xfId="1713"/>
    <cellStyle name="Обычный 2 37 2" xfId="1714"/>
    <cellStyle name="Обычный 2 38" xfId="1715"/>
    <cellStyle name="Обычный 2 38 2" xfId="1716"/>
    <cellStyle name="Обычный 2 39" xfId="1717"/>
    <cellStyle name="Обычный 2 39 2" xfId="1718"/>
    <cellStyle name="Обычный 2 4" xfId="1719"/>
    <cellStyle name="Обычный 2 4 2" xfId="1720"/>
    <cellStyle name="Обычный 2 4 3" xfId="1721"/>
    <cellStyle name="Обычный 2 40" xfId="1722"/>
    <cellStyle name="Обычный 2 40 2" xfId="1723"/>
    <cellStyle name="Обычный 2 41" xfId="1724"/>
    <cellStyle name="Обычный 2 41 2" xfId="1725"/>
    <cellStyle name="Обычный 2 42" xfId="1726"/>
    <cellStyle name="Обычный 2 42 2" xfId="1727"/>
    <cellStyle name="Обычный 2 43" xfId="1728"/>
    <cellStyle name="Обычный 2 43 2" xfId="1729"/>
    <cellStyle name="Обычный 2 44" xfId="1730"/>
    <cellStyle name="Обычный 2 44 2" xfId="1731"/>
    <cellStyle name="Обычный 2 45" xfId="1732"/>
    <cellStyle name="Обычный 2 45 2" xfId="1733"/>
    <cellStyle name="Обычный 2 46" xfId="1734"/>
    <cellStyle name="Обычный 2 46 2" xfId="1735"/>
    <cellStyle name="Обычный 2 47" xfId="1736"/>
    <cellStyle name="Обычный 2 47 2" xfId="1737"/>
    <cellStyle name="Обычный 2 48" xfId="1738"/>
    <cellStyle name="Обычный 2 48 2" xfId="1739"/>
    <cellStyle name="Обычный 2 49" xfId="1740"/>
    <cellStyle name="Обычный 2 49 2" xfId="1741"/>
    <cellStyle name="Обычный 2 49 3" xfId="1742"/>
    <cellStyle name="Обычный 2 5" xfId="1743"/>
    <cellStyle name="Обычный 2 5 2" xfId="1744"/>
    <cellStyle name="Обычный 2 50" xfId="1745"/>
    <cellStyle name="Обычный 2 50 2" xfId="1746"/>
    <cellStyle name="Обычный 2 50 3" xfId="1747"/>
    <cellStyle name="Обычный 2 51" xfId="1748"/>
    <cellStyle name="Обычный 2 51 2" xfId="1749"/>
    <cellStyle name="Обычный 2 51 3" xfId="1750"/>
    <cellStyle name="Обычный 2 52" xfId="1751"/>
    <cellStyle name="Обычный 2 52 2" xfId="1752"/>
    <cellStyle name="Обычный 2 53" xfId="1753"/>
    <cellStyle name="Обычный 2 53 2" xfId="1754"/>
    <cellStyle name="Обычный 2 53 3" xfId="1755"/>
    <cellStyle name="Обычный 2 54" xfId="1756"/>
    <cellStyle name="Обычный 2 54 2" xfId="1757"/>
    <cellStyle name="Обычный 2 54 3" xfId="1758"/>
    <cellStyle name="Обычный 2 55" xfId="1759"/>
    <cellStyle name="Обычный 2 55 2" xfId="1760"/>
    <cellStyle name="Обычный 2 56" xfId="1761"/>
    <cellStyle name="Обычный 2 56 2" xfId="1762"/>
    <cellStyle name="Обычный 2 57" xfId="1763"/>
    <cellStyle name="Обычный 2 57 2" xfId="1764"/>
    <cellStyle name="Обычный 2 58" xfId="1765"/>
    <cellStyle name="Обычный 2 58 2" xfId="1766"/>
    <cellStyle name="Обычный 2 59" xfId="1767"/>
    <cellStyle name="Обычный 2 59 2" xfId="1768"/>
    <cellStyle name="Обычный 2 6" xfId="1769"/>
    <cellStyle name="Обычный 2 6 2" xfId="1770"/>
    <cellStyle name="Обычный 2 60" xfId="1771"/>
    <cellStyle name="Обычный 2 60 2" xfId="1772"/>
    <cellStyle name="Обычный 2 61" xfId="1773"/>
    <cellStyle name="Обычный 2 61 2" xfId="1774"/>
    <cellStyle name="Обычный 2 62" xfId="1775"/>
    <cellStyle name="Обычный 2 62 2" xfId="1776"/>
    <cellStyle name="Обычный 2 63" xfId="1777"/>
    <cellStyle name="Обычный 2 63 2" xfId="1778"/>
    <cellStyle name="Обычный 2 64" xfId="1779"/>
    <cellStyle name="Обычный 2 65" xfId="1780"/>
    <cellStyle name="Обычный 2 66" xfId="1781"/>
    <cellStyle name="Обычный 2 67" xfId="1782"/>
    <cellStyle name="Обычный 2 68" xfId="1783"/>
    <cellStyle name="Обычный 2 69" xfId="1784"/>
    <cellStyle name="Обычный 2 7" xfId="1785"/>
    <cellStyle name="Обычный 2 7 2" xfId="1786"/>
    <cellStyle name="Обычный 2 7 3" xfId="1787"/>
    <cellStyle name="Обычный 2 70" xfId="1788"/>
    <cellStyle name="Обычный 2 71" xfId="1789"/>
    <cellStyle name="Обычный 2 72" xfId="1790"/>
    <cellStyle name="Обычный 2 73" xfId="1791"/>
    <cellStyle name="Обычный 2 74" xfId="1792"/>
    <cellStyle name="Обычный 2 75" xfId="1793"/>
    <cellStyle name="Обычный 2 76" xfId="1794"/>
    <cellStyle name="Обычный 2 77" xfId="1795"/>
    <cellStyle name="Обычный 2 78" xfId="1796"/>
    <cellStyle name="Обычный 2 78 2" xfId="1797"/>
    <cellStyle name="Обычный 2 79" xfId="1798"/>
    <cellStyle name="Обычный 2 79 2" xfId="1799"/>
    <cellStyle name="Обычный 2 8" xfId="1800"/>
    <cellStyle name="Обычный 2 8 2" xfId="1801"/>
    <cellStyle name="Обычный 2 8 3" xfId="1802"/>
    <cellStyle name="Обычный 2 80" xfId="1803"/>
    <cellStyle name="Обычный 2 81" xfId="1804"/>
    <cellStyle name="Обычный 2 82" xfId="1805"/>
    <cellStyle name="Обычный 2 83" xfId="1806"/>
    <cellStyle name="Обычный 2 84" xfId="1807"/>
    <cellStyle name="Обычный 2 85" xfId="1808"/>
    <cellStyle name="Обычный 2 86" xfId="1809"/>
    <cellStyle name="Обычный 2 87" xfId="1810"/>
    <cellStyle name="Обычный 2 88" xfId="1811"/>
    <cellStyle name="Обычный 2 89" xfId="1812"/>
    <cellStyle name="Обычный 2 9" xfId="1813"/>
    <cellStyle name="Обычный 2 9 2" xfId="1814"/>
    <cellStyle name="Обычный 2 90" xfId="1815"/>
    <cellStyle name="Обычный 2 91" xfId="1816"/>
    <cellStyle name="Обычный 2 92" xfId="1817"/>
    <cellStyle name="Обычный 2 93" xfId="1818"/>
    <cellStyle name="Обычный 2 94" xfId="1819"/>
    <cellStyle name="Обычный 2 95" xfId="1820"/>
    <cellStyle name="Обычный 2 96" xfId="1821"/>
    <cellStyle name="Обычный 2 97" xfId="1822"/>
    <cellStyle name="Обычный 2 98" xfId="1823"/>
    <cellStyle name="Обычный 2 99" xfId="1824"/>
    <cellStyle name="Обычный 20" xfId="1825"/>
    <cellStyle name="Обычный 20 2" xfId="1826"/>
    <cellStyle name="Обычный 20 2 2" xfId="1827"/>
    <cellStyle name="Обычный 20 3" xfId="1828"/>
    <cellStyle name="Обычный 21" xfId="1829"/>
    <cellStyle name="Обычный 21 2" xfId="1830"/>
    <cellStyle name="Обычный 21 2 2" xfId="1831"/>
    <cellStyle name="Обычный 21 3" xfId="1832"/>
    <cellStyle name="Обычный 22" xfId="1833"/>
    <cellStyle name="Обычный 22 2" xfId="1834"/>
    <cellStyle name="Обычный 22 2 2" xfId="1835"/>
    <cellStyle name="Обычный 22 3" xfId="1836"/>
    <cellStyle name="Обычный 22 3 2" xfId="1837"/>
    <cellStyle name="Обычный 23" xfId="1838"/>
    <cellStyle name="Обычный 23 2" xfId="1839"/>
    <cellStyle name="Обычный 24" xfId="1840"/>
    <cellStyle name="Обычный 24 2" xfId="1841"/>
    <cellStyle name="Обычный 25" xfId="1842"/>
    <cellStyle name="Обычный 25 2" xfId="1843"/>
    <cellStyle name="Обычный 25 3" xfId="1844"/>
    <cellStyle name="Обычный 26" xfId="1845"/>
    <cellStyle name="Обычный 26 2" xfId="1846"/>
    <cellStyle name="Обычный 26 3" xfId="1847"/>
    <cellStyle name="Обычный 27" xfId="1848"/>
    <cellStyle name="Обычный 28" xfId="1849"/>
    <cellStyle name="Обычный 29" xfId="1850"/>
    <cellStyle name="Обычный 3" xfId="1851"/>
    <cellStyle name="Обычный 3 10" xfId="1852"/>
    <cellStyle name="Обычный 3 2" xfId="1853"/>
    <cellStyle name="Обычный 3 2 2" xfId="1854"/>
    <cellStyle name="Обычный 3 2 2 2" xfId="1855"/>
    <cellStyle name="Обычный 3 2 2 2 2" xfId="1856"/>
    <cellStyle name="Обычный 3 2 2 2 2 2" xfId="1857"/>
    <cellStyle name="Обычный 3 2 2 2 3" xfId="1858"/>
    <cellStyle name="Обычный 3 2 2 3" xfId="1859"/>
    <cellStyle name="Обычный 3 2 2 3 2" xfId="1860"/>
    <cellStyle name="Обычный 3 2 2 4" xfId="1861"/>
    <cellStyle name="Обычный 3 2 2 5" xfId="1862"/>
    <cellStyle name="Обычный 3 2 3" xfId="1863"/>
    <cellStyle name="Обычный 3 2 3 2" xfId="1864"/>
    <cellStyle name="Обычный 3 2 3 2 2" xfId="1865"/>
    <cellStyle name="Обычный 3 2 3 2 2 2" xfId="1866"/>
    <cellStyle name="Обычный 3 2 3 2 3" xfId="1867"/>
    <cellStyle name="Обычный 3 2 3 3" xfId="1868"/>
    <cellStyle name="Обычный 3 2 3 3 2" xfId="1869"/>
    <cellStyle name="Обычный 3 2 3 4" xfId="1870"/>
    <cellStyle name="Обычный 3 2 4" xfId="1871"/>
    <cellStyle name="Обычный 3 2 4 2" xfId="1872"/>
    <cellStyle name="Обычный 3 2 4 2 2" xfId="1873"/>
    <cellStyle name="Обычный 3 2 4 3" xfId="1874"/>
    <cellStyle name="Обычный 3 2 5" xfId="1875"/>
    <cellStyle name="Обычный 3 2 5 2" xfId="1876"/>
    <cellStyle name="Обычный 3 2 6" xfId="1877"/>
    <cellStyle name="Обычный 3 2 6 2" xfId="1878"/>
    <cellStyle name="Обычный 3 3" xfId="1879"/>
    <cellStyle name="Обычный 3 3 2" xfId="1880"/>
    <cellStyle name="Обычный 3 3 2 2" xfId="1881"/>
    <cellStyle name="Обычный 3 3 2 2 2" xfId="1882"/>
    <cellStyle name="Обычный 3 3 2 3" xfId="1883"/>
    <cellStyle name="Обычный 3 3 3" xfId="1884"/>
    <cellStyle name="Обычный 3 3 3 2" xfId="1885"/>
    <cellStyle name="Обычный 3 3 4" xfId="1886"/>
    <cellStyle name="Обычный 3 3 5" xfId="1887"/>
    <cellStyle name="Обычный 3 4" xfId="1888"/>
    <cellStyle name="Обычный 3 4 2" xfId="1889"/>
    <cellStyle name="Обычный 3 4 2 2" xfId="1890"/>
    <cellStyle name="Обычный 3 4 2 2 2" xfId="1891"/>
    <cellStyle name="Обычный 3 4 2 3" xfId="1892"/>
    <cellStyle name="Обычный 3 4 2 4" xfId="1893"/>
    <cellStyle name="Обычный 3 4 3" xfId="1894"/>
    <cellStyle name="Обычный 3 4 3 2" xfId="1895"/>
    <cellStyle name="Обычный 3 4 4" xfId="1896"/>
    <cellStyle name="Обычный 3 4 5" xfId="1897"/>
    <cellStyle name="Обычный 3 5" xfId="1898"/>
    <cellStyle name="Обычный 3 5 2" xfId="1899"/>
    <cellStyle name="Обычный 3 5 2 2" xfId="1900"/>
    <cellStyle name="Обычный 3 5 3" xfId="1901"/>
    <cellStyle name="Обычный 3 5 4" xfId="1902"/>
    <cellStyle name="Обычный 3 6" xfId="1903"/>
    <cellStyle name="Обычный 3 6 2" xfId="1904"/>
    <cellStyle name="Обычный 3 6 3" xfId="1905"/>
    <cellStyle name="Обычный 3 7" xfId="1906"/>
    <cellStyle name="Обычный 3 7 2" xfId="1907"/>
    <cellStyle name="Обычный 3 7 3" xfId="1908"/>
    <cellStyle name="Обычный 3 8" xfId="1909"/>
    <cellStyle name="Обычный 3 9" xfId="1910"/>
    <cellStyle name="Обычный 30" xfId="1911"/>
    <cellStyle name="Обычный 31" xfId="1912"/>
    <cellStyle name="Обычный 32" xfId="1913"/>
    <cellStyle name="Обычный 33" xfId="1914"/>
    <cellStyle name="Обычный 34" xfId="1915"/>
    <cellStyle name="Обычный 35" xfId="1916"/>
    <cellStyle name="Обычный 36" xfId="1917"/>
    <cellStyle name="Обычный 37" xfId="1918"/>
    <cellStyle name="Обычный 38" xfId="1919"/>
    <cellStyle name="Обычный 39" xfId="1920"/>
    <cellStyle name="Обычный 4" xfId="1921"/>
    <cellStyle name="Обычный 4 2" xfId="1922"/>
    <cellStyle name="Обычный 4 2 2" xfId="1923"/>
    <cellStyle name="Обычный 4 2 2 2" xfId="1924"/>
    <cellStyle name="Обычный 4 2 2 2 2" xfId="1925"/>
    <cellStyle name="Обычный 4 2 2 2 2 2" xfId="1926"/>
    <cellStyle name="Обычный 4 2 2 2 3" xfId="1927"/>
    <cellStyle name="Обычный 4 2 2 3" xfId="1928"/>
    <cellStyle name="Обычный 4 2 2 3 2" xfId="1929"/>
    <cellStyle name="Обычный 4 2 2 4" xfId="1930"/>
    <cellStyle name="Обычный 4 2 3" xfId="1931"/>
    <cellStyle name="Обычный 4 2 3 2" xfId="1932"/>
    <cellStyle name="Обычный 4 2 3 2 2" xfId="1933"/>
    <cellStyle name="Обычный 4 2 3 2 2 2" xfId="1934"/>
    <cellStyle name="Обычный 4 2 3 2 3" xfId="1935"/>
    <cellStyle name="Обычный 4 2 3 3" xfId="1936"/>
    <cellStyle name="Обычный 4 2 3 3 2" xfId="1937"/>
    <cellStyle name="Обычный 4 2 3 4" xfId="1938"/>
    <cellStyle name="Обычный 4 2 4" xfId="1939"/>
    <cellStyle name="Обычный 4 2 4 2" xfId="1940"/>
    <cellStyle name="Обычный 4 2 4 2 2" xfId="1941"/>
    <cellStyle name="Обычный 4 2 4 3" xfId="1942"/>
    <cellStyle name="Обычный 4 2 5" xfId="1943"/>
    <cellStyle name="Обычный 4 2 5 2" xfId="1944"/>
    <cellStyle name="Обычный 4 2 6" xfId="1945"/>
    <cellStyle name="Обычный 4 2 6 2" xfId="1946"/>
    <cellStyle name="Обычный 4 2 6 2 2" xfId="1947"/>
    <cellStyle name="Обычный 4 2 6 2 2 2" xfId="1948"/>
    <cellStyle name="Обычный 4 2 6 2 2 2 2" xfId="1949"/>
    <cellStyle name="Обычный 4 2 6 2 2 2 2 2" xfId="1950"/>
    <cellStyle name="Обычный 4 2 6 2 2 2 3" xfId="1951"/>
    <cellStyle name="Обычный 4 2 6 2 2 3" xfId="1952"/>
    <cellStyle name="Обычный 4 2 6 2 2 3 2" xfId="1953"/>
    <cellStyle name="Обычный 4 2 6 2 2 4" xfId="1954"/>
    <cellStyle name="Обычный 4 2 6 2 3" xfId="1955"/>
    <cellStyle name="Обычный 4 2 6 2 3 2" xfId="1956"/>
    <cellStyle name="Обычный 4 2 6 2 3 2 2" xfId="1957"/>
    <cellStyle name="Обычный 4 2 6 2 3 3" xfId="1958"/>
    <cellStyle name="Обычный 4 2 6 2 4" xfId="1959"/>
    <cellStyle name="Обычный 4 2 6 2 4 2" xfId="1960"/>
    <cellStyle name="Обычный 4 2 6 2 5" xfId="1961"/>
    <cellStyle name="Обычный 4 2 6 3" xfId="1962"/>
    <cellStyle name="Обычный 4 2 6 3 2" xfId="1963"/>
    <cellStyle name="Обычный 4 2 6 3 2 2" xfId="1964"/>
    <cellStyle name="Обычный 4 2 6 3 2 2 2" xfId="1965"/>
    <cellStyle name="Обычный 4 2 6 3 2 3" xfId="1966"/>
    <cellStyle name="Обычный 4 2 6 3 3" xfId="1967"/>
    <cellStyle name="Обычный 4 2 6 3 3 2" xfId="1968"/>
    <cellStyle name="Обычный 4 2 6 3 4" xfId="1969"/>
    <cellStyle name="Обычный 4 2 6 4" xfId="1970"/>
    <cellStyle name="Обычный 4 2 6 4 2" xfId="1971"/>
    <cellStyle name="Обычный 4 2 6 4 2 2" xfId="1972"/>
    <cellStyle name="Обычный 4 2 6 4 3" xfId="1973"/>
    <cellStyle name="Обычный 4 2 6 5" xfId="1974"/>
    <cellStyle name="Обычный 4 2 6 5 2" xfId="1975"/>
    <cellStyle name="Обычный 4 2 6 6" xfId="1976"/>
    <cellStyle name="Обычный 4 2 7" xfId="1977"/>
    <cellStyle name="Обычный 4 2 8" xfId="1978"/>
    <cellStyle name="Обычный 4 3" xfId="1979"/>
    <cellStyle name="Обычный 4 3 2" xfId="1980"/>
    <cellStyle name="Обычный 4 3 2 2" xfId="1981"/>
    <cellStyle name="Обычный 4 3 2 2 2" xfId="1982"/>
    <cellStyle name="Обычный 4 3 2 3" xfId="1983"/>
    <cellStyle name="Обычный 4 3 3" xfId="1984"/>
    <cellStyle name="Обычный 4 3 3 2" xfId="1985"/>
    <cellStyle name="Обычный 4 3 4" xfId="1986"/>
    <cellStyle name="Обычный 4 4" xfId="1987"/>
    <cellStyle name="Обычный 4 4 2" xfId="1988"/>
    <cellStyle name="Обычный 4 4 2 2" xfId="1989"/>
    <cellStyle name="Обычный 4 4 2 2 2" xfId="1990"/>
    <cellStyle name="Обычный 4 4 2 3" xfId="1991"/>
    <cellStyle name="Обычный 4 4 3" xfId="1992"/>
    <cellStyle name="Обычный 4 4 3 2" xfId="1993"/>
    <cellStyle name="Обычный 4 4 4" xfId="1994"/>
    <cellStyle name="Обычный 4 4 5" xfId="1995"/>
    <cellStyle name="Обычный 4 5" xfId="1996"/>
    <cellStyle name="Обычный 4 5 2" xfId="1997"/>
    <cellStyle name="Обычный 4 5 2 2" xfId="1998"/>
    <cellStyle name="Обычный 4 5 3" xfId="1999"/>
    <cellStyle name="Обычный 4 6" xfId="2000"/>
    <cellStyle name="Обычный 4 6 2" xfId="2001"/>
    <cellStyle name="Обычный 4 6 2 2" xfId="2002"/>
    <cellStyle name="Обычный 4 6 2 2 2" xfId="2003"/>
    <cellStyle name="Обычный 4 6 2 2 2 2" xfId="2004"/>
    <cellStyle name="Обычный 4 6 2 2 2 2 2" xfId="2005"/>
    <cellStyle name="Обычный 4 6 2 2 2 3" xfId="2006"/>
    <cellStyle name="Обычный 4 6 2 2 3" xfId="2007"/>
    <cellStyle name="Обычный 4 6 2 2 3 2" xfId="2008"/>
    <cellStyle name="Обычный 4 6 2 2 4" xfId="2009"/>
    <cellStyle name="Обычный 4 6 2 3" xfId="2010"/>
    <cellStyle name="Обычный 4 6 2 3 2" xfId="2011"/>
    <cellStyle name="Обычный 4 6 2 3 2 2" xfId="2012"/>
    <cellStyle name="Обычный 4 6 2 3 3" xfId="2013"/>
    <cellStyle name="Обычный 4 6 2 4" xfId="2014"/>
    <cellStyle name="Обычный 4 6 2 4 2" xfId="2015"/>
    <cellStyle name="Обычный 4 6 2 5" xfId="2016"/>
    <cellStyle name="Обычный 4 6 3" xfId="2017"/>
    <cellStyle name="Обычный 4 6 3 2" xfId="2018"/>
    <cellStyle name="Обычный 4 6 3 2 2" xfId="2019"/>
    <cellStyle name="Обычный 4 6 3 2 2 2" xfId="2020"/>
    <cellStyle name="Обычный 4 6 3 2 3" xfId="2021"/>
    <cellStyle name="Обычный 4 6 3 3" xfId="2022"/>
    <cellStyle name="Обычный 4 6 3 3 2" xfId="2023"/>
    <cellStyle name="Обычный 4 6 3 4" xfId="2024"/>
    <cellStyle name="Обычный 4 6 4" xfId="2025"/>
    <cellStyle name="Обычный 4 6 4 2" xfId="2026"/>
    <cellStyle name="Обычный 4 6 4 2 2" xfId="2027"/>
    <cellStyle name="Обычный 4 6 4 3" xfId="2028"/>
    <cellStyle name="Обычный 4 6 5" xfId="2029"/>
    <cellStyle name="Обычный 4 6 5 2" xfId="2030"/>
    <cellStyle name="Обычный 4 6 6" xfId="2031"/>
    <cellStyle name="Обычный 4 7" xfId="2032"/>
    <cellStyle name="Обычный 4 7 2" xfId="2033"/>
    <cellStyle name="Обычный 4 8" xfId="2034"/>
    <cellStyle name="Обычный 4 8 2" xfId="2035"/>
    <cellStyle name="Обычный 40" xfId="2036"/>
    <cellStyle name="Обычный 41" xfId="2037"/>
    <cellStyle name="Обычный 42" xfId="2038"/>
    <cellStyle name="Обычный 43" xfId="2039"/>
    <cellStyle name="Обычный 44" xfId="2040"/>
    <cellStyle name="Обычный 45" xfId="2041"/>
    <cellStyle name="Обычный 46" xfId="2042"/>
    <cellStyle name="Обычный 47" xfId="2043"/>
    <cellStyle name="Обычный 48" xfId="2044"/>
    <cellStyle name="Обычный 49" xfId="2045"/>
    <cellStyle name="Обычный 5" xfId="2046"/>
    <cellStyle name="Обычный 5 2" xfId="2047"/>
    <cellStyle name="Обычный 5 3" xfId="2048"/>
    <cellStyle name="Обычный 5 3 2" xfId="2049"/>
    <cellStyle name="Обычный 5 3 2 2" xfId="2050"/>
    <cellStyle name="Обычный 5 3 3" xfId="2051"/>
    <cellStyle name="Обычный 5 4" xfId="2052"/>
    <cellStyle name="Обычный 50" xfId="2053"/>
    <cellStyle name="Обычный 51" xfId="2054"/>
    <cellStyle name="Обычный 52" xfId="2055"/>
    <cellStyle name="Обычный 53" xfId="2056"/>
    <cellStyle name="Обычный 54" xfId="2057"/>
    <cellStyle name="Обычный 55" xfId="2058"/>
    <cellStyle name="Обычный 56" xfId="2059"/>
    <cellStyle name="Обычный 57" xfId="2060"/>
    <cellStyle name="Обычный 58" xfId="2061"/>
    <cellStyle name="Обычный 59" xfId="2062"/>
    <cellStyle name="Обычный 6" xfId="2063"/>
    <cellStyle name="Обычный 6 2" xfId="2064"/>
    <cellStyle name="Обычный 6 2 2" xfId="2065"/>
    <cellStyle name="Обычный 6 2 2 2" xfId="2066"/>
    <cellStyle name="Обычный 6 2 2 2 2" xfId="2067"/>
    <cellStyle name="Обычный 6 2 2 3" xfId="2068"/>
    <cellStyle name="Обычный 6 2 2 4" xfId="2069"/>
    <cellStyle name="Обычный 6 2 3" xfId="2070"/>
    <cellStyle name="Обычный 6 2 3 2" xfId="2071"/>
    <cellStyle name="Обычный 6 2 4" xfId="2072"/>
    <cellStyle name="Обычный 6 2 4 2" xfId="2073"/>
    <cellStyle name="Обычный 6 2 5" xfId="2074"/>
    <cellStyle name="Обычный 6 2 6" xfId="2075"/>
    <cellStyle name="Обычный 6 3" xfId="2076"/>
    <cellStyle name="Обычный 6 3 2" xfId="2077"/>
    <cellStyle name="Обычный 6 3 2 2" xfId="2078"/>
    <cellStyle name="Обычный 6 3 3" xfId="2079"/>
    <cellStyle name="Обычный 6 4" xfId="2080"/>
    <cellStyle name="Обычный 6 4 2" xfId="2081"/>
    <cellStyle name="Обычный 6 4 3" xfId="2082"/>
    <cellStyle name="Обычный 6 5" xfId="2083"/>
    <cellStyle name="Обычный 6 5 2" xfId="2084"/>
    <cellStyle name="Обычный 60" xfId="2085"/>
    <cellStyle name="Обычный 61" xfId="2086"/>
    <cellStyle name="Обычный 62" xfId="2087"/>
    <cellStyle name="Обычный 63" xfId="2088"/>
    <cellStyle name="Обычный 64" xfId="2089"/>
    <cellStyle name="Обычный 65" xfId="2090"/>
    <cellStyle name="Обычный 66" xfId="2091"/>
    <cellStyle name="Обычный 67" xfId="2092"/>
    <cellStyle name="Обычный 68" xfId="2093"/>
    <cellStyle name="Обычный 69" xfId="2094"/>
    <cellStyle name="Обычный 7" xfId="2095"/>
    <cellStyle name="Обычный 7 2" xfId="2096"/>
    <cellStyle name="Обычный 7 2 2" xfId="2097"/>
    <cellStyle name="Обычный 7 3" xfId="2098"/>
    <cellStyle name="Обычный 7 3 2" xfId="2099"/>
    <cellStyle name="Обычный 7 4" xfId="2100"/>
    <cellStyle name="Обычный 70" xfId="2101"/>
    <cellStyle name="Обычный 71" xfId="2102"/>
    <cellStyle name="Обычный 72" xfId="2103"/>
    <cellStyle name="Обычный 73" xfId="2104"/>
    <cellStyle name="Обычный 74" xfId="2105"/>
    <cellStyle name="Обычный 75" xfId="2106"/>
    <cellStyle name="Обычный 76" xfId="2107"/>
    <cellStyle name="Обычный 77" xfId="2108"/>
    <cellStyle name="Обычный 78" xfId="2109"/>
    <cellStyle name="Обычный 79" xfId="2110"/>
    <cellStyle name="Обычный 8" xfId="2111"/>
    <cellStyle name="Обычный 8 2" xfId="2112"/>
    <cellStyle name="Обычный 8 2 2" xfId="2113"/>
    <cellStyle name="Обычный 8 2 2 2" xfId="2114"/>
    <cellStyle name="Обычный 8 2 3" xfId="2115"/>
    <cellStyle name="Обычный 8 2 4" xfId="2116"/>
    <cellStyle name="Обычный 8 3" xfId="2117"/>
    <cellStyle name="Обычный 8 3 2" xfId="2118"/>
    <cellStyle name="Обычный 8 3 3" xfId="2119"/>
    <cellStyle name="Обычный 8 4" xfId="2120"/>
    <cellStyle name="Обычный 8 4 2" xfId="2121"/>
    <cellStyle name="Обычный 8 4 3" xfId="2122"/>
    <cellStyle name="Обычный 80" xfId="2123"/>
    <cellStyle name="Обычный 81" xfId="2124"/>
    <cellStyle name="Обычный 82" xfId="2125"/>
    <cellStyle name="Обычный 83" xfId="2126"/>
    <cellStyle name="Обычный 84" xfId="2127"/>
    <cellStyle name="Обычный 85" xfId="2128"/>
    <cellStyle name="Обычный 86" xfId="2129"/>
    <cellStyle name="Обычный 87" xfId="2130"/>
    <cellStyle name="Обычный 88" xfId="2131"/>
    <cellStyle name="Обычный 89" xfId="2132"/>
    <cellStyle name="Обычный 9" xfId="2133"/>
    <cellStyle name="Обычный 9 2" xfId="2134"/>
    <cellStyle name="Обычный 9 2 2" xfId="2135"/>
    <cellStyle name="Обычный 9 2 2 2" xfId="2136"/>
    <cellStyle name="Обычный 9 2 3" xfId="2137"/>
    <cellStyle name="Обычный 9 2 4" xfId="2138"/>
    <cellStyle name="Обычный 9 3" xfId="2139"/>
    <cellStyle name="Обычный 9 3 2" xfId="2140"/>
    <cellStyle name="Обычный 9 3 3" xfId="2141"/>
    <cellStyle name="Обычный 9 4" xfId="2142"/>
    <cellStyle name="Обычный 9 4 2" xfId="2143"/>
    <cellStyle name="Обычный 9 5" xfId="2144"/>
    <cellStyle name="Обычный 90" xfId="2145"/>
    <cellStyle name="Обычный 91" xfId="2146"/>
    <cellStyle name="Обычный 92" xfId="2147"/>
    <cellStyle name="Обычный 93" xfId="2148"/>
    <cellStyle name="Обычный 94" xfId="2149"/>
    <cellStyle name="Обычный 95" xfId="2150"/>
    <cellStyle name="Обычный 96" xfId="2151"/>
    <cellStyle name="Обычный 97" xfId="2152"/>
    <cellStyle name="Обычный 98" xfId="2153"/>
    <cellStyle name="Обычный 99" xfId="2154"/>
    <cellStyle name="Обычный_Взаимные Москв 9мес2006" xfId="4"/>
    <cellStyle name="Обычный_республиканский  2005 г" xfId="2"/>
    <cellStyle name="Отдельная ячейка" xfId="2155"/>
    <cellStyle name="Отдельная ячейка - константа" xfId="2156"/>
    <cellStyle name="Отдельная ячейка - константа [печать]" xfId="2157"/>
    <cellStyle name="Отдельная ячейка [печать]" xfId="2158"/>
    <cellStyle name="Отдельная ячейка-результат" xfId="2159"/>
    <cellStyle name="Отдельная ячейка-результат [печать]" xfId="2160"/>
    <cellStyle name="Плохой 10" xfId="2161"/>
    <cellStyle name="Плохой 11" xfId="2162"/>
    <cellStyle name="Плохой 12" xfId="2163"/>
    <cellStyle name="Плохой 13" xfId="2164"/>
    <cellStyle name="Плохой 14" xfId="2165"/>
    <cellStyle name="Плохой 15" xfId="2166"/>
    <cellStyle name="Плохой 2" xfId="2167"/>
    <cellStyle name="Плохой 2 2" xfId="2168"/>
    <cellStyle name="Плохой 3 2" xfId="2169"/>
    <cellStyle name="Плохой 4 2" xfId="2170"/>
    <cellStyle name="Плохой 5" xfId="2171"/>
    <cellStyle name="Плохой 6" xfId="2172"/>
    <cellStyle name="Плохой 7" xfId="2173"/>
    <cellStyle name="Плохой 8" xfId="2174"/>
    <cellStyle name="Плохой 9" xfId="2175"/>
    <cellStyle name="Пояснение 10" xfId="2176"/>
    <cellStyle name="Пояснение 11" xfId="2177"/>
    <cellStyle name="Пояснение 12" xfId="2178"/>
    <cellStyle name="Пояснение 13" xfId="2179"/>
    <cellStyle name="Пояснение 14" xfId="2180"/>
    <cellStyle name="Пояснение 15" xfId="2181"/>
    <cellStyle name="Пояснение 2" xfId="2182"/>
    <cellStyle name="Пояснение 2 2" xfId="2183"/>
    <cellStyle name="Пояснение 3 2" xfId="2184"/>
    <cellStyle name="Пояснение 4 2" xfId="2185"/>
    <cellStyle name="Пояснение 5" xfId="2186"/>
    <cellStyle name="Пояснение 6" xfId="2187"/>
    <cellStyle name="Пояснение 7" xfId="2188"/>
    <cellStyle name="Пояснение 8" xfId="2189"/>
    <cellStyle name="Пояснение 9" xfId="2190"/>
    <cellStyle name="Примечание 10" xfId="2191"/>
    <cellStyle name="Примечание 10 2" xfId="2192"/>
    <cellStyle name="Примечание 10 2 2" xfId="2193"/>
    <cellStyle name="Примечание 10 3" xfId="2194"/>
    <cellStyle name="Примечание 10 4" xfId="2195"/>
    <cellStyle name="Примечание 11" xfId="2196"/>
    <cellStyle name="Примечание 11 2" xfId="2197"/>
    <cellStyle name="Примечание 11 3" xfId="2198"/>
    <cellStyle name="Примечание 12" xfId="2199"/>
    <cellStyle name="Примечание 13" xfId="2200"/>
    <cellStyle name="Примечание 14" xfId="2201"/>
    <cellStyle name="Примечание 15" xfId="2202"/>
    <cellStyle name="Примечание 16" xfId="2203"/>
    <cellStyle name="Примечание 17" xfId="2204"/>
    <cellStyle name="Примечание 18" xfId="2205"/>
    <cellStyle name="Примечание 2" xfId="2206"/>
    <cellStyle name="Примечание 2 2" xfId="2207"/>
    <cellStyle name="Примечание 2 2 2" xfId="2208"/>
    <cellStyle name="Примечание 2 2 2 2" xfId="2209"/>
    <cellStyle name="Примечание 2 2 2 2 2" xfId="2210"/>
    <cellStyle name="Примечание 2 2 2 2 2 2" xfId="2211"/>
    <cellStyle name="Примечание 2 2 2 2 3" xfId="2212"/>
    <cellStyle name="Примечание 2 2 2 3" xfId="2213"/>
    <cellStyle name="Примечание 2 2 2 3 2" xfId="2214"/>
    <cellStyle name="Примечание 2 2 2 4" xfId="2215"/>
    <cellStyle name="Примечание 2 2 3" xfId="2216"/>
    <cellStyle name="Примечание 2 2 3 2" xfId="2217"/>
    <cellStyle name="Примечание 2 2 3 2 2" xfId="2218"/>
    <cellStyle name="Примечание 2 2 3 2 2 2" xfId="2219"/>
    <cellStyle name="Примечание 2 2 3 2 3" xfId="2220"/>
    <cellStyle name="Примечание 2 2 3 3" xfId="2221"/>
    <cellStyle name="Примечание 2 2 3 3 2" xfId="2222"/>
    <cellStyle name="Примечание 2 2 3 4" xfId="2223"/>
    <cellStyle name="Примечание 2 2 4" xfId="2224"/>
    <cellStyle name="Примечание 2 2 4 2" xfId="2225"/>
    <cellStyle name="Примечание 2 2 4 2 2" xfId="2226"/>
    <cellStyle name="Примечание 2 2 4 3" xfId="2227"/>
    <cellStyle name="Примечание 2 2 5" xfId="2228"/>
    <cellStyle name="Примечание 2 2 5 2" xfId="2229"/>
    <cellStyle name="Примечание 2 2 6" xfId="2230"/>
    <cellStyle name="Примечание 2 2 7" xfId="2231"/>
    <cellStyle name="Примечание 2 3" xfId="2232"/>
    <cellStyle name="Примечание 2 3 2" xfId="2233"/>
    <cellStyle name="Примечание 2 3 2 2" xfId="2234"/>
    <cellStyle name="Примечание 2 3 2 2 2" xfId="2235"/>
    <cellStyle name="Примечание 2 3 2 3" xfId="2236"/>
    <cellStyle name="Примечание 2 3 3" xfId="2237"/>
    <cellStyle name="Примечание 2 3 3 2" xfId="2238"/>
    <cellStyle name="Примечание 2 3 4" xfId="2239"/>
    <cellStyle name="Примечание 2 3 5" xfId="2240"/>
    <cellStyle name="Примечание 2 4" xfId="2241"/>
    <cellStyle name="Примечание 2 4 2" xfId="2242"/>
    <cellStyle name="Примечание 2 4 2 2" xfId="2243"/>
    <cellStyle name="Примечание 2 4 2 2 2" xfId="2244"/>
    <cellStyle name="Примечание 2 4 2 3" xfId="2245"/>
    <cellStyle name="Примечание 2 4 3" xfId="2246"/>
    <cellStyle name="Примечание 2 4 3 2" xfId="2247"/>
    <cellStyle name="Примечание 2 4 4" xfId="2248"/>
    <cellStyle name="Примечание 2 4 5" xfId="2249"/>
    <cellStyle name="Примечание 2 5" xfId="2250"/>
    <cellStyle name="Примечание 2 5 2" xfId="2251"/>
    <cellStyle name="Примечание 2 5 2 2" xfId="2252"/>
    <cellStyle name="Примечание 2 5 3" xfId="2253"/>
    <cellStyle name="Примечание 2 5 4" xfId="2254"/>
    <cellStyle name="Примечание 2 6" xfId="2255"/>
    <cellStyle name="Примечание 2 6 2" xfId="2256"/>
    <cellStyle name="Примечание 2 6 3" xfId="2257"/>
    <cellStyle name="Примечание 2 7" xfId="2258"/>
    <cellStyle name="Примечание 2 7 2" xfId="2259"/>
    <cellStyle name="Примечание 2 7 3" xfId="2260"/>
    <cellStyle name="Примечание 2 8" xfId="2261"/>
    <cellStyle name="Примечание 2 9" xfId="2262"/>
    <cellStyle name="Примечание 3" xfId="2263"/>
    <cellStyle name="Примечание 3 2" xfId="2264"/>
    <cellStyle name="Примечание 3 2 2" xfId="2265"/>
    <cellStyle name="Примечание 3 2 3" xfId="2266"/>
    <cellStyle name="Примечание 3 3" xfId="2267"/>
    <cellStyle name="Примечание 4" xfId="2268"/>
    <cellStyle name="Примечание 4 2" xfId="2269"/>
    <cellStyle name="Примечание 4 2 2" xfId="2270"/>
    <cellStyle name="Примечание 4 2 3" xfId="2271"/>
    <cellStyle name="Примечание 4 3" xfId="2272"/>
    <cellStyle name="Примечание 5" xfId="2273"/>
    <cellStyle name="Примечание 5 2" xfId="2274"/>
    <cellStyle name="Примечание 5 2 2" xfId="2275"/>
    <cellStyle name="Примечание 5 3" xfId="2276"/>
    <cellStyle name="Примечание 5 4" xfId="2277"/>
    <cellStyle name="Примечание 6" xfId="2278"/>
    <cellStyle name="Примечание 6 2" xfId="2279"/>
    <cellStyle name="Примечание 6 2 2" xfId="2280"/>
    <cellStyle name="Примечание 6 3" xfId="2281"/>
    <cellStyle name="Примечание 6 4" xfId="2282"/>
    <cellStyle name="Примечание 7" xfId="2283"/>
    <cellStyle name="Примечание 7 2" xfId="2284"/>
    <cellStyle name="Примечание 7 2 2" xfId="2285"/>
    <cellStyle name="Примечание 7 3" xfId="2286"/>
    <cellStyle name="Примечание 7 4" xfId="2287"/>
    <cellStyle name="Примечание 8" xfId="2288"/>
    <cellStyle name="Примечание 8 2" xfId="2289"/>
    <cellStyle name="Примечание 8 2 2" xfId="2290"/>
    <cellStyle name="Примечание 8 3" xfId="2291"/>
    <cellStyle name="Примечание 8 4" xfId="2292"/>
    <cellStyle name="Примечание 9" xfId="2293"/>
    <cellStyle name="Примечание 9 2" xfId="2294"/>
    <cellStyle name="Примечание 9 2 2" xfId="2295"/>
    <cellStyle name="Примечание 9 3" xfId="2296"/>
    <cellStyle name="Примечание 9 4" xfId="2297"/>
    <cellStyle name="Процентный 2" xfId="2298"/>
    <cellStyle name="Процентный 2 2" xfId="2299"/>
    <cellStyle name="Свойства элементов измерения" xfId="2300"/>
    <cellStyle name="Свойства элементов измерения [печать]" xfId="2301"/>
    <cellStyle name="Связанная ячейка 10" xfId="2302"/>
    <cellStyle name="Связанная ячейка 11" xfId="2303"/>
    <cellStyle name="Связанная ячейка 12" xfId="2304"/>
    <cellStyle name="Связанная ячейка 13" xfId="2305"/>
    <cellStyle name="Связанная ячейка 14" xfId="2306"/>
    <cellStyle name="Связанная ячейка 15" xfId="2307"/>
    <cellStyle name="Связанная ячейка 2" xfId="2308"/>
    <cellStyle name="Связанная ячейка 2 2" xfId="2309"/>
    <cellStyle name="Связанная ячейка 3 2" xfId="2310"/>
    <cellStyle name="Связанная ячейка 4 2" xfId="2311"/>
    <cellStyle name="Связанная ячейка 5" xfId="2312"/>
    <cellStyle name="Связанная ячейка 6" xfId="2313"/>
    <cellStyle name="Связанная ячейка 7" xfId="2314"/>
    <cellStyle name="Связанная ячейка 8" xfId="2315"/>
    <cellStyle name="Связанная ячейка 9" xfId="2316"/>
    <cellStyle name="Текст предупреждения 10" xfId="2317"/>
    <cellStyle name="Текст предупреждения 11" xfId="2318"/>
    <cellStyle name="Текст предупреждения 12" xfId="2319"/>
    <cellStyle name="Текст предупреждения 13" xfId="2320"/>
    <cellStyle name="Текст предупреждения 14" xfId="2321"/>
    <cellStyle name="Текст предупреждения 15" xfId="2322"/>
    <cellStyle name="Текст предупреждения 2" xfId="2323"/>
    <cellStyle name="Текст предупреждения 2 2" xfId="2324"/>
    <cellStyle name="Текст предупреждения 3 2" xfId="2325"/>
    <cellStyle name="Текст предупреждения 4 2" xfId="2326"/>
    <cellStyle name="Текст предупреждения 5" xfId="2327"/>
    <cellStyle name="Текст предупреждения 6" xfId="2328"/>
    <cellStyle name="Текст предупреждения 7" xfId="2329"/>
    <cellStyle name="Текст предупреждения 8" xfId="2330"/>
    <cellStyle name="Текст предупреждения 9" xfId="2331"/>
    <cellStyle name="Финансовый 10" xfId="2332"/>
    <cellStyle name="Финансовый 2" xfId="2333"/>
    <cellStyle name="Финансовый 2 10" xfId="2334"/>
    <cellStyle name="Финансовый 2 11" xfId="2335"/>
    <cellStyle name="Финансовый 2 12" xfId="2336"/>
    <cellStyle name="Финансовый 2 13" xfId="2337"/>
    <cellStyle name="Финансовый 2 14" xfId="2338"/>
    <cellStyle name="Финансовый 2 2" xfId="2339"/>
    <cellStyle name="Финансовый 2 3" xfId="2340"/>
    <cellStyle name="Финансовый 2 3 2" xfId="2341"/>
    <cellStyle name="Финансовый 2 3 3" xfId="2342"/>
    <cellStyle name="Финансовый 2 4" xfId="2343"/>
    <cellStyle name="Финансовый 2 4 2" xfId="2344"/>
    <cellStyle name="Финансовый 2 5" xfId="2345"/>
    <cellStyle name="Финансовый 2 6" xfId="2346"/>
    <cellStyle name="Финансовый 2 7" xfId="2347"/>
    <cellStyle name="Финансовый 2 8" xfId="2348"/>
    <cellStyle name="Финансовый 2 9" xfId="2349"/>
    <cellStyle name="Финансовый 3" xfId="2350"/>
    <cellStyle name="Финансовый 3 2" xfId="2351"/>
    <cellStyle name="Финансовый 3 2 2" xfId="2352"/>
    <cellStyle name="Финансовый 3 3" xfId="2353"/>
    <cellStyle name="Финансовый 3 3 2" xfId="2354"/>
    <cellStyle name="Финансовый 3 4" xfId="2355"/>
    <cellStyle name="Финансовый 3 5" xfId="2356"/>
    <cellStyle name="Финансовый 3 6" xfId="2357"/>
    <cellStyle name="Финансовый 3 7" xfId="2358"/>
    <cellStyle name="Финансовый 3 8" xfId="2359"/>
    <cellStyle name="Финансовый 4" xfId="2360"/>
    <cellStyle name="Финансовый 4 2" xfId="2361"/>
    <cellStyle name="Финансовый 4 2 2" xfId="2362"/>
    <cellStyle name="Финансовый 4 3" xfId="2363"/>
    <cellStyle name="Финансовый 4 3 2" xfId="2364"/>
    <cellStyle name="Финансовый 5" xfId="3"/>
    <cellStyle name="Финансовый 5 2" xfId="2365"/>
    <cellStyle name="Финансовый 5 2 2" xfId="2366"/>
    <cellStyle name="Финансовый 6" xfId="2367"/>
    <cellStyle name="Финансовый 6 2" xfId="2368"/>
    <cellStyle name="Финансовый 7" xfId="2369"/>
    <cellStyle name="Финансовый 8" xfId="2370"/>
    <cellStyle name="Хороший 10" xfId="2371"/>
    <cellStyle name="Хороший 11" xfId="2372"/>
    <cellStyle name="Хороший 12" xfId="2373"/>
    <cellStyle name="Хороший 13" xfId="2374"/>
    <cellStyle name="Хороший 14" xfId="2375"/>
    <cellStyle name="Хороший 15" xfId="2376"/>
    <cellStyle name="Хороший 2" xfId="2377"/>
    <cellStyle name="Хороший 2 2" xfId="2378"/>
    <cellStyle name="Хороший 3 2" xfId="2379"/>
    <cellStyle name="Хороший 4 2" xfId="2380"/>
    <cellStyle name="Хороший 5" xfId="2381"/>
    <cellStyle name="Хороший 6" xfId="2382"/>
    <cellStyle name="Хороший 7" xfId="2383"/>
    <cellStyle name="Хороший 8" xfId="2384"/>
    <cellStyle name="Хороший 9" xfId="2385"/>
    <cellStyle name="Элементы осей" xfId="2386"/>
    <cellStyle name="Элементы осей [печать]" xfId="23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105"/>
  <sheetViews>
    <sheetView tabSelected="1" view="pageBreakPreview" topLeftCell="A86" zoomScale="80" zoomScaleNormal="100" zoomScaleSheetLayoutView="80" workbookViewId="0">
      <selection activeCell="L11" sqref="L11"/>
    </sheetView>
  </sheetViews>
  <sheetFormatPr defaultRowHeight="15"/>
  <cols>
    <col min="1" max="1" width="9.140625" style="27" customWidth="1"/>
    <col min="2" max="2" width="19.28515625" style="27" customWidth="1"/>
    <col min="3" max="3" width="24.42578125" style="8" customWidth="1"/>
    <col min="4" max="4" width="67.140625" style="12" customWidth="1"/>
    <col min="5" max="5" width="19.85546875" style="12" customWidth="1"/>
    <col min="6" max="6" width="20.28515625" style="12" customWidth="1"/>
    <col min="7" max="8" width="14.28515625" style="13" bestFit="1" customWidth="1"/>
    <col min="9" max="10" width="13" style="13" bestFit="1" customWidth="1"/>
    <col min="11" max="16" width="9.140625" style="13"/>
    <col min="17" max="22" width="9.140625" style="6"/>
    <col min="23" max="16384" width="9.140625" style="27"/>
  </cols>
  <sheetData>
    <row r="1" spans="3:16">
      <c r="C1" s="1"/>
      <c r="D1" s="2"/>
      <c r="E1" s="3"/>
      <c r="F1" s="4" t="s">
        <v>0</v>
      </c>
      <c r="G1" s="5"/>
      <c r="H1" s="5"/>
      <c r="I1" s="5"/>
      <c r="J1" s="5"/>
      <c r="K1" s="5"/>
      <c r="L1" s="5"/>
      <c r="M1" s="5"/>
      <c r="N1" s="5"/>
      <c r="O1" s="6"/>
      <c r="P1" s="6"/>
    </row>
    <row r="2" spans="3:16">
      <c r="C2" s="1"/>
      <c r="D2" s="2"/>
      <c r="E2" s="3"/>
      <c r="F2" s="4" t="s">
        <v>1</v>
      </c>
      <c r="G2" s="7"/>
      <c r="H2" s="7"/>
      <c r="I2" s="7"/>
      <c r="J2" s="7"/>
      <c r="K2" s="7"/>
      <c r="L2" s="7"/>
      <c r="M2" s="7"/>
      <c r="N2" s="7"/>
      <c r="O2" s="6"/>
      <c r="P2" s="6"/>
    </row>
    <row r="3" spans="3:16">
      <c r="D3" s="9"/>
      <c r="E3" s="10"/>
      <c r="F3" s="4" t="s">
        <v>2</v>
      </c>
      <c r="G3" s="7"/>
      <c r="H3" s="7"/>
      <c r="I3" s="7"/>
      <c r="J3" s="7"/>
      <c r="K3" s="7"/>
      <c r="L3" s="7"/>
      <c r="M3" s="7"/>
      <c r="N3" s="7"/>
      <c r="O3" s="6"/>
      <c r="P3" s="6"/>
    </row>
    <row r="4" spans="3:16">
      <c r="D4" s="2"/>
      <c r="E4" s="3"/>
      <c r="F4" s="4" t="s">
        <v>169</v>
      </c>
      <c r="G4" s="7"/>
      <c r="H4" s="7"/>
      <c r="I4" s="7"/>
      <c r="J4" s="7"/>
      <c r="K4" s="7"/>
      <c r="L4" s="7"/>
      <c r="M4" s="7"/>
      <c r="N4" s="7"/>
      <c r="O4" s="6"/>
      <c r="P4" s="6"/>
    </row>
    <row r="5" spans="3:16">
      <c r="C5" s="11"/>
      <c r="E5" s="2"/>
      <c r="F5" s="2"/>
      <c r="O5" s="6"/>
      <c r="P5" s="6"/>
    </row>
    <row r="6" spans="3:16">
      <c r="C6" s="11"/>
      <c r="O6" s="6"/>
      <c r="P6" s="6"/>
    </row>
    <row r="7" spans="3:16">
      <c r="C7" s="71" t="s">
        <v>3</v>
      </c>
      <c r="D7" s="71"/>
      <c r="E7" s="71"/>
      <c r="F7" s="71"/>
      <c r="O7" s="6"/>
      <c r="P7" s="6"/>
    </row>
    <row r="8" spans="3:16">
      <c r="C8" s="71" t="s">
        <v>168</v>
      </c>
      <c r="D8" s="71"/>
      <c r="E8" s="71"/>
      <c r="F8" s="71"/>
      <c r="O8" s="6"/>
      <c r="P8" s="6"/>
    </row>
    <row r="9" spans="3:16">
      <c r="C9" s="14"/>
      <c r="D9" s="15"/>
      <c r="F9" s="16" t="s">
        <v>4</v>
      </c>
      <c r="O9" s="6"/>
      <c r="P9" s="6"/>
    </row>
    <row r="10" spans="3:16">
      <c r="C10" s="72" t="s">
        <v>5</v>
      </c>
      <c r="D10" s="72" t="s">
        <v>6</v>
      </c>
      <c r="E10" s="73" t="s">
        <v>7</v>
      </c>
      <c r="F10" s="73"/>
      <c r="O10" s="6"/>
      <c r="P10" s="6"/>
    </row>
    <row r="11" spans="3:16">
      <c r="C11" s="72"/>
      <c r="D11" s="72"/>
      <c r="E11" s="70">
        <v>2026</v>
      </c>
      <c r="F11" s="70">
        <v>2027</v>
      </c>
      <c r="O11" s="6"/>
      <c r="P11" s="6"/>
    </row>
    <row r="12" spans="3:16">
      <c r="C12" s="17">
        <v>1</v>
      </c>
      <c r="D12" s="18">
        <v>2</v>
      </c>
      <c r="E12" s="18">
        <v>3</v>
      </c>
      <c r="F12" s="18">
        <v>4</v>
      </c>
      <c r="O12" s="6"/>
      <c r="P12" s="6"/>
    </row>
    <row r="13" spans="3:16">
      <c r="C13" s="43" t="s">
        <v>8</v>
      </c>
      <c r="D13" s="19" t="s">
        <v>9</v>
      </c>
      <c r="E13" s="20">
        <f>E14+E17+E32+E35+E38+E41+E42+E47+E51+E53+E54+E52</f>
        <v>16359422</v>
      </c>
      <c r="F13" s="20">
        <f>F14+F17+F32+F35+F38+F41+F42+F47+F51+F53+F54+F52</f>
        <v>17323142</v>
      </c>
      <c r="G13" s="21"/>
      <c r="O13" s="6"/>
      <c r="P13" s="6"/>
    </row>
    <row r="14" spans="3:16">
      <c r="C14" s="43" t="s">
        <v>10</v>
      </c>
      <c r="D14" s="19" t="s">
        <v>11</v>
      </c>
      <c r="E14" s="20">
        <f t="shared" ref="E14:F14" si="0">E15+E16</f>
        <v>9989825</v>
      </c>
      <c r="F14" s="20">
        <f t="shared" si="0"/>
        <v>11604722</v>
      </c>
      <c r="G14" s="21"/>
      <c r="O14" s="6"/>
      <c r="P14" s="6"/>
    </row>
    <row r="15" spans="3:16">
      <c r="C15" s="44" t="s">
        <v>12</v>
      </c>
      <c r="D15" s="50" t="s">
        <v>13</v>
      </c>
      <c r="E15" s="46">
        <v>1785570</v>
      </c>
      <c r="F15" s="46">
        <v>1894499</v>
      </c>
      <c r="G15" s="22"/>
      <c r="O15" s="6"/>
      <c r="P15" s="6"/>
    </row>
    <row r="16" spans="3:16">
      <c r="C16" s="44" t="s">
        <v>14</v>
      </c>
      <c r="D16" s="50" t="s">
        <v>15</v>
      </c>
      <c r="E16" s="46">
        <v>8204255</v>
      </c>
      <c r="F16" s="46">
        <v>9710223</v>
      </c>
      <c r="G16" s="22"/>
      <c r="H16" s="6"/>
      <c r="I16" s="6"/>
      <c r="J16" s="6"/>
      <c r="K16" s="6"/>
      <c r="L16" s="6"/>
      <c r="M16" s="6"/>
      <c r="N16" s="6"/>
      <c r="O16" s="6"/>
      <c r="P16" s="6"/>
    </row>
    <row r="17" spans="3:16" ht="42.75">
      <c r="C17" s="43" t="s">
        <v>16</v>
      </c>
      <c r="D17" s="19" t="s">
        <v>17</v>
      </c>
      <c r="E17" s="20">
        <f t="shared" ref="E17:F17" si="1">E18+E24+E26+E28+E19+E22+E25+E27+E29+E20+E21+E23+E30+E31</f>
        <v>2823722</v>
      </c>
      <c r="F17" s="20">
        <f t="shared" si="1"/>
        <v>1932023</v>
      </c>
      <c r="G17" s="21"/>
      <c r="H17" s="6"/>
      <c r="I17" s="6"/>
      <c r="J17" s="6"/>
      <c r="K17" s="6"/>
      <c r="L17" s="6"/>
      <c r="M17" s="6"/>
      <c r="N17" s="6"/>
      <c r="O17" s="6"/>
      <c r="P17" s="6"/>
    </row>
    <row r="18" spans="3:16" ht="180">
      <c r="C18" s="44" t="s">
        <v>18</v>
      </c>
      <c r="D18" s="50" t="s">
        <v>162</v>
      </c>
      <c r="E18" s="46">
        <v>155651</v>
      </c>
      <c r="F18" s="46">
        <v>164353</v>
      </c>
      <c r="G18" s="22"/>
      <c r="H18" s="6"/>
      <c r="I18" s="6"/>
      <c r="J18" s="6"/>
      <c r="K18" s="6"/>
      <c r="L18" s="6"/>
      <c r="M18" s="6"/>
      <c r="N18" s="6"/>
      <c r="O18" s="6"/>
      <c r="P18" s="6"/>
    </row>
    <row r="19" spans="3:16" ht="225">
      <c r="C19" s="44" t="s">
        <v>19</v>
      </c>
      <c r="D19" s="50" t="s">
        <v>163</v>
      </c>
      <c r="E19" s="46">
        <v>30206</v>
      </c>
      <c r="F19" s="46">
        <v>31894</v>
      </c>
      <c r="G19" s="22"/>
      <c r="H19" s="6"/>
      <c r="I19" s="6"/>
      <c r="J19" s="6"/>
      <c r="K19" s="6"/>
      <c r="L19" s="6"/>
      <c r="M19" s="6"/>
      <c r="N19" s="6"/>
      <c r="O19" s="6"/>
      <c r="P19" s="6"/>
    </row>
    <row r="20" spans="3:16" ht="105">
      <c r="C20" s="44" t="s">
        <v>20</v>
      </c>
      <c r="D20" s="51" t="s">
        <v>21</v>
      </c>
      <c r="E20" s="46">
        <v>744</v>
      </c>
      <c r="F20" s="46">
        <v>786</v>
      </c>
      <c r="G20" s="22"/>
      <c r="H20" s="6"/>
      <c r="I20" s="6"/>
      <c r="J20" s="6"/>
      <c r="K20" s="6"/>
      <c r="L20" s="6"/>
      <c r="M20" s="6"/>
      <c r="N20" s="6"/>
      <c r="O20" s="6"/>
      <c r="P20" s="6"/>
    </row>
    <row r="21" spans="3:16" ht="90">
      <c r="C21" s="44" t="s">
        <v>22</v>
      </c>
      <c r="D21" s="51" t="s">
        <v>23</v>
      </c>
      <c r="E21" s="46">
        <v>8</v>
      </c>
      <c r="F21" s="46">
        <v>8</v>
      </c>
      <c r="G21" s="22"/>
      <c r="H21" s="6"/>
      <c r="I21" s="6"/>
      <c r="J21" s="6"/>
      <c r="K21" s="6"/>
      <c r="L21" s="6"/>
      <c r="M21" s="6"/>
      <c r="N21" s="6"/>
      <c r="O21" s="6"/>
      <c r="P21" s="6"/>
    </row>
    <row r="22" spans="3:16" ht="75">
      <c r="C22" s="44" t="s">
        <v>24</v>
      </c>
      <c r="D22" s="51" t="s">
        <v>25</v>
      </c>
      <c r="E22" s="46">
        <v>26</v>
      </c>
      <c r="F22" s="46">
        <v>27</v>
      </c>
      <c r="G22" s="22"/>
      <c r="H22" s="6"/>
      <c r="I22" s="6"/>
      <c r="J22" s="6"/>
      <c r="K22" s="6"/>
      <c r="L22" s="6"/>
      <c r="M22" s="6"/>
      <c r="N22" s="6"/>
      <c r="O22" s="6"/>
      <c r="P22" s="6"/>
    </row>
    <row r="23" spans="3:16" ht="75">
      <c r="C23" s="44" t="s">
        <v>26</v>
      </c>
      <c r="D23" s="51" t="s">
        <v>27</v>
      </c>
      <c r="E23" s="46">
        <v>372</v>
      </c>
      <c r="F23" s="46">
        <v>394</v>
      </c>
      <c r="G23" s="22"/>
      <c r="H23" s="6"/>
      <c r="I23" s="6"/>
      <c r="J23" s="6"/>
      <c r="K23" s="6"/>
      <c r="L23" s="6"/>
      <c r="M23" s="6"/>
      <c r="N23" s="6"/>
      <c r="O23" s="6"/>
      <c r="P23" s="6"/>
    </row>
    <row r="24" spans="3:16" ht="105">
      <c r="C24" s="44" t="s">
        <v>28</v>
      </c>
      <c r="D24" s="50" t="s">
        <v>29</v>
      </c>
      <c r="E24" s="46">
        <v>673700</v>
      </c>
      <c r="F24" s="46">
        <v>906727</v>
      </c>
      <c r="G24" s="22"/>
      <c r="H24" s="6"/>
      <c r="I24" s="6"/>
      <c r="J24" s="6"/>
      <c r="K24" s="6"/>
      <c r="L24" s="6"/>
      <c r="M24" s="6"/>
      <c r="N24" s="6"/>
      <c r="O24" s="6"/>
      <c r="P24" s="6"/>
    </row>
    <row r="25" spans="3:16" ht="105">
      <c r="C25" s="44" t="s">
        <v>30</v>
      </c>
      <c r="D25" s="51" t="s">
        <v>31</v>
      </c>
      <c r="E25" s="46">
        <v>706704</v>
      </c>
      <c r="F25" s="46"/>
      <c r="G25" s="22"/>
      <c r="H25" s="6"/>
      <c r="I25" s="6"/>
      <c r="J25" s="6"/>
      <c r="K25" s="6"/>
      <c r="L25" s="6"/>
      <c r="M25" s="6"/>
      <c r="N25" s="6"/>
      <c r="O25" s="6"/>
      <c r="P25" s="6"/>
    </row>
    <row r="26" spans="3:16" ht="106.5" customHeight="1">
      <c r="C26" s="44" t="s">
        <v>32</v>
      </c>
      <c r="D26" s="50" t="s">
        <v>33</v>
      </c>
      <c r="E26" s="46">
        <v>3123</v>
      </c>
      <c r="F26" s="46">
        <v>4202</v>
      </c>
      <c r="G26" s="22"/>
      <c r="H26" s="6"/>
      <c r="I26" s="6"/>
      <c r="J26" s="6"/>
      <c r="K26" s="6"/>
      <c r="L26" s="6"/>
      <c r="M26" s="6"/>
      <c r="N26" s="6"/>
      <c r="O26" s="6"/>
      <c r="P26" s="6"/>
    </row>
    <row r="27" spans="3:16" ht="106.5" customHeight="1">
      <c r="C27" s="44" t="s">
        <v>34</v>
      </c>
      <c r="D27" s="51" t="s">
        <v>35</v>
      </c>
      <c r="E27" s="46">
        <v>3276</v>
      </c>
      <c r="F27" s="46"/>
      <c r="G27" s="22"/>
      <c r="H27" s="6"/>
      <c r="I27" s="6"/>
      <c r="J27" s="6"/>
      <c r="K27" s="6"/>
      <c r="L27" s="6"/>
      <c r="M27" s="6"/>
      <c r="N27" s="6"/>
      <c r="O27" s="6"/>
      <c r="P27" s="6"/>
    </row>
    <row r="28" spans="3:16" ht="106.5" customHeight="1">
      <c r="C28" s="44" t="s">
        <v>36</v>
      </c>
      <c r="D28" s="50" t="s">
        <v>37</v>
      </c>
      <c r="E28" s="46">
        <v>677027</v>
      </c>
      <c r="F28" s="46">
        <v>910464</v>
      </c>
      <c r="G28" s="22"/>
      <c r="H28" s="6"/>
      <c r="I28" s="6"/>
      <c r="J28" s="6"/>
      <c r="K28" s="6"/>
      <c r="L28" s="6"/>
      <c r="M28" s="6"/>
      <c r="N28" s="6"/>
      <c r="O28" s="6"/>
      <c r="P28" s="6"/>
    </row>
    <row r="29" spans="3:16" ht="101.25" customHeight="1">
      <c r="C29" s="44" t="s">
        <v>38</v>
      </c>
      <c r="D29" s="51" t="s">
        <v>39</v>
      </c>
      <c r="E29" s="46">
        <v>710194</v>
      </c>
      <c r="F29" s="46"/>
      <c r="G29" s="22"/>
      <c r="H29" s="6"/>
      <c r="I29" s="6"/>
      <c r="J29" s="6"/>
      <c r="K29" s="6"/>
      <c r="L29" s="6"/>
      <c r="M29" s="6"/>
      <c r="N29" s="6"/>
      <c r="O29" s="6"/>
      <c r="P29" s="6"/>
    </row>
    <row r="30" spans="3:16" ht="101.25" customHeight="1">
      <c r="C30" s="44" t="s">
        <v>40</v>
      </c>
      <c r="D30" s="51" t="s">
        <v>41</v>
      </c>
      <c r="E30" s="46">
        <v>-67013</v>
      </c>
      <c r="F30" s="46">
        <v>-86832</v>
      </c>
      <c r="G30" s="21"/>
      <c r="H30" s="6"/>
      <c r="I30" s="6"/>
      <c r="J30" s="6"/>
      <c r="K30" s="6"/>
      <c r="L30" s="6"/>
      <c r="M30" s="6"/>
      <c r="N30" s="6"/>
      <c r="O30" s="6"/>
      <c r="P30" s="6"/>
    </row>
    <row r="31" spans="3:16" ht="101.25" customHeight="1">
      <c r="C31" s="44" t="s">
        <v>42</v>
      </c>
      <c r="D31" s="51" t="s">
        <v>43</v>
      </c>
      <c r="E31" s="46">
        <v>-70296</v>
      </c>
      <c r="F31" s="46"/>
      <c r="G31" s="22"/>
      <c r="H31" s="6"/>
      <c r="I31" s="6"/>
      <c r="J31" s="6"/>
      <c r="K31" s="6"/>
      <c r="L31" s="6"/>
      <c r="M31" s="6"/>
      <c r="N31" s="6"/>
      <c r="O31" s="6"/>
      <c r="P31" s="6"/>
    </row>
    <row r="32" spans="3:16">
      <c r="C32" s="43" t="s">
        <v>44</v>
      </c>
      <c r="D32" s="19" t="s">
        <v>45</v>
      </c>
      <c r="E32" s="20">
        <f>SUM(E33:E34)</f>
        <v>459306</v>
      </c>
      <c r="F32" s="20">
        <f>SUM(F33:F34)</f>
        <v>526076</v>
      </c>
      <c r="G32" s="21"/>
      <c r="H32" s="6"/>
      <c r="I32" s="6"/>
      <c r="J32" s="6"/>
      <c r="K32" s="6"/>
      <c r="L32" s="6"/>
      <c r="M32" s="6"/>
      <c r="N32" s="6"/>
      <c r="O32" s="6"/>
      <c r="P32" s="6"/>
    </row>
    <row r="33" spans="3:16" ht="30">
      <c r="C33" s="44" t="s">
        <v>164</v>
      </c>
      <c r="D33" s="50" t="s">
        <v>165</v>
      </c>
      <c r="E33" s="46">
        <v>383210</v>
      </c>
      <c r="F33" s="46">
        <v>417699</v>
      </c>
      <c r="G33" s="22"/>
      <c r="H33" s="6"/>
      <c r="I33" s="6"/>
      <c r="J33" s="6"/>
      <c r="K33" s="6"/>
      <c r="L33" s="6"/>
      <c r="M33" s="6"/>
      <c r="N33" s="6"/>
      <c r="O33" s="6"/>
      <c r="P33" s="6"/>
    </row>
    <row r="34" spans="3:16">
      <c r="C34" s="44" t="s">
        <v>46</v>
      </c>
      <c r="D34" s="50" t="s">
        <v>47</v>
      </c>
      <c r="E34" s="46">
        <v>76096</v>
      </c>
      <c r="F34" s="46">
        <v>108377</v>
      </c>
      <c r="G34" s="22"/>
      <c r="H34" s="6"/>
      <c r="I34" s="6"/>
      <c r="J34" s="6"/>
      <c r="K34" s="6"/>
      <c r="L34" s="6"/>
      <c r="M34" s="6"/>
      <c r="N34" s="6"/>
      <c r="O34" s="6"/>
      <c r="P34" s="6"/>
    </row>
    <row r="35" spans="3:16">
      <c r="C35" s="43" t="s">
        <v>48</v>
      </c>
      <c r="D35" s="19" t="s">
        <v>49</v>
      </c>
      <c r="E35" s="20">
        <f t="shared" ref="E35:F35" si="2">E36+E37</f>
        <v>729380</v>
      </c>
      <c r="F35" s="20">
        <f t="shared" si="2"/>
        <v>777529</v>
      </c>
      <c r="G35" s="22"/>
      <c r="H35" s="6"/>
      <c r="I35" s="6"/>
      <c r="J35" s="6"/>
      <c r="K35" s="6"/>
      <c r="L35" s="6"/>
      <c r="M35" s="6"/>
      <c r="N35" s="6"/>
      <c r="O35" s="6"/>
      <c r="P35" s="6"/>
    </row>
    <row r="36" spans="3:16">
      <c r="C36" s="44" t="s">
        <v>50</v>
      </c>
      <c r="D36" s="50" t="s">
        <v>51</v>
      </c>
      <c r="E36" s="46">
        <v>435487</v>
      </c>
      <c r="F36" s="46">
        <v>457262</v>
      </c>
      <c r="G36" s="21"/>
      <c r="H36" s="6"/>
      <c r="I36" s="6"/>
      <c r="J36" s="6"/>
      <c r="K36" s="6"/>
      <c r="L36" s="6"/>
      <c r="M36" s="6"/>
      <c r="N36" s="6"/>
      <c r="O36" s="6"/>
      <c r="P36" s="6"/>
    </row>
    <row r="37" spans="3:16">
      <c r="C37" s="44" t="s">
        <v>52</v>
      </c>
      <c r="D37" s="50" t="s">
        <v>53</v>
      </c>
      <c r="E37" s="46">
        <v>293893</v>
      </c>
      <c r="F37" s="46">
        <v>320267</v>
      </c>
      <c r="G37" s="22"/>
      <c r="H37" s="6"/>
      <c r="I37" s="6"/>
      <c r="J37" s="6"/>
      <c r="K37" s="6"/>
      <c r="L37" s="6"/>
      <c r="M37" s="6"/>
      <c r="N37" s="6"/>
      <c r="O37" s="6"/>
      <c r="P37" s="6"/>
    </row>
    <row r="38" spans="3:16" ht="28.5">
      <c r="C38" s="43" t="s">
        <v>54</v>
      </c>
      <c r="D38" s="19" t="s">
        <v>55</v>
      </c>
      <c r="E38" s="20">
        <f t="shared" ref="E38:F38" si="3">E39+E40</f>
        <v>1476651</v>
      </c>
      <c r="F38" s="20">
        <f t="shared" si="3"/>
        <v>1562913</v>
      </c>
      <c r="G38" s="23"/>
      <c r="H38" s="6"/>
      <c r="I38" s="6"/>
      <c r="J38" s="6"/>
      <c r="K38" s="6"/>
      <c r="L38" s="6"/>
      <c r="M38" s="6"/>
      <c r="N38" s="6"/>
      <c r="O38" s="6"/>
      <c r="P38" s="6"/>
    </row>
    <row r="39" spans="3:16">
      <c r="C39" s="44" t="s">
        <v>56</v>
      </c>
      <c r="D39" s="50" t="s">
        <v>57</v>
      </c>
      <c r="E39" s="46">
        <v>1471151</v>
      </c>
      <c r="F39" s="46">
        <v>1557413</v>
      </c>
      <c r="G39" s="24"/>
      <c r="H39" s="6"/>
      <c r="I39" s="6"/>
      <c r="J39" s="6"/>
      <c r="K39" s="6"/>
      <c r="L39" s="6"/>
      <c r="M39" s="6"/>
      <c r="N39" s="6"/>
      <c r="O39" s="6"/>
      <c r="P39" s="6"/>
    </row>
    <row r="40" spans="3:16" ht="30">
      <c r="C40" s="44" t="s">
        <v>58</v>
      </c>
      <c r="D40" s="45" t="s">
        <v>59</v>
      </c>
      <c r="E40" s="49">
        <v>5500</v>
      </c>
      <c r="F40" s="49">
        <v>5500</v>
      </c>
      <c r="G40" s="24"/>
      <c r="H40" s="6"/>
      <c r="I40" s="6"/>
      <c r="J40" s="6"/>
      <c r="K40" s="6"/>
      <c r="L40" s="6"/>
      <c r="M40" s="6"/>
      <c r="N40" s="6"/>
      <c r="O40" s="6"/>
      <c r="P40" s="6"/>
    </row>
    <row r="41" spans="3:16">
      <c r="C41" s="52" t="s">
        <v>60</v>
      </c>
      <c r="D41" s="25" t="s">
        <v>61</v>
      </c>
      <c r="E41" s="26">
        <v>37832</v>
      </c>
      <c r="F41" s="26">
        <v>41237</v>
      </c>
      <c r="G41" s="23"/>
      <c r="H41" s="6"/>
      <c r="I41" s="6"/>
      <c r="J41" s="6"/>
      <c r="K41" s="6"/>
      <c r="L41" s="6"/>
      <c r="M41" s="6"/>
      <c r="N41" s="6"/>
      <c r="O41" s="6"/>
      <c r="P41" s="6"/>
    </row>
    <row r="42" spans="3:16" ht="42.75">
      <c r="C42" s="43" t="s">
        <v>62</v>
      </c>
      <c r="D42" s="25" t="s">
        <v>63</v>
      </c>
      <c r="E42" s="26">
        <f>E43+E46+E44+E45</f>
        <v>382125</v>
      </c>
      <c r="F42" s="26">
        <f>F43+F46+F44+F45</f>
        <v>396977</v>
      </c>
      <c r="G42" s="23"/>
      <c r="H42" s="6"/>
      <c r="I42" s="6"/>
      <c r="J42" s="6"/>
      <c r="K42" s="6"/>
      <c r="L42" s="6"/>
      <c r="M42" s="6"/>
      <c r="N42" s="6"/>
      <c r="O42" s="6"/>
      <c r="P42" s="6"/>
    </row>
    <row r="43" spans="3:16" ht="66" customHeight="1">
      <c r="C43" s="44" t="s">
        <v>64</v>
      </c>
      <c r="D43" s="45" t="s">
        <v>65</v>
      </c>
      <c r="E43" s="49">
        <v>1050</v>
      </c>
      <c r="F43" s="49">
        <v>1055</v>
      </c>
      <c r="G43" s="23"/>
      <c r="H43" s="6"/>
      <c r="I43" s="6"/>
      <c r="J43" s="6"/>
      <c r="K43" s="6"/>
      <c r="L43" s="6"/>
      <c r="M43" s="6"/>
      <c r="N43" s="6"/>
      <c r="O43" s="6"/>
      <c r="P43" s="6"/>
    </row>
    <row r="44" spans="3:16" ht="43.5" customHeight="1">
      <c r="C44" s="44" t="s">
        <v>66</v>
      </c>
      <c r="D44" s="45" t="s">
        <v>67</v>
      </c>
      <c r="E44" s="49">
        <v>375479</v>
      </c>
      <c r="F44" s="49">
        <v>390498</v>
      </c>
      <c r="G44" s="24"/>
      <c r="H44" s="6"/>
      <c r="I44" s="6"/>
      <c r="J44" s="6"/>
      <c r="K44" s="6"/>
      <c r="L44" s="6"/>
      <c r="M44" s="6"/>
      <c r="N44" s="6"/>
      <c r="O44" s="6"/>
      <c r="P44" s="6"/>
    </row>
    <row r="45" spans="3:16" ht="37.5" customHeight="1">
      <c r="C45" s="44" t="s">
        <v>68</v>
      </c>
      <c r="D45" s="45" t="s">
        <v>69</v>
      </c>
      <c r="E45" s="49">
        <v>290</v>
      </c>
      <c r="F45" s="49">
        <v>118</v>
      </c>
      <c r="G45" s="24"/>
      <c r="H45" s="6"/>
      <c r="I45" s="6"/>
      <c r="J45" s="6"/>
      <c r="K45" s="6"/>
      <c r="L45" s="6"/>
      <c r="M45" s="6"/>
      <c r="N45" s="6"/>
      <c r="O45" s="6"/>
      <c r="P45" s="6"/>
    </row>
    <row r="46" spans="3:16" ht="75">
      <c r="C46" s="44" t="s">
        <v>70</v>
      </c>
      <c r="D46" s="45" t="s">
        <v>71</v>
      </c>
      <c r="E46" s="49">
        <v>5306</v>
      </c>
      <c r="F46" s="49">
        <v>5306</v>
      </c>
      <c r="G46" s="23"/>
      <c r="H46" s="6"/>
      <c r="I46" s="6"/>
      <c r="J46" s="6"/>
      <c r="K46" s="6"/>
      <c r="L46" s="6"/>
      <c r="M46" s="6"/>
      <c r="N46" s="6"/>
      <c r="O46" s="6"/>
      <c r="P46" s="6"/>
    </row>
    <row r="47" spans="3:16" ht="28.5">
      <c r="C47" s="43" t="s">
        <v>72</v>
      </c>
      <c r="D47" s="25" t="s">
        <v>73</v>
      </c>
      <c r="E47" s="26">
        <f t="shared" ref="E47:F47" si="4">E48+E49+E50</f>
        <v>68748</v>
      </c>
      <c r="F47" s="26">
        <f t="shared" si="4"/>
        <v>71970</v>
      </c>
      <c r="G47" s="23"/>
      <c r="H47" s="6"/>
      <c r="I47" s="6"/>
      <c r="J47" s="6"/>
      <c r="K47" s="6"/>
      <c r="L47" s="6"/>
      <c r="M47" s="6"/>
      <c r="N47" s="6"/>
      <c r="O47" s="6"/>
      <c r="P47" s="6"/>
    </row>
    <row r="48" spans="3:16">
      <c r="C48" s="44" t="s">
        <v>74</v>
      </c>
      <c r="D48" s="45" t="s">
        <v>75</v>
      </c>
      <c r="E48" s="49">
        <v>52448</v>
      </c>
      <c r="F48" s="49">
        <v>55070</v>
      </c>
      <c r="G48" s="23"/>
      <c r="H48" s="6"/>
      <c r="I48" s="6"/>
      <c r="J48" s="6"/>
      <c r="K48" s="6"/>
      <c r="L48" s="6"/>
      <c r="M48" s="6"/>
      <c r="N48" s="6"/>
      <c r="O48" s="6"/>
      <c r="P48" s="6"/>
    </row>
    <row r="49" spans="1:22">
      <c r="C49" s="44" t="s">
        <v>76</v>
      </c>
      <c r="D49" s="45" t="s">
        <v>77</v>
      </c>
      <c r="E49" s="49">
        <v>5480</v>
      </c>
      <c r="F49" s="49">
        <v>5650</v>
      </c>
      <c r="G49" s="24"/>
      <c r="H49" s="6"/>
      <c r="I49" s="6"/>
      <c r="J49" s="6"/>
      <c r="K49" s="6"/>
      <c r="L49" s="6"/>
      <c r="M49" s="6"/>
      <c r="N49" s="6"/>
      <c r="O49" s="6"/>
      <c r="P49" s="6"/>
    </row>
    <row r="50" spans="1:22" s="28" customFormat="1">
      <c r="C50" s="44" t="s">
        <v>78</v>
      </c>
      <c r="D50" s="45" t="s">
        <v>79</v>
      </c>
      <c r="E50" s="49">
        <v>10820</v>
      </c>
      <c r="F50" s="49">
        <v>11250</v>
      </c>
      <c r="G50" s="24"/>
      <c r="H50" s="29"/>
      <c r="I50" s="29"/>
      <c r="J50" s="29"/>
      <c r="K50" s="29"/>
      <c r="L50" s="29"/>
      <c r="M50" s="29"/>
      <c r="N50" s="29"/>
      <c r="O50" s="29"/>
      <c r="P50" s="29"/>
      <c r="Q50" s="30"/>
      <c r="R50" s="30"/>
      <c r="S50" s="30"/>
      <c r="T50" s="30"/>
      <c r="U50" s="30"/>
      <c r="V50" s="30"/>
    </row>
    <row r="51" spans="1:22" s="31" customFormat="1" ht="28.5">
      <c r="C51" s="43" t="s">
        <v>80</v>
      </c>
      <c r="D51" s="25" t="s">
        <v>81</v>
      </c>
      <c r="E51" s="26">
        <v>51580</v>
      </c>
      <c r="F51" s="26">
        <v>51580</v>
      </c>
      <c r="G51" s="24"/>
      <c r="H51" s="32"/>
      <c r="I51" s="32"/>
      <c r="J51" s="32"/>
      <c r="K51" s="32"/>
      <c r="L51" s="32"/>
      <c r="M51" s="32"/>
      <c r="N51" s="32"/>
      <c r="O51" s="32"/>
      <c r="P51" s="32"/>
      <c r="Q51" s="33"/>
      <c r="R51" s="33"/>
      <c r="S51" s="33"/>
      <c r="T51" s="33"/>
      <c r="U51" s="33"/>
      <c r="V51" s="33"/>
    </row>
    <row r="52" spans="1:22" s="31" customFormat="1" ht="28.5">
      <c r="C52" s="43" t="s">
        <v>166</v>
      </c>
      <c r="D52" s="25" t="s">
        <v>167</v>
      </c>
      <c r="E52" s="26">
        <v>1809</v>
      </c>
      <c r="F52" s="26">
        <v>0</v>
      </c>
      <c r="G52" s="24"/>
      <c r="H52" s="32"/>
      <c r="I52" s="32"/>
      <c r="J52" s="32"/>
      <c r="K52" s="32"/>
      <c r="L52" s="32"/>
      <c r="M52" s="32"/>
      <c r="N52" s="32"/>
      <c r="O52" s="32"/>
      <c r="P52" s="32"/>
      <c r="Q52" s="33"/>
      <c r="R52" s="33"/>
      <c r="S52" s="33"/>
      <c r="T52" s="33"/>
      <c r="U52" s="33"/>
      <c r="V52" s="33"/>
    </row>
    <row r="53" spans="1:22" s="34" customFormat="1">
      <c r="C53" s="43" t="s">
        <v>82</v>
      </c>
      <c r="D53" s="25" t="s">
        <v>83</v>
      </c>
      <c r="E53" s="26">
        <v>650</v>
      </c>
      <c r="F53" s="26">
        <v>600</v>
      </c>
      <c r="G53" s="35"/>
      <c r="H53" s="35"/>
      <c r="I53" s="35"/>
      <c r="J53" s="35"/>
      <c r="K53" s="35"/>
      <c r="L53" s="35"/>
      <c r="M53" s="35"/>
      <c r="N53" s="35"/>
      <c r="O53" s="35"/>
      <c r="P53" s="35"/>
      <c r="Q53" s="36"/>
      <c r="R53" s="36"/>
      <c r="S53" s="36"/>
      <c r="T53" s="36"/>
      <c r="U53" s="36"/>
      <c r="V53" s="36"/>
    </row>
    <row r="54" spans="1:22" s="34" customFormat="1">
      <c r="C54" s="43" t="s">
        <v>84</v>
      </c>
      <c r="D54" s="25" t="s">
        <v>85</v>
      </c>
      <c r="E54" s="26">
        <v>337794</v>
      </c>
      <c r="F54" s="26">
        <v>357515</v>
      </c>
      <c r="G54" s="35"/>
      <c r="H54" s="35"/>
      <c r="I54" s="35"/>
      <c r="J54" s="35"/>
      <c r="K54" s="35"/>
      <c r="L54" s="35"/>
      <c r="M54" s="35"/>
      <c r="N54" s="35"/>
      <c r="O54" s="35"/>
      <c r="P54" s="35"/>
      <c r="Q54" s="36"/>
      <c r="R54" s="36"/>
      <c r="S54" s="36"/>
      <c r="T54" s="36"/>
      <c r="U54" s="36"/>
      <c r="V54" s="36"/>
    </row>
    <row r="55" spans="1:22" s="37" customFormat="1" ht="20.25" customHeight="1">
      <c r="A55" s="37" t="str">
        <f>RIGHT(B55,4)</f>
        <v>0000</v>
      </c>
      <c r="B55" s="37" t="str">
        <f>LEFT(C55,10)</f>
        <v>2 00 00000</v>
      </c>
      <c r="C55" s="53" t="s">
        <v>86</v>
      </c>
      <c r="D55" s="54" t="s">
        <v>87</v>
      </c>
      <c r="E55" s="20">
        <f>+E56</f>
        <v>29887963.5</v>
      </c>
      <c r="F55" s="20">
        <f>+F56</f>
        <v>27767173.709999997</v>
      </c>
      <c r="G55" s="38"/>
      <c r="H55" s="38"/>
      <c r="I55" s="38"/>
      <c r="J55" s="38"/>
      <c r="K55" s="38"/>
      <c r="L55" s="38"/>
      <c r="M55" s="38"/>
      <c r="N55" s="38"/>
      <c r="O55" s="38"/>
      <c r="P55" s="38"/>
      <c r="Q55" s="39"/>
      <c r="R55" s="39"/>
      <c r="S55" s="39"/>
      <c r="T55" s="39"/>
      <c r="U55" s="39"/>
      <c r="V55" s="39"/>
    </row>
    <row r="56" spans="1:22" s="31" customFormat="1" ht="30">
      <c r="A56" s="37" t="str">
        <f t="shared" ref="A56:A97" si="5">RIGHT(B56,4)</f>
        <v>0000</v>
      </c>
      <c r="B56" s="37" t="str">
        <f t="shared" ref="B56:B97" si="6">LEFT(C56,10)</f>
        <v>2 02 00000</v>
      </c>
      <c r="C56" s="55" t="s">
        <v>88</v>
      </c>
      <c r="D56" s="56" t="s">
        <v>89</v>
      </c>
      <c r="E56" s="46">
        <f>E57+E59+E87+E95</f>
        <v>29887963.5</v>
      </c>
      <c r="F56" s="46">
        <f>F57+F59+F87+F95</f>
        <v>27767173.709999997</v>
      </c>
      <c r="G56" s="32">
        <f>E55</f>
        <v>29887963.5</v>
      </c>
      <c r="H56" s="32">
        <f>F55</f>
        <v>27767173.709999997</v>
      </c>
      <c r="I56" s="32"/>
      <c r="J56" s="32"/>
      <c r="K56" s="32"/>
      <c r="L56" s="32"/>
      <c r="M56" s="32"/>
      <c r="N56" s="32"/>
      <c r="O56" s="32"/>
      <c r="P56" s="32"/>
      <c r="Q56" s="33"/>
      <c r="R56" s="33"/>
      <c r="S56" s="33"/>
      <c r="T56" s="33"/>
      <c r="U56" s="33"/>
      <c r="V56" s="33"/>
    </row>
    <row r="57" spans="1:22" s="41" customFormat="1" ht="23.25" customHeight="1">
      <c r="A57" s="37" t="str">
        <f t="shared" si="5"/>
        <v>0000</v>
      </c>
      <c r="B57" s="37" t="str">
        <f t="shared" si="6"/>
        <v>2 02 10000</v>
      </c>
      <c r="C57" s="57" t="s">
        <v>90</v>
      </c>
      <c r="D57" s="58" t="s">
        <v>91</v>
      </c>
      <c r="E57" s="47">
        <f>E58</f>
        <v>23935022.18</v>
      </c>
      <c r="F57" s="47">
        <f>F58</f>
        <v>23935022.18</v>
      </c>
      <c r="G57" s="35"/>
      <c r="H57" s="35"/>
      <c r="I57" s="35"/>
      <c r="J57" s="35"/>
      <c r="K57" s="35"/>
      <c r="L57" s="35"/>
      <c r="M57" s="35"/>
      <c r="N57" s="35"/>
      <c r="O57" s="35"/>
      <c r="P57" s="35"/>
      <c r="Q57" s="40"/>
      <c r="R57" s="40"/>
      <c r="S57" s="40"/>
      <c r="T57" s="40"/>
      <c r="U57" s="40"/>
      <c r="V57" s="40"/>
    </row>
    <row r="58" spans="1:22" s="34" customFormat="1" ht="34.5" customHeight="1">
      <c r="A58" s="37" t="str">
        <f t="shared" si="5"/>
        <v>5001</v>
      </c>
      <c r="B58" s="37" t="str">
        <f t="shared" si="6"/>
        <v>2 02 15001</v>
      </c>
      <c r="C58" s="55" t="s">
        <v>92</v>
      </c>
      <c r="D58" s="56" t="s">
        <v>93</v>
      </c>
      <c r="E58" s="59">
        <v>23935022.18</v>
      </c>
      <c r="F58" s="59">
        <v>23935022.18</v>
      </c>
      <c r="G58" s="35"/>
      <c r="H58" s="35"/>
      <c r="I58" s="35"/>
      <c r="J58" s="35">
        <v>23935022.176000003</v>
      </c>
      <c r="K58" s="35">
        <v>23935022.176000003</v>
      </c>
      <c r="L58" s="35"/>
      <c r="M58" s="35"/>
      <c r="N58" s="35"/>
      <c r="O58" s="35"/>
      <c r="P58" s="35"/>
      <c r="Q58" s="36"/>
      <c r="R58" s="36"/>
      <c r="S58" s="36"/>
      <c r="T58" s="36"/>
      <c r="U58" s="36"/>
      <c r="V58" s="36"/>
    </row>
    <row r="59" spans="1:22" s="41" customFormat="1" ht="30" customHeight="1">
      <c r="A59" s="37" t="str">
        <f t="shared" si="5"/>
        <v>0000</v>
      </c>
      <c r="B59" s="37" t="str">
        <f t="shared" si="6"/>
        <v>2 02 20000</v>
      </c>
      <c r="C59" s="57" t="s">
        <v>94</v>
      </c>
      <c r="D59" s="58" t="s">
        <v>95</v>
      </c>
      <c r="E59" s="47">
        <f>SUM(E60:E86)</f>
        <v>5407273.0200000005</v>
      </c>
      <c r="F59" s="47">
        <f>SUM(F60:F86)</f>
        <v>3285410.6300000004</v>
      </c>
      <c r="G59" s="35">
        <v>8100646.0999999996</v>
      </c>
      <c r="H59" s="35">
        <v>8821634.5999999996</v>
      </c>
      <c r="I59" s="35"/>
      <c r="J59" s="35">
        <v>3453570</v>
      </c>
      <c r="K59" s="35">
        <v>3453570</v>
      </c>
      <c r="L59" s="35"/>
      <c r="M59" s="35"/>
      <c r="N59" s="35"/>
      <c r="O59" s="35"/>
      <c r="P59" s="35"/>
      <c r="Q59" s="40"/>
      <c r="R59" s="40"/>
      <c r="S59" s="40"/>
      <c r="T59" s="40"/>
      <c r="U59" s="40"/>
      <c r="V59" s="40"/>
    </row>
    <row r="60" spans="1:22" s="34" customFormat="1" ht="34.5" customHeight="1">
      <c r="A60" s="37" t="str">
        <f t="shared" si="5"/>
        <v>5014</v>
      </c>
      <c r="B60" s="37" t="str">
        <f t="shared" si="6"/>
        <v>2 02 25014</v>
      </c>
      <c r="C60" s="55" t="s">
        <v>96</v>
      </c>
      <c r="D60" s="60" t="s">
        <v>97</v>
      </c>
      <c r="E60" s="49">
        <v>4199.5</v>
      </c>
      <c r="F60" s="49">
        <v>4199.5</v>
      </c>
      <c r="G60" s="32"/>
      <c r="H60" s="32"/>
      <c r="I60" s="32"/>
      <c r="J60" s="32"/>
      <c r="K60" s="32"/>
      <c r="L60" s="32"/>
      <c r="M60" s="32"/>
      <c r="N60" s="35"/>
      <c r="O60" s="35"/>
      <c r="P60" s="35"/>
      <c r="Q60" s="36"/>
      <c r="R60" s="36"/>
      <c r="S60" s="36"/>
      <c r="T60" s="36"/>
      <c r="U60" s="36"/>
      <c r="V60" s="36"/>
    </row>
    <row r="61" spans="1:22" s="34" customFormat="1" ht="60">
      <c r="A61" s="37" t="str">
        <f t="shared" si="5"/>
        <v>5082</v>
      </c>
      <c r="B61" s="37" t="str">
        <f t="shared" si="6"/>
        <v>2 02 25082</v>
      </c>
      <c r="C61" s="55" t="s">
        <v>98</v>
      </c>
      <c r="D61" s="60" t="s">
        <v>99</v>
      </c>
      <c r="E61" s="49">
        <v>289130.8</v>
      </c>
      <c r="F61" s="49">
        <v>289130.8</v>
      </c>
      <c r="G61" s="32"/>
      <c r="H61" s="32"/>
      <c r="I61" s="32"/>
      <c r="J61" s="32"/>
      <c r="K61" s="32"/>
      <c r="L61" s="32"/>
      <c r="M61" s="32"/>
      <c r="N61" s="35"/>
      <c r="O61" s="35"/>
      <c r="P61" s="35"/>
      <c r="Q61" s="36"/>
      <c r="R61" s="36"/>
      <c r="S61" s="36"/>
      <c r="T61" s="36"/>
      <c r="U61" s="36"/>
      <c r="V61" s="36"/>
    </row>
    <row r="62" spans="1:22" s="34" customFormat="1" ht="60">
      <c r="A62" s="37"/>
      <c r="B62" s="37"/>
      <c r="C62" s="55" t="s">
        <v>159</v>
      </c>
      <c r="D62" s="60" t="s">
        <v>154</v>
      </c>
      <c r="E62" s="49">
        <v>19.8</v>
      </c>
      <c r="F62" s="49">
        <v>19.8</v>
      </c>
      <c r="G62" s="32"/>
      <c r="H62" s="32"/>
      <c r="I62" s="32"/>
      <c r="J62" s="32"/>
      <c r="K62" s="32"/>
      <c r="L62" s="32"/>
      <c r="M62" s="32"/>
      <c r="N62" s="35"/>
      <c r="O62" s="35"/>
      <c r="P62" s="35"/>
      <c r="Q62" s="36"/>
      <c r="R62" s="36"/>
      <c r="S62" s="36"/>
      <c r="T62" s="36"/>
      <c r="U62" s="36"/>
      <c r="V62" s="36"/>
    </row>
    <row r="63" spans="1:22" s="34" customFormat="1" ht="75">
      <c r="A63" s="37"/>
      <c r="B63" s="37"/>
      <c r="C63" s="55" t="s">
        <v>172</v>
      </c>
      <c r="D63" s="60" t="s">
        <v>173</v>
      </c>
      <c r="E63" s="49">
        <v>136.4</v>
      </c>
      <c r="F63" s="49">
        <v>136.4</v>
      </c>
      <c r="G63" s="32"/>
      <c r="H63" s="32"/>
      <c r="I63" s="32"/>
      <c r="J63" s="32"/>
      <c r="K63" s="32"/>
      <c r="L63" s="32"/>
      <c r="M63" s="32"/>
      <c r="N63" s="35"/>
      <c r="O63" s="35"/>
      <c r="P63" s="35"/>
      <c r="Q63" s="36"/>
      <c r="R63" s="36"/>
      <c r="S63" s="36"/>
      <c r="T63" s="36"/>
      <c r="U63" s="36"/>
      <c r="V63" s="36"/>
    </row>
    <row r="64" spans="1:22" s="34" customFormat="1" ht="75">
      <c r="A64" s="37"/>
      <c r="B64" s="37"/>
      <c r="C64" s="55" t="s">
        <v>174</v>
      </c>
      <c r="D64" s="60" t="s">
        <v>175</v>
      </c>
      <c r="E64" s="49">
        <v>3677.8</v>
      </c>
      <c r="F64" s="49">
        <v>3677.8</v>
      </c>
      <c r="G64" s="32"/>
      <c r="H64" s="32"/>
      <c r="I64" s="32"/>
      <c r="J64" s="32"/>
      <c r="K64" s="32"/>
      <c r="L64" s="32"/>
      <c r="M64" s="32"/>
      <c r="N64" s="35"/>
      <c r="O64" s="35"/>
      <c r="P64" s="35"/>
      <c r="Q64" s="36"/>
      <c r="R64" s="36"/>
      <c r="S64" s="36"/>
      <c r="T64" s="36"/>
      <c r="U64" s="36"/>
      <c r="V64" s="36"/>
    </row>
    <row r="65" spans="1:22" s="34" customFormat="1" ht="64.5" customHeight="1">
      <c r="A65" s="37" t="str">
        <f t="shared" si="5"/>
        <v>5121</v>
      </c>
      <c r="B65" s="37" t="str">
        <f t="shared" si="6"/>
        <v>2 02 25121</v>
      </c>
      <c r="C65" s="61" t="s">
        <v>100</v>
      </c>
      <c r="D65" s="62" t="s">
        <v>101</v>
      </c>
      <c r="E65" s="48">
        <v>602142.9</v>
      </c>
      <c r="F65" s="48"/>
      <c r="G65" s="32"/>
      <c r="H65" s="32"/>
      <c r="I65" s="32"/>
      <c r="J65" s="32"/>
      <c r="K65" s="32"/>
      <c r="L65" s="32"/>
      <c r="M65" s="32"/>
      <c r="N65" s="35"/>
      <c r="O65" s="35"/>
      <c r="P65" s="35"/>
      <c r="Q65" s="36"/>
      <c r="R65" s="36"/>
      <c r="S65" s="36"/>
      <c r="T65" s="36"/>
      <c r="U65" s="36"/>
      <c r="V65" s="36"/>
    </row>
    <row r="66" spans="1:22" s="34" customFormat="1" ht="119.25" customHeight="1">
      <c r="A66" s="37" t="str">
        <f t="shared" si="5"/>
        <v>5138</v>
      </c>
      <c r="B66" s="37" t="str">
        <f t="shared" si="6"/>
        <v>2 02 25138</v>
      </c>
      <c r="C66" s="61" t="s">
        <v>102</v>
      </c>
      <c r="D66" s="62" t="s">
        <v>176</v>
      </c>
      <c r="E66" s="48">
        <v>64350</v>
      </c>
      <c r="F66" s="48">
        <v>64350</v>
      </c>
      <c r="G66" s="32"/>
      <c r="H66" s="32"/>
      <c r="I66" s="32"/>
      <c r="J66" s="32"/>
      <c r="K66" s="32"/>
      <c r="L66" s="32"/>
      <c r="M66" s="32"/>
      <c r="N66" s="35"/>
      <c r="O66" s="35"/>
      <c r="P66" s="35"/>
      <c r="Q66" s="36"/>
      <c r="R66" s="36"/>
      <c r="S66" s="36"/>
      <c r="T66" s="36"/>
      <c r="U66" s="36"/>
      <c r="V66" s="36"/>
    </row>
    <row r="67" spans="1:22" s="34" customFormat="1" ht="36" customHeight="1">
      <c r="A67" s="37" t="str">
        <f t="shared" si="5"/>
        <v>5195</v>
      </c>
      <c r="B67" s="37" t="str">
        <f t="shared" si="6"/>
        <v>2 02 25195</v>
      </c>
      <c r="C67" s="61" t="s">
        <v>103</v>
      </c>
      <c r="D67" s="62" t="s">
        <v>104</v>
      </c>
      <c r="E67" s="48">
        <v>1038973.9</v>
      </c>
      <c r="F67" s="48">
        <v>748973.9</v>
      </c>
      <c r="G67" s="32"/>
      <c r="H67" s="32"/>
      <c r="I67" s="32"/>
      <c r="J67" s="32"/>
      <c r="K67" s="32"/>
      <c r="L67" s="32"/>
      <c r="M67" s="32"/>
      <c r="N67" s="35"/>
      <c r="O67" s="35"/>
      <c r="P67" s="35"/>
      <c r="Q67" s="36"/>
      <c r="R67" s="36"/>
      <c r="S67" s="36"/>
      <c r="T67" s="36"/>
      <c r="U67" s="36"/>
      <c r="V67" s="36"/>
    </row>
    <row r="68" spans="1:22" s="34" customFormat="1" ht="36" customHeight="1">
      <c r="A68" s="37" t="str">
        <f t="shared" si="5"/>
        <v>5201</v>
      </c>
      <c r="B68" s="37" t="str">
        <f t="shared" si="6"/>
        <v>2 02 25201</v>
      </c>
      <c r="C68" s="61" t="s">
        <v>105</v>
      </c>
      <c r="D68" s="62" t="s">
        <v>106</v>
      </c>
      <c r="E68" s="48">
        <v>7181.3</v>
      </c>
      <c r="F68" s="48">
        <v>7181.3</v>
      </c>
      <c r="G68" s="32"/>
      <c r="H68" s="32"/>
      <c r="I68" s="32"/>
      <c r="J68" s="32"/>
      <c r="K68" s="32"/>
      <c r="L68" s="32"/>
      <c r="M68" s="32"/>
      <c r="N68" s="35"/>
      <c r="O68" s="35"/>
      <c r="P68" s="35"/>
      <c r="Q68" s="36"/>
      <c r="R68" s="36"/>
      <c r="S68" s="36"/>
      <c r="T68" s="36"/>
      <c r="U68" s="36"/>
      <c r="V68" s="36"/>
    </row>
    <row r="69" spans="1:22" s="34" customFormat="1" ht="49.5" customHeight="1">
      <c r="A69" s="37" t="str">
        <f t="shared" si="5"/>
        <v>5202</v>
      </c>
      <c r="B69" s="37" t="str">
        <f t="shared" si="6"/>
        <v>2 02 25202</v>
      </c>
      <c r="C69" s="61" t="s">
        <v>107</v>
      </c>
      <c r="D69" s="62" t="s">
        <v>108</v>
      </c>
      <c r="E69" s="48">
        <v>18135.2</v>
      </c>
      <c r="F69" s="48">
        <v>18135.2</v>
      </c>
      <c r="G69" s="32"/>
      <c r="H69" s="32"/>
      <c r="I69" s="32"/>
      <c r="J69" s="32"/>
      <c r="K69" s="32"/>
      <c r="L69" s="32"/>
      <c r="M69" s="32"/>
      <c r="N69" s="35"/>
      <c r="O69" s="35"/>
      <c r="P69" s="35"/>
      <c r="Q69" s="36"/>
      <c r="R69" s="36"/>
      <c r="S69" s="36"/>
      <c r="T69" s="36"/>
      <c r="U69" s="36"/>
      <c r="V69" s="36"/>
    </row>
    <row r="70" spans="1:22" s="34" customFormat="1" ht="90">
      <c r="A70" s="37"/>
      <c r="B70" s="37"/>
      <c r="C70" s="61" t="s">
        <v>170</v>
      </c>
      <c r="D70" s="62" t="s">
        <v>171</v>
      </c>
      <c r="E70" s="48">
        <v>8969.6</v>
      </c>
      <c r="F70" s="48">
        <v>8969.6</v>
      </c>
      <c r="G70" s="32"/>
      <c r="H70" s="32"/>
      <c r="I70" s="32"/>
      <c r="J70" s="32"/>
      <c r="K70" s="32"/>
      <c r="L70" s="32"/>
      <c r="M70" s="32"/>
      <c r="N70" s="35"/>
      <c r="O70" s="35"/>
      <c r="P70" s="35"/>
      <c r="Q70" s="36"/>
      <c r="R70" s="36"/>
      <c r="S70" s="36"/>
      <c r="T70" s="36"/>
      <c r="U70" s="36"/>
      <c r="V70" s="36"/>
    </row>
    <row r="71" spans="1:22" s="34" customFormat="1" ht="90">
      <c r="A71" s="37"/>
      <c r="B71" s="37"/>
      <c r="C71" s="61" t="s">
        <v>160</v>
      </c>
      <c r="D71" s="62" t="s">
        <v>161</v>
      </c>
      <c r="E71" s="48">
        <v>633.70000000000005</v>
      </c>
      <c r="F71" s="48">
        <v>652</v>
      </c>
      <c r="G71" s="32"/>
      <c r="H71" s="32"/>
      <c r="I71" s="32"/>
      <c r="J71" s="32"/>
      <c r="K71" s="32"/>
      <c r="L71" s="32"/>
      <c r="M71" s="32"/>
      <c r="N71" s="35"/>
      <c r="O71" s="35"/>
      <c r="P71" s="35"/>
      <c r="Q71" s="36"/>
      <c r="R71" s="36"/>
      <c r="S71" s="36"/>
      <c r="T71" s="36"/>
      <c r="U71" s="36"/>
      <c r="V71" s="36"/>
    </row>
    <row r="72" spans="1:22" s="31" customFormat="1" ht="45">
      <c r="A72" s="37" t="str">
        <f t="shared" si="5"/>
        <v>5358</v>
      </c>
      <c r="B72" s="37" t="str">
        <f t="shared" si="6"/>
        <v>2 02 25358</v>
      </c>
      <c r="C72" s="61" t="s">
        <v>109</v>
      </c>
      <c r="D72" s="62" t="s">
        <v>110</v>
      </c>
      <c r="E72" s="48">
        <v>414.3</v>
      </c>
      <c r="F72" s="48">
        <v>414.3</v>
      </c>
      <c r="G72" s="35"/>
      <c r="H72" s="35"/>
      <c r="I72" s="35"/>
      <c r="J72" s="35"/>
      <c r="K72" s="35"/>
      <c r="L72" s="35"/>
      <c r="M72" s="35"/>
      <c r="N72" s="32"/>
      <c r="O72" s="32"/>
      <c r="P72" s="32"/>
      <c r="Q72" s="33"/>
      <c r="R72" s="33"/>
      <c r="S72" s="33"/>
      <c r="T72" s="33"/>
      <c r="U72" s="33"/>
      <c r="V72" s="33"/>
    </row>
    <row r="73" spans="1:22" s="31" customFormat="1" ht="40.5" customHeight="1">
      <c r="A73" s="37" t="str">
        <f t="shared" si="5"/>
        <v>5372</v>
      </c>
      <c r="B73" s="37" t="str">
        <f t="shared" si="6"/>
        <v>2 02 25372</v>
      </c>
      <c r="C73" s="61" t="s">
        <v>111</v>
      </c>
      <c r="D73" s="62" t="s">
        <v>112</v>
      </c>
      <c r="E73" s="48">
        <v>134922.79999999999</v>
      </c>
      <c r="F73" s="48"/>
      <c r="G73" s="35"/>
      <c r="H73" s="35"/>
      <c r="I73" s="35"/>
      <c r="J73" s="35"/>
      <c r="K73" s="35"/>
      <c r="L73" s="35"/>
      <c r="M73" s="35"/>
      <c r="N73" s="32"/>
      <c r="O73" s="32"/>
      <c r="P73" s="32"/>
      <c r="Q73" s="33"/>
      <c r="R73" s="33"/>
      <c r="S73" s="33"/>
      <c r="T73" s="33"/>
      <c r="U73" s="33"/>
      <c r="V73" s="33"/>
    </row>
    <row r="74" spans="1:22" s="31" customFormat="1" ht="62.25" customHeight="1">
      <c r="A74" s="37"/>
      <c r="B74" s="37"/>
      <c r="C74" s="61" t="s">
        <v>179</v>
      </c>
      <c r="D74" s="62" t="s">
        <v>180</v>
      </c>
      <c r="E74" s="48">
        <v>1360314.3</v>
      </c>
      <c r="F74" s="48"/>
      <c r="G74" s="35"/>
      <c r="H74" s="35"/>
      <c r="I74" s="35"/>
      <c r="J74" s="35"/>
      <c r="K74" s="35"/>
      <c r="L74" s="35"/>
      <c r="M74" s="35"/>
      <c r="N74" s="32"/>
      <c r="O74" s="32"/>
      <c r="P74" s="32"/>
      <c r="Q74" s="33"/>
      <c r="R74" s="33"/>
      <c r="S74" s="33"/>
      <c r="T74" s="33"/>
      <c r="U74" s="33"/>
      <c r="V74" s="33"/>
    </row>
    <row r="75" spans="1:22" s="31" customFormat="1" ht="86.25" customHeight="1">
      <c r="A75" s="37" t="str">
        <f t="shared" si="5"/>
        <v>5402</v>
      </c>
      <c r="B75" s="37" t="str">
        <f t="shared" si="6"/>
        <v>2 02 25402</v>
      </c>
      <c r="C75" s="61" t="s">
        <v>113</v>
      </c>
      <c r="D75" s="62" t="s">
        <v>114</v>
      </c>
      <c r="E75" s="48">
        <v>261.5</v>
      </c>
      <c r="F75" s="48">
        <v>261.5</v>
      </c>
      <c r="G75" s="35"/>
      <c r="H75" s="35"/>
      <c r="I75" s="35"/>
      <c r="J75" s="35"/>
      <c r="K75" s="35"/>
      <c r="L75" s="35"/>
      <c r="M75" s="35"/>
      <c r="N75" s="32"/>
      <c r="O75" s="32"/>
      <c r="P75" s="32"/>
      <c r="Q75" s="33"/>
      <c r="R75" s="33"/>
      <c r="S75" s="33"/>
      <c r="T75" s="33"/>
      <c r="U75" s="33"/>
      <c r="V75" s="33"/>
    </row>
    <row r="76" spans="1:22" s="31" customFormat="1" ht="72" customHeight="1">
      <c r="A76" s="37" t="str">
        <f t="shared" si="5"/>
        <v>5466</v>
      </c>
      <c r="B76" s="37" t="str">
        <f t="shared" si="6"/>
        <v>2 02 25466</v>
      </c>
      <c r="C76" s="61" t="s">
        <v>115</v>
      </c>
      <c r="D76" s="62" t="s">
        <v>116</v>
      </c>
      <c r="E76" s="48">
        <v>6480.1</v>
      </c>
      <c r="F76" s="48">
        <v>6347.3</v>
      </c>
      <c r="G76" s="35"/>
      <c r="H76" s="35"/>
      <c r="I76" s="35"/>
      <c r="J76" s="35"/>
      <c r="K76" s="35"/>
      <c r="L76" s="35"/>
      <c r="M76" s="35"/>
      <c r="N76" s="32"/>
      <c r="O76" s="32"/>
      <c r="P76" s="32"/>
      <c r="Q76" s="33"/>
      <c r="R76" s="33"/>
      <c r="S76" s="33"/>
      <c r="T76" s="33"/>
      <c r="U76" s="33"/>
      <c r="V76" s="33"/>
    </row>
    <row r="77" spans="1:22" s="31" customFormat="1" ht="43.5" customHeight="1">
      <c r="A77" s="37" t="str">
        <f t="shared" si="5"/>
        <v>5497</v>
      </c>
      <c r="B77" s="37" t="str">
        <f t="shared" si="6"/>
        <v>2 02 25497</v>
      </c>
      <c r="C77" s="61" t="s">
        <v>117</v>
      </c>
      <c r="D77" s="62" t="s">
        <v>118</v>
      </c>
      <c r="E77" s="48">
        <v>157833.22</v>
      </c>
      <c r="F77" s="48">
        <v>170646.53</v>
      </c>
      <c r="G77" s="32"/>
      <c r="H77" s="32"/>
      <c r="I77" s="32"/>
      <c r="J77" s="32"/>
      <c r="K77" s="32"/>
      <c r="L77" s="32"/>
      <c r="M77" s="32"/>
      <c r="N77" s="32"/>
      <c r="O77" s="32"/>
      <c r="P77" s="32"/>
      <c r="Q77" s="33"/>
      <c r="R77" s="33"/>
      <c r="S77" s="33"/>
      <c r="T77" s="33"/>
      <c r="U77" s="33"/>
      <c r="V77" s="33"/>
    </row>
    <row r="78" spans="1:22" s="31" customFormat="1" ht="43.5" customHeight="1">
      <c r="A78" s="37" t="str">
        <f t="shared" si="5"/>
        <v>5501</v>
      </c>
      <c r="B78" s="37" t="str">
        <f t="shared" si="6"/>
        <v>2 02 25501</v>
      </c>
      <c r="C78" s="61" t="s">
        <v>119</v>
      </c>
      <c r="D78" s="62" t="s">
        <v>120</v>
      </c>
      <c r="E78" s="48">
        <v>164091.1</v>
      </c>
      <c r="F78" s="48">
        <v>164091.1</v>
      </c>
      <c r="G78" s="32"/>
      <c r="H78" s="32"/>
      <c r="I78" s="32"/>
      <c r="J78" s="32"/>
      <c r="K78" s="32"/>
      <c r="L78" s="32"/>
      <c r="M78" s="32"/>
      <c r="N78" s="32"/>
      <c r="O78" s="32"/>
      <c r="P78" s="32"/>
      <c r="Q78" s="33"/>
      <c r="R78" s="33"/>
      <c r="S78" s="33"/>
      <c r="T78" s="33"/>
      <c r="U78" s="33"/>
      <c r="V78" s="33"/>
    </row>
    <row r="79" spans="1:22" s="31" customFormat="1" ht="44.25" customHeight="1">
      <c r="A79" s="37"/>
      <c r="B79" s="37"/>
      <c r="C79" s="55" t="s">
        <v>157</v>
      </c>
      <c r="D79" s="60" t="s">
        <v>158</v>
      </c>
      <c r="E79" s="48">
        <v>100000</v>
      </c>
      <c r="F79" s="48">
        <v>100000</v>
      </c>
      <c r="G79" s="32"/>
      <c r="H79" s="32"/>
      <c r="I79" s="32"/>
      <c r="J79" s="32"/>
      <c r="K79" s="32"/>
      <c r="L79" s="32"/>
      <c r="M79" s="32"/>
      <c r="N79" s="32"/>
      <c r="O79" s="32"/>
      <c r="P79" s="32"/>
      <c r="Q79" s="33"/>
      <c r="R79" s="33"/>
      <c r="S79" s="33"/>
      <c r="T79" s="33"/>
      <c r="U79" s="33"/>
      <c r="V79" s="33"/>
    </row>
    <row r="80" spans="1:22" s="31" customFormat="1" ht="44.25" customHeight="1">
      <c r="A80" s="37" t="str">
        <f t="shared" si="5"/>
        <v>5576</v>
      </c>
      <c r="B80" s="37" t="str">
        <f t="shared" si="6"/>
        <v>2 02 25576</v>
      </c>
      <c r="C80" s="55" t="s">
        <v>121</v>
      </c>
      <c r="D80" s="60" t="s">
        <v>122</v>
      </c>
      <c r="E80" s="48">
        <v>143042.5</v>
      </c>
      <c r="F80" s="48">
        <v>156472.79999999999</v>
      </c>
      <c r="G80" s="32"/>
      <c r="H80" s="32"/>
      <c r="I80" s="32"/>
      <c r="J80" s="32"/>
      <c r="K80" s="32"/>
      <c r="L80" s="32"/>
      <c r="M80" s="32"/>
      <c r="N80" s="32"/>
      <c r="O80" s="32"/>
      <c r="P80" s="32"/>
      <c r="Q80" s="33"/>
      <c r="R80" s="33"/>
      <c r="S80" s="33"/>
      <c r="T80" s="33"/>
      <c r="U80" s="33"/>
      <c r="V80" s="33"/>
    </row>
    <row r="81" spans="1:22" s="31" customFormat="1" ht="69" customHeight="1">
      <c r="A81" s="37" t="str">
        <f t="shared" si="5"/>
        <v>5586</v>
      </c>
      <c r="B81" s="37" t="str">
        <f t="shared" si="6"/>
        <v>2 02 25586</v>
      </c>
      <c r="C81" s="55" t="s">
        <v>123</v>
      </c>
      <c r="D81" s="60" t="s">
        <v>124</v>
      </c>
      <c r="E81" s="48">
        <v>24138.5</v>
      </c>
      <c r="F81" s="48">
        <v>24138.5</v>
      </c>
      <c r="G81" s="32"/>
      <c r="H81" s="32"/>
      <c r="I81" s="32"/>
      <c r="J81" s="32"/>
      <c r="K81" s="32"/>
      <c r="L81" s="32"/>
      <c r="M81" s="32"/>
      <c r="N81" s="32"/>
      <c r="O81" s="32"/>
      <c r="P81" s="32"/>
      <c r="Q81" s="33"/>
      <c r="R81" s="33"/>
      <c r="S81" s="33"/>
      <c r="T81" s="33"/>
      <c r="U81" s="33"/>
      <c r="V81" s="33"/>
    </row>
    <row r="82" spans="1:22" s="31" customFormat="1" ht="30">
      <c r="A82" s="37"/>
      <c r="B82" s="37"/>
      <c r="C82" s="55" t="s">
        <v>178</v>
      </c>
      <c r="D82" s="60" t="s">
        <v>177</v>
      </c>
      <c r="E82" s="48">
        <v>38356</v>
      </c>
      <c r="F82" s="48">
        <v>38356</v>
      </c>
      <c r="G82" s="32"/>
      <c r="H82" s="32"/>
      <c r="I82" s="32"/>
      <c r="J82" s="32"/>
      <c r="K82" s="32"/>
      <c r="L82" s="32"/>
      <c r="M82" s="32"/>
      <c r="N82" s="32"/>
      <c r="O82" s="32"/>
      <c r="P82" s="32"/>
      <c r="Q82" s="33"/>
      <c r="R82" s="33"/>
      <c r="S82" s="33"/>
      <c r="T82" s="33"/>
      <c r="U82" s="33"/>
      <c r="V82" s="33"/>
    </row>
    <row r="83" spans="1:22" s="34" customFormat="1" ht="45">
      <c r="A83" s="37" t="str">
        <f t="shared" si="5"/>
        <v>5599</v>
      </c>
      <c r="B83" s="37" t="str">
        <f t="shared" si="6"/>
        <v>2 02 25599</v>
      </c>
      <c r="C83" s="55" t="s">
        <v>125</v>
      </c>
      <c r="D83" s="62" t="s">
        <v>126</v>
      </c>
      <c r="E83" s="48">
        <v>33209</v>
      </c>
      <c r="F83" s="48">
        <v>33209</v>
      </c>
      <c r="G83" s="13"/>
      <c r="H83" s="13"/>
      <c r="I83" s="13"/>
      <c r="J83" s="13"/>
      <c r="K83" s="13"/>
      <c r="L83" s="13"/>
      <c r="M83" s="13"/>
      <c r="N83" s="35"/>
      <c r="O83" s="35"/>
      <c r="P83" s="35"/>
      <c r="Q83" s="36"/>
      <c r="R83" s="36"/>
      <c r="S83" s="36"/>
      <c r="T83" s="36"/>
      <c r="U83" s="36"/>
      <c r="V83" s="36"/>
    </row>
    <row r="84" spans="1:22" s="34" customFormat="1" ht="45">
      <c r="A84" s="37" t="str">
        <f t="shared" si="5"/>
        <v>5753</v>
      </c>
      <c r="B84" s="37" t="str">
        <f t="shared" si="6"/>
        <v>2 02 25753</v>
      </c>
      <c r="C84" s="61" t="s">
        <v>127</v>
      </c>
      <c r="D84" s="62" t="s">
        <v>128</v>
      </c>
      <c r="E84" s="48">
        <v>181170</v>
      </c>
      <c r="F84" s="48">
        <v>43560</v>
      </c>
      <c r="G84" s="13"/>
      <c r="H84" s="13"/>
      <c r="I84" s="13"/>
      <c r="J84" s="13"/>
      <c r="K84" s="13"/>
      <c r="L84" s="13"/>
      <c r="M84" s="13"/>
      <c r="N84" s="35"/>
      <c r="O84" s="35"/>
      <c r="P84" s="35"/>
      <c r="Q84" s="36"/>
      <c r="R84" s="36"/>
      <c r="S84" s="36"/>
      <c r="T84" s="36"/>
      <c r="U84" s="36"/>
      <c r="V84" s="36"/>
    </row>
    <row r="85" spans="1:22" s="34" customFormat="1" ht="75">
      <c r="A85" s="37"/>
      <c r="B85" s="37"/>
      <c r="C85" s="61" t="s">
        <v>155</v>
      </c>
      <c r="D85" s="62" t="s">
        <v>156</v>
      </c>
      <c r="E85" s="48">
        <v>25488.799999999999</v>
      </c>
      <c r="F85" s="48"/>
      <c r="G85" s="13"/>
      <c r="H85" s="13"/>
      <c r="I85" s="13"/>
      <c r="J85" s="13"/>
      <c r="K85" s="13"/>
      <c r="L85" s="13"/>
      <c r="M85" s="13"/>
      <c r="N85" s="35"/>
      <c r="O85" s="35"/>
      <c r="P85" s="35"/>
      <c r="Q85" s="36"/>
      <c r="R85" s="36"/>
      <c r="S85" s="36"/>
      <c r="T85" s="36"/>
      <c r="U85" s="36"/>
      <c r="V85" s="36"/>
    </row>
    <row r="86" spans="1:22" s="34" customFormat="1" ht="45">
      <c r="A86" s="37" t="str">
        <f t="shared" si="5"/>
        <v>7111</v>
      </c>
      <c r="B86" s="37" t="str">
        <f t="shared" si="6"/>
        <v>2 02 27111</v>
      </c>
      <c r="C86" s="61" t="s">
        <v>129</v>
      </c>
      <c r="D86" s="62" t="s">
        <v>130</v>
      </c>
      <c r="E86" s="48">
        <v>1000000</v>
      </c>
      <c r="F86" s="48">
        <v>1402487.3</v>
      </c>
      <c r="G86" s="13"/>
      <c r="H86" s="13"/>
      <c r="I86" s="13"/>
      <c r="J86" s="13"/>
      <c r="K86" s="13"/>
      <c r="L86" s="13"/>
      <c r="M86" s="13"/>
      <c r="N86" s="35"/>
      <c r="O86" s="35"/>
      <c r="P86" s="35"/>
      <c r="Q86" s="36"/>
      <c r="R86" s="36"/>
      <c r="S86" s="36"/>
      <c r="T86" s="36"/>
      <c r="U86" s="36"/>
      <c r="V86" s="36"/>
    </row>
    <row r="87" spans="1:22" ht="30">
      <c r="A87" s="37" t="str">
        <f t="shared" si="5"/>
        <v>0000</v>
      </c>
      <c r="B87" s="37" t="str">
        <f t="shared" si="6"/>
        <v>2 02 30000</v>
      </c>
      <c r="C87" s="57" t="s">
        <v>131</v>
      </c>
      <c r="D87" s="63" t="s">
        <v>132</v>
      </c>
      <c r="E87" s="64">
        <f>SUM(E88:E94)</f>
        <v>492056.1</v>
      </c>
      <c r="F87" s="64">
        <f>SUM(F88:F94)</f>
        <v>493128.7</v>
      </c>
    </row>
    <row r="88" spans="1:22" ht="45">
      <c r="A88" s="37" t="str">
        <f t="shared" si="5"/>
        <v>5118</v>
      </c>
      <c r="B88" s="37" t="str">
        <f t="shared" si="6"/>
        <v>2 02 35118</v>
      </c>
      <c r="C88" s="55" t="s">
        <v>133</v>
      </c>
      <c r="D88" s="65" t="s">
        <v>134</v>
      </c>
      <c r="E88" s="48">
        <v>39791.4</v>
      </c>
      <c r="F88" s="48">
        <v>41335.300000000003</v>
      </c>
    </row>
    <row r="89" spans="1:22" ht="60">
      <c r="A89" s="37" t="str">
        <f t="shared" si="5"/>
        <v>5120</v>
      </c>
      <c r="B89" s="37" t="str">
        <f t="shared" si="6"/>
        <v>2 02 35120</v>
      </c>
      <c r="C89" s="55" t="s">
        <v>135</v>
      </c>
      <c r="D89" s="65" t="s">
        <v>136</v>
      </c>
      <c r="E89" s="48">
        <v>5850.2</v>
      </c>
      <c r="F89" s="48">
        <v>640</v>
      </c>
      <c r="G89" s="32"/>
      <c r="H89" s="32"/>
      <c r="I89" s="32"/>
      <c r="J89" s="32"/>
      <c r="K89" s="32"/>
      <c r="L89" s="32"/>
      <c r="M89" s="32"/>
      <c r="N89" s="6"/>
      <c r="O89" s="6"/>
      <c r="P89" s="6"/>
    </row>
    <row r="90" spans="1:22" s="6" customFormat="1" ht="30">
      <c r="A90" s="37" t="str">
        <f>RIGHT(B90,4)</f>
        <v>5128</v>
      </c>
      <c r="B90" s="37" t="str">
        <f t="shared" si="6"/>
        <v>2 02 35128</v>
      </c>
      <c r="C90" s="55" t="s">
        <v>137</v>
      </c>
      <c r="D90" s="65" t="s">
        <v>138</v>
      </c>
      <c r="E90" s="48">
        <v>8767</v>
      </c>
      <c r="F90" s="48">
        <v>8767</v>
      </c>
      <c r="G90" s="32"/>
      <c r="H90" s="32"/>
      <c r="I90" s="32"/>
      <c r="J90" s="32"/>
      <c r="K90" s="32"/>
      <c r="L90" s="32"/>
      <c r="M90" s="32"/>
    </row>
    <row r="91" spans="1:22" s="6" customFormat="1" ht="60">
      <c r="A91" s="37" t="str">
        <f t="shared" si="5"/>
        <v>5135</v>
      </c>
      <c r="B91" s="37" t="str">
        <f t="shared" si="6"/>
        <v>2 02 35135</v>
      </c>
      <c r="C91" s="55" t="s">
        <v>139</v>
      </c>
      <c r="D91" s="65" t="s">
        <v>140</v>
      </c>
      <c r="E91" s="48">
        <v>5795.4</v>
      </c>
      <c r="F91" s="48">
        <v>5460.2</v>
      </c>
      <c r="G91" s="13"/>
      <c r="H91" s="13"/>
      <c r="I91" s="13"/>
      <c r="J91" s="13"/>
      <c r="K91" s="13"/>
      <c r="L91" s="13"/>
      <c r="M91" s="13"/>
    </row>
    <row r="92" spans="1:22" s="6" customFormat="1" ht="75">
      <c r="A92" s="37" t="str">
        <f t="shared" si="5"/>
        <v>5176</v>
      </c>
      <c r="B92" s="37" t="str">
        <f t="shared" si="6"/>
        <v>2 02 35176</v>
      </c>
      <c r="C92" s="55" t="s">
        <v>141</v>
      </c>
      <c r="D92" s="65" t="s">
        <v>142</v>
      </c>
      <c r="E92" s="48">
        <v>13868.7</v>
      </c>
      <c r="F92" s="48">
        <v>14031.8</v>
      </c>
      <c r="G92" s="13"/>
      <c r="H92" s="13"/>
      <c r="I92" s="13"/>
      <c r="J92" s="13"/>
      <c r="K92" s="13"/>
      <c r="L92" s="13"/>
      <c r="M92" s="13"/>
    </row>
    <row r="93" spans="1:22" s="6" customFormat="1" ht="30">
      <c r="A93" s="37" t="str">
        <f t="shared" si="5"/>
        <v>5250</v>
      </c>
      <c r="B93" s="37" t="str">
        <f t="shared" si="6"/>
        <v>2 02 35250</v>
      </c>
      <c r="C93" s="55" t="s">
        <v>143</v>
      </c>
      <c r="D93" s="65" t="s">
        <v>144</v>
      </c>
      <c r="E93" s="48">
        <v>125464.6</v>
      </c>
      <c r="F93" s="48">
        <v>125464.6</v>
      </c>
      <c r="G93" s="13"/>
      <c r="H93" s="13"/>
      <c r="I93" s="13"/>
      <c r="J93" s="13"/>
      <c r="K93" s="13"/>
      <c r="L93" s="13"/>
      <c r="M93" s="13"/>
    </row>
    <row r="94" spans="1:22" s="6" customFormat="1" ht="77.25" customHeight="1">
      <c r="A94" s="37" t="str">
        <f t="shared" si="5"/>
        <v>5290</v>
      </c>
      <c r="B94" s="37" t="str">
        <f t="shared" si="6"/>
        <v>2 02 35290</v>
      </c>
      <c r="C94" s="55" t="s">
        <v>145</v>
      </c>
      <c r="D94" s="65" t="s">
        <v>146</v>
      </c>
      <c r="E94" s="48">
        <v>292518.8</v>
      </c>
      <c r="F94" s="48">
        <v>297429.8</v>
      </c>
      <c r="G94" s="13"/>
      <c r="H94" s="13"/>
      <c r="I94" s="13"/>
      <c r="J94" s="13"/>
      <c r="K94" s="13"/>
      <c r="L94" s="13"/>
      <c r="M94" s="13"/>
    </row>
    <row r="95" spans="1:22" s="6" customFormat="1" ht="21" customHeight="1">
      <c r="A95" s="37" t="str">
        <f t="shared" si="5"/>
        <v>0000</v>
      </c>
      <c r="B95" s="37" t="str">
        <f t="shared" si="6"/>
        <v>2 02 40000</v>
      </c>
      <c r="C95" s="57" t="s">
        <v>147</v>
      </c>
      <c r="D95" s="66" t="s">
        <v>148</v>
      </c>
      <c r="E95" s="64">
        <f>SUM(E96:E97)</f>
        <v>53612.200000000004</v>
      </c>
      <c r="F95" s="64">
        <f>SUM(F96:F97)</f>
        <v>53612.200000000004</v>
      </c>
      <c r="G95" s="13"/>
      <c r="H95" s="13"/>
      <c r="I95" s="13"/>
      <c r="J95" s="13"/>
      <c r="K95" s="13"/>
      <c r="L95" s="13"/>
      <c r="M95" s="13"/>
    </row>
    <row r="96" spans="1:22" s="6" customFormat="1" ht="45" customHeight="1">
      <c r="A96" s="37" t="str">
        <f t="shared" si="5"/>
        <v>5161</v>
      </c>
      <c r="B96" s="37" t="str">
        <f t="shared" si="6"/>
        <v>2 02 45161</v>
      </c>
      <c r="C96" s="55" t="s">
        <v>149</v>
      </c>
      <c r="D96" s="67" t="s">
        <v>150</v>
      </c>
      <c r="E96" s="48">
        <v>53546.400000000001</v>
      </c>
      <c r="F96" s="48">
        <v>53546.400000000001</v>
      </c>
      <c r="G96" s="13"/>
      <c r="H96" s="13"/>
      <c r="I96" s="13"/>
      <c r="J96" s="13"/>
      <c r="K96" s="13"/>
      <c r="L96" s="13"/>
      <c r="M96" s="13"/>
    </row>
    <row r="97" spans="1:6" s="6" customFormat="1" ht="85.5" customHeight="1">
      <c r="A97" s="37" t="str">
        <f t="shared" si="5"/>
        <v>5468</v>
      </c>
      <c r="B97" s="37" t="str">
        <f t="shared" si="6"/>
        <v>2 02 45468</v>
      </c>
      <c r="C97" s="61" t="s">
        <v>151</v>
      </c>
      <c r="D97" s="67" t="s">
        <v>152</v>
      </c>
      <c r="E97" s="48">
        <v>65.8</v>
      </c>
      <c r="F97" s="48">
        <v>65.8</v>
      </c>
    </row>
    <row r="98" spans="1:6" s="6" customFormat="1">
      <c r="A98" s="27"/>
      <c r="B98" s="27"/>
      <c r="C98" s="53"/>
      <c r="D98" s="68" t="s">
        <v>153</v>
      </c>
      <c r="E98" s="69">
        <f>E13+E55</f>
        <v>46247385.5</v>
      </c>
      <c r="F98" s="69">
        <f>F13+F55</f>
        <v>45090315.709999993</v>
      </c>
    </row>
    <row r="99" spans="1:6" s="6" customFormat="1">
      <c r="A99" s="27"/>
      <c r="B99" s="27"/>
      <c r="C99" s="8"/>
      <c r="D99" s="12"/>
      <c r="E99" s="42"/>
      <c r="F99" s="42"/>
    </row>
    <row r="100" spans="1:6" s="6" customFormat="1">
      <c r="A100" s="27"/>
      <c r="B100" s="27"/>
      <c r="C100" s="8"/>
      <c r="D100" s="12"/>
      <c r="E100" s="42">
        <f>E55+E13</f>
        <v>46247385.5</v>
      </c>
      <c r="F100" s="42">
        <f>F55+F13</f>
        <v>45090315.709999993</v>
      </c>
    </row>
    <row r="101" spans="1:6" s="6" customFormat="1">
      <c r="A101" s="27"/>
      <c r="B101" s="27"/>
      <c r="C101" s="8"/>
      <c r="D101" s="12"/>
      <c r="E101" s="42"/>
      <c r="F101" s="42"/>
    </row>
    <row r="102" spans="1:6" s="6" customFormat="1">
      <c r="A102" s="27"/>
      <c r="B102" s="27"/>
      <c r="C102" s="8"/>
      <c r="D102" s="12"/>
      <c r="E102" s="42"/>
      <c r="F102" s="42"/>
    </row>
    <row r="103" spans="1:6" s="6" customFormat="1">
      <c r="A103" s="27"/>
      <c r="B103" s="27"/>
      <c r="C103" s="8"/>
      <c r="D103" s="12"/>
      <c r="E103" s="42"/>
      <c r="F103" s="42"/>
    </row>
    <row r="104" spans="1:6" s="6" customFormat="1">
      <c r="A104" s="27"/>
      <c r="B104" s="27"/>
      <c r="C104" s="8"/>
      <c r="D104" s="12"/>
      <c r="E104" s="42"/>
      <c r="F104" s="42"/>
    </row>
    <row r="105" spans="1:6" s="6" customFormat="1">
      <c r="A105" s="27"/>
      <c r="B105" s="27"/>
      <c r="C105" s="8"/>
      <c r="D105" s="12"/>
      <c r="E105" s="42"/>
      <c r="F105" s="42"/>
    </row>
  </sheetData>
  <mergeCells count="5">
    <mergeCell ref="C7:F7"/>
    <mergeCell ref="C8:F8"/>
    <mergeCell ref="C10:C11"/>
    <mergeCell ref="D10:D11"/>
    <mergeCell ref="E10:F10"/>
  </mergeCells>
  <pageMargins left="0.55118110236220474" right="0.43307086614173229" top="0.43307086614173229" bottom="0.35433070866141736" header="0.15748031496062992" footer="0.15748031496062992"/>
  <pageSetup paperSize="9" scale="70" fitToHeight="7" orientation="portrait" useFirstPageNumber="1" r:id="rId1"/>
  <headerFooter differentFirst="1" alignWithMargins="0">
    <oddFooter>&amp;R&amp;"Times New Roman,обычный"&amp;P</oddFooter>
  </headerFooter>
  <rowBreaks count="1" manualBreakCount="1">
    <brk id="90" min="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Пр6 доходы 26-27 гг</vt:lpstr>
      <vt:lpstr>'Пр6 доходы 26-27 гг'!Заголовки_для_печати</vt:lpstr>
      <vt:lpstr>'Пр6 доходы 26-27 гг'!Область_печати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Сат Тайгаана Александровна</dc:creator>
  <cp:lastModifiedBy>Монгуш Саглай Романовна</cp:lastModifiedBy>
  <cp:lastPrinted>2024-11-01T07:54:10Z</cp:lastPrinted>
  <dcterms:created xsi:type="dcterms:W3CDTF">2023-11-26T10:07:28Z</dcterms:created>
  <dcterms:modified xsi:type="dcterms:W3CDTF">2024-11-01T07:56:45Z</dcterms:modified>
</cp:coreProperties>
</file>