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2090"/>
  </bookViews>
  <sheets>
    <sheet name="родплата" sheetId="1" r:id="rId1"/>
  </sheets>
  <definedNames>
    <definedName name="_xlnm.Print_Area" localSheetId="0">родплата!$A$1:$N$27</definedName>
  </definedNames>
  <calcPr calcId="144525"/>
</workbook>
</file>

<file path=xl/calcChain.xml><?xml version="1.0" encoding="utf-8"?>
<calcChain xmlns="http://schemas.openxmlformats.org/spreadsheetml/2006/main">
  <c r="R25" i="1" l="1"/>
  <c r="P25" i="1"/>
  <c r="O25" i="1"/>
  <c r="F25" i="1"/>
  <c r="E25" i="1"/>
  <c r="D25" i="1"/>
  <c r="J24" i="1"/>
  <c r="I24" i="1"/>
  <c r="H24" i="1"/>
  <c r="C24" i="1"/>
  <c r="B24" i="1"/>
  <c r="J23" i="1"/>
  <c r="I23" i="1"/>
  <c r="H23" i="1"/>
  <c r="C23" i="1"/>
  <c r="B23" i="1"/>
  <c r="J22" i="1"/>
  <c r="I22" i="1"/>
  <c r="H22" i="1"/>
  <c r="C22" i="1"/>
  <c r="B22" i="1"/>
  <c r="J21" i="1"/>
  <c r="I21" i="1"/>
  <c r="H21" i="1"/>
  <c r="C21" i="1"/>
  <c r="B21" i="1"/>
  <c r="J20" i="1"/>
  <c r="I20" i="1"/>
  <c r="H20" i="1"/>
  <c r="C20" i="1"/>
  <c r="B20" i="1"/>
  <c r="J19" i="1"/>
  <c r="I19" i="1"/>
  <c r="H19" i="1"/>
  <c r="C19" i="1"/>
  <c r="B19" i="1"/>
  <c r="J18" i="1"/>
  <c r="I18" i="1"/>
  <c r="H18" i="1"/>
  <c r="C18" i="1"/>
  <c r="B18" i="1"/>
  <c r="J17" i="1"/>
  <c r="I17" i="1"/>
  <c r="H17" i="1"/>
  <c r="C17" i="1"/>
  <c r="B17" i="1"/>
  <c r="J16" i="1"/>
  <c r="I16" i="1"/>
  <c r="H16" i="1"/>
  <c r="C16" i="1"/>
  <c r="B16" i="1"/>
  <c r="J15" i="1"/>
  <c r="I15" i="1"/>
  <c r="H15" i="1"/>
  <c r="C15" i="1"/>
  <c r="B15" i="1"/>
  <c r="J14" i="1"/>
  <c r="I14" i="1"/>
  <c r="H14" i="1"/>
  <c r="C14" i="1"/>
  <c r="B14" i="1"/>
  <c r="J13" i="1"/>
  <c r="I13" i="1"/>
  <c r="H13" i="1"/>
  <c r="C13" i="1"/>
  <c r="B13" i="1"/>
  <c r="J12" i="1"/>
  <c r="I12" i="1"/>
  <c r="H12" i="1"/>
  <c r="C12" i="1"/>
  <c r="B12" i="1"/>
  <c r="J11" i="1"/>
  <c r="I11" i="1"/>
  <c r="H11" i="1"/>
  <c r="C11" i="1"/>
  <c r="B11" i="1"/>
  <c r="J10" i="1"/>
  <c r="I10" i="1"/>
  <c r="H10" i="1"/>
  <c r="C10" i="1"/>
  <c r="B10" i="1"/>
  <c r="J9" i="1"/>
  <c r="I9" i="1"/>
  <c r="H9" i="1"/>
  <c r="C9" i="1"/>
  <c r="B9" i="1"/>
  <c r="J8" i="1"/>
  <c r="I8" i="1"/>
  <c r="H8" i="1"/>
  <c r="C8" i="1"/>
  <c r="B8" i="1"/>
  <c r="J7" i="1"/>
  <c r="I7" i="1"/>
  <c r="H7" i="1"/>
  <c r="C7" i="1"/>
  <c r="B7" i="1"/>
  <c r="J6" i="1"/>
  <c r="I6" i="1"/>
  <c r="H6" i="1"/>
  <c r="C6" i="1"/>
  <c r="B6" i="1"/>
  <c r="C25" i="1" l="1"/>
  <c r="H25" i="1"/>
  <c r="I25" i="1"/>
  <c r="J25" i="1"/>
  <c r="Q8" i="1"/>
  <c r="Q21" i="1"/>
  <c r="Q23" i="1"/>
  <c r="R7" i="1"/>
  <c r="R11" i="1"/>
  <c r="R19" i="1"/>
  <c r="R21" i="1"/>
  <c r="B25" i="1"/>
  <c r="R13" i="1"/>
  <c r="R15" i="1"/>
  <c r="R17" i="1"/>
  <c r="R6" i="1"/>
  <c r="R8" i="1"/>
  <c r="R10" i="1"/>
  <c r="R12" i="1"/>
  <c r="R14" i="1"/>
  <c r="R16" i="1"/>
  <c r="R18" i="1"/>
  <c r="R20" i="1"/>
  <c r="R22" i="1"/>
  <c r="R24" i="1"/>
  <c r="Q18" i="1" l="1"/>
  <c r="Q12" i="1"/>
  <c r="Q17" i="1"/>
  <c r="Q16" i="1"/>
  <c r="Q7" i="1"/>
  <c r="Q24" i="1"/>
  <c r="Q19" i="1"/>
  <c r="Q14" i="1"/>
  <c r="Q15" i="1"/>
  <c r="Q13" i="1"/>
  <c r="Q11" i="1"/>
  <c r="Q22" i="1"/>
  <c r="Q20" i="1"/>
  <c r="Q9" i="1"/>
  <c r="Q10" i="1"/>
  <c r="B29" i="1"/>
  <c r="R9" i="1"/>
  <c r="R23" i="1"/>
  <c r="Q6" i="1" l="1"/>
  <c r="Q25" i="1" l="1"/>
  <c r="K28" i="1"/>
</calcChain>
</file>

<file path=xl/sharedStrings.xml><?xml version="1.0" encoding="utf-8"?>
<sst xmlns="http://schemas.openxmlformats.org/spreadsheetml/2006/main" count="51" uniqueCount="42">
  <si>
    <t>Потребность на 2024 год на компенсацию части родительской платы за присмотр и уход за детьми, выплачиваемой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</si>
  <si>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РзПр 1004</t>
  </si>
  <si>
    <t>СубКОСГУ 251.00.00</t>
  </si>
  <si>
    <t>Наименование МО</t>
  </si>
  <si>
    <t>Всего воспитанников на 2023-2025год, чел.</t>
  </si>
  <si>
    <t>Средний размер платы в соответствии с ППРТ от 24.03.2014 №107, рублей</t>
  </si>
  <si>
    <t>в том числе</t>
  </si>
  <si>
    <t>Потребность в год в тыс. рублях (Проект 2025 года)</t>
  </si>
  <si>
    <t>Проект Минобра РТ</t>
  </si>
  <si>
    <t>Отклонение расчета Минобра РТ от расчета Минфина РТ</t>
  </si>
  <si>
    <t>проверка</t>
  </si>
  <si>
    <t>Количество семей, получающих компенсацию первого ребенка</t>
  </si>
  <si>
    <t>Количество семей, получающих компенсацию второго ребенка</t>
  </si>
  <si>
    <t>Количество семей, получающих компенсацию третьего ребенка</t>
  </si>
  <si>
    <t>На первого ребенка в размере 20%</t>
  </si>
  <si>
    <t>На второго ребенка в размере 50%</t>
  </si>
  <si>
    <t>На третьего ребенка в размере 70%</t>
  </si>
  <si>
    <t>Количество заявлений на выплату компенсаций части родительской платы, чел.</t>
  </si>
  <si>
    <t>Проект на 2022 год, в тыс. рублей</t>
  </si>
  <si>
    <t>Бай-Тайгинский кожуун</t>
  </si>
  <si>
    <t>Барун-Хемчикский кожуун</t>
  </si>
  <si>
    <t>Дзун-Хемчикский кожуун</t>
  </si>
  <si>
    <t>Каа-Хемский кожуун</t>
  </si>
  <si>
    <t>Кызылский кожуун</t>
  </si>
  <si>
    <t>Монгун-Тайгинский кожуун</t>
  </si>
  <si>
    <t>Овюрский кожуун</t>
  </si>
  <si>
    <t>Пий-Хемский кожуун</t>
  </si>
  <si>
    <t>Сут-Хольский кожуун</t>
  </si>
  <si>
    <t>Тандинский кожуун</t>
  </si>
  <si>
    <t>Тес-Хемский кожуун</t>
  </si>
  <si>
    <t>Тоджинский кожуун</t>
  </si>
  <si>
    <t>Улуг-Хемский кожуун</t>
  </si>
  <si>
    <t>Эрзинский кожуун</t>
  </si>
  <si>
    <t>Чаа-Хольский кожуун</t>
  </si>
  <si>
    <t>Чеди-Хольский кожуун</t>
  </si>
  <si>
    <t>Тере-Хольский кожуун</t>
  </si>
  <si>
    <t>г.Кызыл</t>
  </si>
  <si>
    <t>г.Ак-Довурак</t>
  </si>
  <si>
    <t>Всего по муниципальным образованиям</t>
  </si>
  <si>
    <t>Всего по республиканскому бюджету</t>
  </si>
  <si>
    <t>Всего</t>
  </si>
  <si>
    <t>Росстат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</si>
</sst>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7" formatCode="_-* #,##0.0_р_._-;\-* #,##0.0_р_._-;_-* &quot;-&quot;??_р_._-;_-@_-"/>
    <numFmt numFmtId="168" formatCode="0.0"/>
    <numFmt numFmtId="169" formatCode="_-* #,##0.0_р_._-;\-* #,##0.0_р_._-;_-* &quot;-&quot;?_р_._-;_-@_-"/>
    <numFmt numFmtId="170" formatCode="_-* #,##0.00&quot;р.&quot;_-;\-* #,##0.00&quot;р.&quot;_-;_-* &quot;-&quot;??&quot;р.&quot;_-;_-@_-"/>
    <numFmt numFmtId="171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color theme="1"/>
      <name val="Arial Cyr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952">
    <xf numFmtId="0" fontId="0" fillId="0" borderId="0"/>
    <xf numFmtId="9" fontId="3" fillId="0" borderId="0" applyFont="0" applyFill="0" applyBorder="0" applyAlignment="0" applyProtection="0"/>
    <xf numFmtId="0" fontId="9" fillId="0" borderId="0"/>
    <xf numFmtId="164" fontId="3" fillId="0" borderId="0" applyFont="0" applyFill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" fillId="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" fillId="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" fillId="11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1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" fillId="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" fillId="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" fillId="8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" fillId="10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" fillId="12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" fillId="14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4" fillId="24" borderId="5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5" fillId="37" borderId="6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6" fillId="37" borderId="5" applyNumberFormat="0" applyAlignment="0" applyProtection="0"/>
    <xf numFmtId="0" fontId="13" fillId="0" borderId="7" applyNumberFormat="0">
      <alignment horizontal="right" vertical="top"/>
    </xf>
    <xf numFmtId="0" fontId="13" fillId="0" borderId="7" applyNumberFormat="0">
      <alignment horizontal="right" vertical="top"/>
    </xf>
    <xf numFmtId="0" fontId="13" fillId="0" borderId="7" applyNumberFormat="0">
      <alignment horizontal="right" vertical="top"/>
    </xf>
    <xf numFmtId="0" fontId="13" fillId="0" borderId="7" applyNumberFormat="0">
      <alignment horizontal="right" vertical="top"/>
    </xf>
    <xf numFmtId="0" fontId="13" fillId="38" borderId="7" applyNumberFormat="0">
      <alignment horizontal="right" vertical="top"/>
    </xf>
    <xf numFmtId="0" fontId="13" fillId="38" borderId="7" applyNumberFormat="0">
      <alignment horizontal="right" vertical="top"/>
    </xf>
    <xf numFmtId="170" fontId="11" fillId="0" borderId="0" applyFont="0" applyFill="0" applyBorder="0" applyAlignment="0" applyProtection="0"/>
    <xf numFmtId="170" fontId="17" fillId="0" borderId="0" applyFont="0" applyFill="0" applyBorder="0" applyAlignment="0" applyProtection="0"/>
    <xf numFmtId="49" fontId="13" fillId="37" borderId="7">
      <alignment horizontal="left" vertical="top"/>
    </xf>
    <xf numFmtId="49" fontId="18" fillId="0" borderId="7">
      <alignment horizontal="left" vertical="top"/>
    </xf>
    <xf numFmtId="49" fontId="18" fillId="0" borderId="7">
      <alignment horizontal="left" vertical="top"/>
    </xf>
    <xf numFmtId="49" fontId="13" fillId="37" borderId="7">
      <alignment horizontal="left" vertical="top"/>
    </xf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28" borderId="7">
      <alignment horizontal="left" vertical="top" wrapText="1"/>
    </xf>
    <xf numFmtId="0" fontId="13" fillId="28" borderId="7">
      <alignment horizontal="left" vertical="top" wrapText="1"/>
    </xf>
    <xf numFmtId="0" fontId="18" fillId="0" borderId="7">
      <alignment horizontal="left" vertical="top" wrapText="1"/>
    </xf>
    <xf numFmtId="0" fontId="18" fillId="0" borderId="7">
      <alignment horizontal="left" vertical="top" wrapText="1"/>
    </xf>
    <xf numFmtId="0" fontId="13" fillId="19" borderId="7">
      <alignment horizontal="left" vertical="top" wrapText="1"/>
    </xf>
    <xf numFmtId="0" fontId="13" fillId="19" borderId="7">
      <alignment horizontal="left" vertical="top" wrapText="1"/>
    </xf>
    <xf numFmtId="0" fontId="13" fillId="39" borderId="7">
      <alignment horizontal="left" vertical="top" wrapText="1"/>
    </xf>
    <xf numFmtId="0" fontId="13" fillId="39" borderId="7">
      <alignment horizontal="left" vertical="top" wrapText="1"/>
    </xf>
    <xf numFmtId="0" fontId="13" fillId="40" borderId="7">
      <alignment horizontal="left" vertical="top" wrapText="1"/>
    </xf>
    <xf numFmtId="0" fontId="13" fillId="40" borderId="7">
      <alignment horizontal="left" vertical="top" wrapText="1"/>
    </xf>
    <xf numFmtId="0" fontId="13" fillId="41" borderId="7">
      <alignment horizontal="left" vertical="top" wrapText="1"/>
    </xf>
    <xf numFmtId="0" fontId="13" fillId="0" borderId="7">
      <alignment horizontal="left" vertical="top" wrapText="1"/>
    </xf>
    <xf numFmtId="0" fontId="13" fillId="0" borderId="7">
      <alignment horizontal="left" vertical="top" wrapText="1"/>
    </xf>
    <xf numFmtId="0" fontId="13" fillId="41" borderId="7">
      <alignment horizontal="left" vertical="top" wrapText="1"/>
    </xf>
    <xf numFmtId="0" fontId="22" fillId="0" borderId="0">
      <alignment horizontal="left" vertical="top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4" fillId="42" borderId="1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9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30" fillId="0" borderId="0"/>
    <xf numFmtId="0" fontId="13" fillId="0" borderId="0"/>
    <xf numFmtId="0" fontId="9" fillId="0" borderId="0"/>
    <xf numFmtId="0" fontId="13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" fillId="0" borderId="0"/>
    <xf numFmtId="0" fontId="1" fillId="0" borderId="0"/>
    <xf numFmtId="0" fontId="1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3" fillId="28" borderId="13" applyNumberFormat="0">
      <alignment horizontal="right" vertical="top"/>
    </xf>
    <xf numFmtId="0" fontId="13" fillId="19" borderId="13" applyNumberFormat="0">
      <alignment horizontal="right" vertical="top"/>
    </xf>
    <xf numFmtId="0" fontId="13" fillId="0" borderId="7" applyNumberFormat="0">
      <alignment horizontal="right" vertical="top"/>
    </xf>
    <xf numFmtId="0" fontId="13" fillId="0" borderId="7" applyNumberFormat="0">
      <alignment horizontal="right" vertical="top"/>
    </xf>
    <xf numFmtId="0" fontId="13" fillId="0" borderId="7" applyNumberFormat="0">
      <alignment horizontal="right" vertical="top"/>
    </xf>
    <xf numFmtId="0" fontId="13" fillId="0" borderId="7" applyNumberFormat="0">
      <alignment horizontal="right" vertical="top"/>
    </xf>
    <xf numFmtId="0" fontId="13" fillId="39" borderId="13" applyNumberFormat="0">
      <alignment horizontal="right" vertical="top"/>
    </xf>
    <xf numFmtId="0" fontId="13" fillId="0" borderId="7" applyNumberFormat="0">
      <alignment horizontal="right" vertical="top"/>
    </xf>
    <xf numFmtId="0" fontId="13" fillId="0" borderId="7" applyNumberFormat="0">
      <alignment horizontal="right" vertical="top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13" fillId="44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13" fillId="44" borderId="14" applyNumberFormat="0" applyFont="0" applyAlignment="0" applyProtection="0"/>
    <xf numFmtId="0" fontId="13" fillId="44" borderId="14" applyNumberFormat="0" applyFont="0" applyAlignment="0" applyProtection="0"/>
    <xf numFmtId="0" fontId="13" fillId="44" borderId="14" applyNumberFormat="0" applyFont="0" applyAlignment="0" applyProtection="0"/>
    <xf numFmtId="0" fontId="13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0" fontId="9" fillId="44" borderId="14" applyNumberFormat="0" applyFont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34" fillId="43" borderId="7">
      <alignment horizontal="left" vertical="top" wrapText="1"/>
    </xf>
    <xf numFmtId="49" fontId="13" fillId="0" borderId="7">
      <alignment horizontal="left" vertical="top" wrapText="1"/>
    </xf>
    <xf numFmtId="49" fontId="13" fillId="0" borderId="7">
      <alignment horizontal="left" vertical="top" wrapText="1"/>
    </xf>
    <xf numFmtId="49" fontId="34" fillId="43" borderId="7">
      <alignment horizontal="left" vertical="top" wrapText="1"/>
    </xf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13" fillId="41" borderId="7">
      <alignment horizontal="left" vertical="top" wrapText="1"/>
    </xf>
    <xf numFmtId="0" fontId="13" fillId="0" borderId="7">
      <alignment horizontal="left" vertical="top" wrapText="1"/>
    </xf>
    <xf numFmtId="0" fontId="13" fillId="0" borderId="7">
      <alignment horizontal="left" vertical="top" wrapText="1"/>
    </xf>
    <xf numFmtId="0" fontId="13" fillId="41" borderId="7">
      <alignment horizontal="left" vertical="top" wrapText="1"/>
    </xf>
  </cellStyleXfs>
  <cellXfs count="57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15" borderId="3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16" borderId="3" xfId="0" applyFont="1" applyFill="1" applyBorder="1"/>
    <xf numFmtId="165" fontId="5" fillId="16" borderId="3" xfId="3" applyNumberFormat="1" applyFont="1" applyFill="1" applyBorder="1" applyAlignment="1">
      <alignment horizontal="center"/>
    </xf>
    <xf numFmtId="165" fontId="5" fillId="15" borderId="3" xfId="0" applyNumberFormat="1" applyFont="1" applyFill="1" applyBorder="1"/>
    <xf numFmtId="164" fontId="5" fillId="16" borderId="3" xfId="3" applyNumberFormat="1" applyFont="1" applyFill="1" applyBorder="1" applyAlignment="1">
      <alignment horizontal="center"/>
    </xf>
    <xf numFmtId="167" fontId="5" fillId="16" borderId="3" xfId="3" applyNumberFormat="1" applyFont="1" applyFill="1" applyBorder="1"/>
    <xf numFmtId="167" fontId="8" fillId="16" borderId="3" xfId="0" applyNumberFormat="1" applyFont="1" applyFill="1" applyBorder="1"/>
    <xf numFmtId="167" fontId="5" fillId="16" borderId="3" xfId="3" applyNumberFormat="1" applyFont="1" applyFill="1" applyBorder="1" applyAlignment="1">
      <alignment horizontal="center"/>
    </xf>
    <xf numFmtId="9" fontId="5" fillId="16" borderId="0" xfId="1" applyFont="1" applyFill="1" applyAlignment="1">
      <alignment horizontal="center"/>
    </xf>
    <xf numFmtId="0" fontId="5" fillId="16" borderId="0" xfId="0" applyFont="1" applyFill="1"/>
    <xf numFmtId="0" fontId="10" fillId="16" borderId="3" xfId="0" applyFont="1" applyFill="1" applyBorder="1"/>
    <xf numFmtId="165" fontId="10" fillId="16" borderId="3" xfId="3" applyNumberFormat="1" applyFont="1" applyFill="1" applyBorder="1" applyAlignment="1">
      <alignment horizontal="center"/>
    </xf>
    <xf numFmtId="165" fontId="10" fillId="15" borderId="3" xfId="0" applyNumberFormat="1" applyFont="1" applyFill="1" applyBorder="1"/>
    <xf numFmtId="164" fontId="10" fillId="16" borderId="3" xfId="3" applyNumberFormat="1" applyFont="1" applyFill="1" applyBorder="1" applyAlignment="1">
      <alignment horizontal="center"/>
    </xf>
    <xf numFmtId="167" fontId="10" fillId="16" borderId="3" xfId="3" applyNumberFormat="1" applyFont="1" applyFill="1" applyBorder="1"/>
    <xf numFmtId="167" fontId="10" fillId="16" borderId="3" xfId="3" applyNumberFormat="1" applyFont="1" applyFill="1" applyBorder="1" applyAlignment="1">
      <alignment horizontal="center"/>
    </xf>
    <xf numFmtId="9" fontId="10" fillId="16" borderId="0" xfId="1" applyFont="1" applyFill="1" applyAlignment="1">
      <alignment horizontal="center"/>
    </xf>
    <xf numFmtId="0" fontId="10" fillId="16" borderId="0" xfId="0" applyFont="1" applyFill="1"/>
    <xf numFmtId="0" fontId="5" fillId="0" borderId="3" xfId="0" applyFont="1" applyBorder="1"/>
    <xf numFmtId="0" fontId="5" fillId="17" borderId="3" xfId="0" applyFont="1" applyFill="1" applyBorder="1" applyAlignment="1">
      <alignment wrapText="1"/>
    </xf>
    <xf numFmtId="165" fontId="5" fillId="17" borderId="3" xfId="3" applyNumberFormat="1" applyFont="1" applyFill="1" applyBorder="1" applyAlignment="1">
      <alignment horizontal="center"/>
    </xf>
    <xf numFmtId="164" fontId="5" fillId="17" borderId="3" xfId="3" applyNumberFormat="1" applyFont="1" applyFill="1" applyBorder="1" applyAlignment="1">
      <alignment horizontal="center"/>
    </xf>
    <xf numFmtId="164" fontId="5" fillId="17" borderId="3" xfId="0" applyNumberFormat="1" applyFont="1" applyFill="1" applyBorder="1"/>
    <xf numFmtId="164" fontId="5" fillId="17" borderId="3" xfId="3" applyNumberFormat="1" applyFont="1" applyFill="1" applyBorder="1"/>
    <xf numFmtId="167" fontId="8" fillId="17" borderId="3" xfId="0" applyNumberFormat="1" applyFont="1" applyFill="1" applyBorder="1" applyAlignment="1"/>
    <xf numFmtId="167" fontId="5" fillId="17" borderId="3" xfId="3" applyNumberFormat="1" applyFont="1" applyFill="1" applyBorder="1" applyAlignment="1">
      <alignment horizontal="center"/>
    </xf>
    <xf numFmtId="9" fontId="5" fillId="17" borderId="0" xfId="1" applyFont="1" applyFill="1" applyAlignment="1">
      <alignment horizontal="center"/>
    </xf>
    <xf numFmtId="0" fontId="5" fillId="17" borderId="3" xfId="0" applyFont="1" applyFill="1" applyBorder="1"/>
    <xf numFmtId="0" fontId="5" fillId="17" borderId="0" xfId="0" applyFont="1" applyFill="1"/>
    <xf numFmtId="0" fontId="5" fillId="15" borderId="3" xfId="0" applyFont="1" applyFill="1" applyBorder="1"/>
    <xf numFmtId="168" fontId="8" fillId="17" borderId="3" xfId="0" applyNumberFormat="1" applyFont="1" applyFill="1" applyBorder="1" applyAlignment="1">
      <alignment horizontal="center" vertical="center"/>
    </xf>
    <xf numFmtId="9" fontId="5" fillId="17" borderId="0" xfId="1" applyFont="1" applyFill="1"/>
    <xf numFmtId="167" fontId="8" fillId="18" borderId="3" xfId="0" applyNumberFormat="1" applyFont="1" applyFill="1" applyBorder="1" applyAlignment="1">
      <alignment horizontal="center" vertical="center"/>
    </xf>
    <xf numFmtId="167" fontId="5" fillId="17" borderId="3" xfId="0" applyNumberFormat="1" applyFont="1" applyFill="1" applyBorder="1" applyAlignment="1">
      <alignment horizontal="center" vertical="center"/>
    </xf>
    <xf numFmtId="169" fontId="5" fillId="0" borderId="0" xfId="0" applyNumberFormat="1" applyFont="1"/>
    <xf numFmtId="165" fontId="5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1952">
    <cellStyle name="20% - Акцент1 10" xfId="4"/>
    <cellStyle name="20% - Акцент1 11" xfId="5"/>
    <cellStyle name="20% - Акцент1 12" xfId="6"/>
    <cellStyle name="20% - Акцент1 13" xfId="7"/>
    <cellStyle name="20% - Акцент1 14" xfId="8"/>
    <cellStyle name="20% - Акцент1 15" xfId="9"/>
    <cellStyle name="20% - Акцент1 16" xfId="10"/>
    <cellStyle name="20% - Акцент1 17" xfId="11"/>
    <cellStyle name="20% - Акцент1 18" xfId="12"/>
    <cellStyle name="20% - Акцент1 19" xfId="13"/>
    <cellStyle name="20% - Акцент1 2" xfId="14"/>
    <cellStyle name="20% — акцент1 2" xfId="15"/>
    <cellStyle name="20% - Акцент1 20" xfId="16"/>
    <cellStyle name="20% - Акцент1 21" xfId="17"/>
    <cellStyle name="20% - Акцент1 22" xfId="18"/>
    <cellStyle name="20% - Акцент1 23" xfId="19"/>
    <cellStyle name="20% - Акцент1 24" xfId="20"/>
    <cellStyle name="20% - Акцент1 3" xfId="21"/>
    <cellStyle name="20% - Акцент1 4" xfId="22"/>
    <cellStyle name="20% - Акцент1 5" xfId="23"/>
    <cellStyle name="20% - Акцент1 6" xfId="24"/>
    <cellStyle name="20% - Акцент1 7" xfId="25"/>
    <cellStyle name="20% - Акцент1 8" xfId="26"/>
    <cellStyle name="20% - Акцент1 9" xfId="27"/>
    <cellStyle name="20% - Акцент2 10" xfId="28"/>
    <cellStyle name="20% - Акцент2 11" xfId="29"/>
    <cellStyle name="20% - Акцент2 12" xfId="30"/>
    <cellStyle name="20% - Акцент2 13" xfId="31"/>
    <cellStyle name="20% - Акцент2 14" xfId="32"/>
    <cellStyle name="20% - Акцент2 15" xfId="33"/>
    <cellStyle name="20% - Акцент2 16" xfId="34"/>
    <cellStyle name="20% - Акцент2 17" xfId="35"/>
    <cellStyle name="20% - Акцент2 18" xfId="36"/>
    <cellStyle name="20% - Акцент2 19" xfId="37"/>
    <cellStyle name="20% - Акцент2 2" xfId="38"/>
    <cellStyle name="20% — акцент2 2" xfId="39"/>
    <cellStyle name="20% - Акцент2 20" xfId="40"/>
    <cellStyle name="20% - Акцент2 21" xfId="41"/>
    <cellStyle name="20% - Акцент2 22" xfId="42"/>
    <cellStyle name="20% - Акцент2 23" xfId="43"/>
    <cellStyle name="20% - Акцент2 24" xfId="44"/>
    <cellStyle name="20% - Акцент2 3" xfId="45"/>
    <cellStyle name="20% - Акцент2 4" xfId="46"/>
    <cellStyle name="20% - Акцент2 5" xfId="47"/>
    <cellStyle name="20% - Акцент2 6" xfId="48"/>
    <cellStyle name="20% - Акцент2 7" xfId="49"/>
    <cellStyle name="20% - Акцент2 8" xfId="50"/>
    <cellStyle name="20% - Акцент2 9" xfId="51"/>
    <cellStyle name="20% - Акцент3 10" xfId="52"/>
    <cellStyle name="20% - Акцент3 11" xfId="53"/>
    <cellStyle name="20% - Акцент3 12" xfId="54"/>
    <cellStyle name="20% - Акцент3 13" xfId="55"/>
    <cellStyle name="20% - Акцент3 14" xfId="56"/>
    <cellStyle name="20% - Акцент3 15" xfId="57"/>
    <cellStyle name="20% - Акцент3 16" xfId="58"/>
    <cellStyle name="20% - Акцент3 17" xfId="59"/>
    <cellStyle name="20% - Акцент3 18" xfId="60"/>
    <cellStyle name="20% - Акцент3 19" xfId="61"/>
    <cellStyle name="20% - Акцент3 2" xfId="62"/>
    <cellStyle name="20% — акцент3 2" xfId="63"/>
    <cellStyle name="20% - Акцент3 20" xfId="64"/>
    <cellStyle name="20% - Акцент3 21" xfId="65"/>
    <cellStyle name="20% - Акцент3 22" xfId="66"/>
    <cellStyle name="20% - Акцент3 23" xfId="67"/>
    <cellStyle name="20% - Акцент3 24" xfId="68"/>
    <cellStyle name="20% - Акцент3 3" xfId="69"/>
    <cellStyle name="20% - Акцент3 4" xfId="70"/>
    <cellStyle name="20% - Акцент3 5" xfId="71"/>
    <cellStyle name="20% - Акцент3 6" xfId="72"/>
    <cellStyle name="20% - Акцент3 7" xfId="73"/>
    <cellStyle name="20% - Акцент3 8" xfId="74"/>
    <cellStyle name="20% - Акцент3 9" xfId="75"/>
    <cellStyle name="20% - Акцент4 10" xfId="76"/>
    <cellStyle name="20% - Акцент4 11" xfId="77"/>
    <cellStyle name="20% - Акцент4 12" xfId="78"/>
    <cellStyle name="20% - Акцент4 13" xfId="79"/>
    <cellStyle name="20% - Акцент4 14" xfId="80"/>
    <cellStyle name="20% - Акцент4 15" xfId="81"/>
    <cellStyle name="20% - Акцент4 16" xfId="82"/>
    <cellStyle name="20% - Акцент4 17" xfId="83"/>
    <cellStyle name="20% - Акцент4 18" xfId="84"/>
    <cellStyle name="20% - Акцент4 19" xfId="85"/>
    <cellStyle name="20% - Акцент4 2" xfId="86"/>
    <cellStyle name="20% — акцент4 2" xfId="87"/>
    <cellStyle name="20% - Акцент4 20" xfId="88"/>
    <cellStyle name="20% - Акцент4 21" xfId="89"/>
    <cellStyle name="20% - Акцент4 22" xfId="90"/>
    <cellStyle name="20% - Акцент4 23" xfId="91"/>
    <cellStyle name="20% - Акцент4 24" xfId="92"/>
    <cellStyle name="20% - Акцент4 3" xfId="93"/>
    <cellStyle name="20% - Акцент4 4" xfId="94"/>
    <cellStyle name="20% - Акцент4 5" xfId="95"/>
    <cellStyle name="20% - Акцент4 6" xfId="96"/>
    <cellStyle name="20% - Акцент4 7" xfId="97"/>
    <cellStyle name="20% - Акцент4 8" xfId="98"/>
    <cellStyle name="20% - Акцент4 9" xfId="99"/>
    <cellStyle name="20% - Акцент5 10" xfId="100"/>
    <cellStyle name="20% - Акцент5 11" xfId="101"/>
    <cellStyle name="20% - Акцент5 12" xfId="102"/>
    <cellStyle name="20% - Акцент5 13" xfId="103"/>
    <cellStyle name="20% - Акцент5 14" xfId="104"/>
    <cellStyle name="20% - Акцент5 15" xfId="105"/>
    <cellStyle name="20% - Акцент5 16" xfId="106"/>
    <cellStyle name="20% - Акцент5 17" xfId="107"/>
    <cellStyle name="20% - Акцент5 18" xfId="108"/>
    <cellStyle name="20% - Акцент5 19" xfId="109"/>
    <cellStyle name="20% - Акцент5 2" xfId="110"/>
    <cellStyle name="20% — акцент5 2" xfId="111"/>
    <cellStyle name="20% - Акцент5 20" xfId="112"/>
    <cellStyle name="20% - Акцент5 21" xfId="113"/>
    <cellStyle name="20% - Акцент5 22" xfId="114"/>
    <cellStyle name="20% - Акцент5 23" xfId="115"/>
    <cellStyle name="20% - Акцент5 24" xfId="116"/>
    <cellStyle name="20% - Акцент5 3" xfId="117"/>
    <cellStyle name="20% - Акцент5 4" xfId="118"/>
    <cellStyle name="20% - Акцент5 5" xfId="119"/>
    <cellStyle name="20% - Акцент5 6" xfId="120"/>
    <cellStyle name="20% - Акцент5 7" xfId="121"/>
    <cellStyle name="20% - Акцент5 8" xfId="122"/>
    <cellStyle name="20% - Акцент5 9" xfId="123"/>
    <cellStyle name="20% - Акцент6 10" xfId="124"/>
    <cellStyle name="20% - Акцент6 11" xfId="125"/>
    <cellStyle name="20% - Акцент6 12" xfId="126"/>
    <cellStyle name="20% - Акцент6 13" xfId="127"/>
    <cellStyle name="20% - Акцент6 14" xfId="128"/>
    <cellStyle name="20% - Акцент6 15" xfId="129"/>
    <cellStyle name="20% - Акцент6 16" xfId="130"/>
    <cellStyle name="20% - Акцент6 17" xfId="131"/>
    <cellStyle name="20% - Акцент6 18" xfId="132"/>
    <cellStyle name="20% - Акцент6 19" xfId="133"/>
    <cellStyle name="20% - Акцент6 2" xfId="134"/>
    <cellStyle name="20% — акцент6 2" xfId="135"/>
    <cellStyle name="20% - Акцент6 20" xfId="136"/>
    <cellStyle name="20% - Акцент6 21" xfId="137"/>
    <cellStyle name="20% - Акцент6 22" xfId="138"/>
    <cellStyle name="20% - Акцент6 23" xfId="139"/>
    <cellStyle name="20% - Акцент6 24" xfId="140"/>
    <cellStyle name="20% - Акцент6 3" xfId="141"/>
    <cellStyle name="20% - Акцент6 4" xfId="142"/>
    <cellStyle name="20% - Акцент6 5" xfId="143"/>
    <cellStyle name="20% - Акцент6 6" xfId="144"/>
    <cellStyle name="20% - Акцент6 7" xfId="145"/>
    <cellStyle name="20% - Акцент6 8" xfId="146"/>
    <cellStyle name="20% - Акцент6 9" xfId="147"/>
    <cellStyle name="40% - Акцент1 10" xfId="148"/>
    <cellStyle name="40% - Акцент1 11" xfId="149"/>
    <cellStyle name="40% - Акцент1 12" xfId="150"/>
    <cellStyle name="40% - Акцент1 13" xfId="151"/>
    <cellStyle name="40% - Акцент1 14" xfId="152"/>
    <cellStyle name="40% - Акцент1 15" xfId="153"/>
    <cellStyle name="40% - Акцент1 16" xfId="154"/>
    <cellStyle name="40% - Акцент1 17" xfId="155"/>
    <cellStyle name="40% - Акцент1 18" xfId="156"/>
    <cellStyle name="40% - Акцент1 19" xfId="157"/>
    <cellStyle name="40% - Акцент1 2" xfId="158"/>
    <cellStyle name="40% — акцент1 2" xfId="159"/>
    <cellStyle name="40% - Акцент1 20" xfId="160"/>
    <cellStyle name="40% - Акцент1 21" xfId="161"/>
    <cellStyle name="40% - Акцент1 22" xfId="162"/>
    <cellStyle name="40% - Акцент1 23" xfId="163"/>
    <cellStyle name="40% - Акцент1 24" xfId="164"/>
    <cellStyle name="40% - Акцент1 3" xfId="165"/>
    <cellStyle name="40% - Акцент1 4" xfId="166"/>
    <cellStyle name="40% - Акцент1 5" xfId="167"/>
    <cellStyle name="40% - Акцент1 6" xfId="168"/>
    <cellStyle name="40% - Акцент1 7" xfId="169"/>
    <cellStyle name="40% - Акцент1 8" xfId="170"/>
    <cellStyle name="40% - Акцент1 9" xfId="171"/>
    <cellStyle name="40% - Акцент2 10" xfId="172"/>
    <cellStyle name="40% - Акцент2 11" xfId="173"/>
    <cellStyle name="40% - Акцент2 12" xfId="174"/>
    <cellStyle name="40% - Акцент2 13" xfId="175"/>
    <cellStyle name="40% - Акцент2 14" xfId="176"/>
    <cellStyle name="40% - Акцент2 15" xfId="177"/>
    <cellStyle name="40% - Акцент2 16" xfId="178"/>
    <cellStyle name="40% - Акцент2 17" xfId="179"/>
    <cellStyle name="40% - Акцент2 18" xfId="180"/>
    <cellStyle name="40% - Акцент2 19" xfId="181"/>
    <cellStyle name="40% - Акцент2 2" xfId="182"/>
    <cellStyle name="40% — акцент2 2" xfId="183"/>
    <cellStyle name="40% - Акцент2 20" xfId="184"/>
    <cellStyle name="40% - Акцент2 21" xfId="185"/>
    <cellStyle name="40% - Акцент2 22" xfId="186"/>
    <cellStyle name="40% - Акцент2 23" xfId="187"/>
    <cellStyle name="40% - Акцент2 24" xfId="188"/>
    <cellStyle name="40% - Акцент2 3" xfId="189"/>
    <cellStyle name="40% - Акцент2 4" xfId="190"/>
    <cellStyle name="40% - Акцент2 5" xfId="191"/>
    <cellStyle name="40% - Акцент2 6" xfId="192"/>
    <cellStyle name="40% - Акцент2 7" xfId="193"/>
    <cellStyle name="40% - Акцент2 8" xfId="194"/>
    <cellStyle name="40% - Акцент2 9" xfId="195"/>
    <cellStyle name="40% - Акцент3 10" xfId="196"/>
    <cellStyle name="40% - Акцент3 11" xfId="197"/>
    <cellStyle name="40% - Акцент3 12" xfId="198"/>
    <cellStyle name="40% - Акцент3 13" xfId="199"/>
    <cellStyle name="40% - Акцент3 14" xfId="200"/>
    <cellStyle name="40% - Акцент3 15" xfId="201"/>
    <cellStyle name="40% - Акцент3 16" xfId="202"/>
    <cellStyle name="40% - Акцент3 17" xfId="203"/>
    <cellStyle name="40% - Акцент3 18" xfId="204"/>
    <cellStyle name="40% - Акцент3 19" xfId="205"/>
    <cellStyle name="40% - Акцент3 2" xfId="206"/>
    <cellStyle name="40% — акцент3 2" xfId="207"/>
    <cellStyle name="40% - Акцент3 20" xfId="208"/>
    <cellStyle name="40% - Акцент3 21" xfId="209"/>
    <cellStyle name="40% - Акцент3 22" xfId="210"/>
    <cellStyle name="40% - Акцент3 23" xfId="211"/>
    <cellStyle name="40% - Акцент3 24" xfId="212"/>
    <cellStyle name="40% - Акцент3 3" xfId="213"/>
    <cellStyle name="40% - Акцент3 4" xfId="214"/>
    <cellStyle name="40% - Акцент3 5" xfId="215"/>
    <cellStyle name="40% - Акцент3 6" xfId="216"/>
    <cellStyle name="40% - Акцент3 7" xfId="217"/>
    <cellStyle name="40% - Акцент3 8" xfId="218"/>
    <cellStyle name="40% - Акцент3 9" xfId="219"/>
    <cellStyle name="40% - Акцент4 10" xfId="220"/>
    <cellStyle name="40% - Акцент4 11" xfId="221"/>
    <cellStyle name="40% - Акцент4 12" xfId="222"/>
    <cellStyle name="40% - Акцент4 13" xfId="223"/>
    <cellStyle name="40% - Акцент4 14" xfId="224"/>
    <cellStyle name="40% - Акцент4 15" xfId="225"/>
    <cellStyle name="40% - Акцент4 16" xfId="226"/>
    <cellStyle name="40% - Акцент4 17" xfId="227"/>
    <cellStyle name="40% - Акцент4 18" xfId="228"/>
    <cellStyle name="40% - Акцент4 19" xfId="229"/>
    <cellStyle name="40% - Акцент4 2" xfId="230"/>
    <cellStyle name="40% — акцент4 2" xfId="231"/>
    <cellStyle name="40% - Акцент4 20" xfId="232"/>
    <cellStyle name="40% - Акцент4 21" xfId="233"/>
    <cellStyle name="40% - Акцент4 22" xfId="234"/>
    <cellStyle name="40% - Акцент4 23" xfId="235"/>
    <cellStyle name="40% - Акцент4 24" xfId="236"/>
    <cellStyle name="40% - Акцент4 3" xfId="237"/>
    <cellStyle name="40% - Акцент4 4" xfId="238"/>
    <cellStyle name="40% - Акцент4 5" xfId="239"/>
    <cellStyle name="40% - Акцент4 6" xfId="240"/>
    <cellStyle name="40% - Акцент4 7" xfId="241"/>
    <cellStyle name="40% - Акцент4 8" xfId="242"/>
    <cellStyle name="40% - Акцент4 9" xfId="243"/>
    <cellStyle name="40% - Акцент5 10" xfId="244"/>
    <cellStyle name="40% - Акцент5 11" xfId="245"/>
    <cellStyle name="40% - Акцент5 12" xfId="246"/>
    <cellStyle name="40% - Акцент5 13" xfId="247"/>
    <cellStyle name="40% - Акцент5 14" xfId="248"/>
    <cellStyle name="40% - Акцент5 15" xfId="249"/>
    <cellStyle name="40% - Акцент5 16" xfId="250"/>
    <cellStyle name="40% - Акцент5 17" xfId="251"/>
    <cellStyle name="40% - Акцент5 18" xfId="252"/>
    <cellStyle name="40% - Акцент5 19" xfId="253"/>
    <cellStyle name="40% - Акцент5 2" xfId="254"/>
    <cellStyle name="40% — акцент5 2" xfId="255"/>
    <cellStyle name="40% - Акцент5 20" xfId="256"/>
    <cellStyle name="40% - Акцент5 21" xfId="257"/>
    <cellStyle name="40% - Акцент5 22" xfId="258"/>
    <cellStyle name="40% - Акцент5 23" xfId="259"/>
    <cellStyle name="40% - Акцент5 24" xfId="260"/>
    <cellStyle name="40% - Акцент5 3" xfId="261"/>
    <cellStyle name="40% - Акцент5 4" xfId="262"/>
    <cellStyle name="40% - Акцент5 5" xfId="263"/>
    <cellStyle name="40% - Акцент5 6" xfId="264"/>
    <cellStyle name="40% - Акцент5 7" xfId="265"/>
    <cellStyle name="40% - Акцент5 8" xfId="266"/>
    <cellStyle name="40% - Акцент5 9" xfId="267"/>
    <cellStyle name="40% - Акцент6 10" xfId="268"/>
    <cellStyle name="40% - Акцент6 11" xfId="269"/>
    <cellStyle name="40% - Акцент6 12" xfId="270"/>
    <cellStyle name="40% - Акцент6 13" xfId="271"/>
    <cellStyle name="40% - Акцент6 14" xfId="272"/>
    <cellStyle name="40% - Акцент6 15" xfId="273"/>
    <cellStyle name="40% - Акцент6 16" xfId="274"/>
    <cellStyle name="40% - Акцент6 17" xfId="275"/>
    <cellStyle name="40% - Акцент6 18" xfId="276"/>
    <cellStyle name="40% - Акцент6 19" xfId="277"/>
    <cellStyle name="40% - Акцент6 2" xfId="278"/>
    <cellStyle name="40% — акцент6 2" xfId="279"/>
    <cellStyle name="40% - Акцент6 20" xfId="280"/>
    <cellStyle name="40% - Акцент6 21" xfId="281"/>
    <cellStyle name="40% - Акцент6 22" xfId="282"/>
    <cellStyle name="40% - Акцент6 23" xfId="283"/>
    <cellStyle name="40% - Акцент6 24" xfId="284"/>
    <cellStyle name="40% - Акцент6 3" xfId="285"/>
    <cellStyle name="40% - Акцент6 4" xfId="286"/>
    <cellStyle name="40% - Акцент6 5" xfId="287"/>
    <cellStyle name="40% - Акцент6 6" xfId="288"/>
    <cellStyle name="40% - Акцент6 7" xfId="289"/>
    <cellStyle name="40% - Акцент6 8" xfId="290"/>
    <cellStyle name="40% - Акцент6 9" xfId="291"/>
    <cellStyle name="60% - Акцент1 10" xfId="292"/>
    <cellStyle name="60% - Акцент1 11" xfId="293"/>
    <cellStyle name="60% - Акцент1 12" xfId="294"/>
    <cellStyle name="60% - Акцент1 13" xfId="295"/>
    <cellStyle name="60% - Акцент1 14" xfId="296"/>
    <cellStyle name="60% - Акцент1 15" xfId="297"/>
    <cellStyle name="60% - Акцент1 16" xfId="298"/>
    <cellStyle name="60% - Акцент1 17" xfId="299"/>
    <cellStyle name="60% - Акцент1 18" xfId="300"/>
    <cellStyle name="60% - Акцент1 19" xfId="301"/>
    <cellStyle name="60% - Акцент1 2" xfId="302"/>
    <cellStyle name="60% - Акцент1 20" xfId="303"/>
    <cellStyle name="60% - Акцент1 21" xfId="304"/>
    <cellStyle name="60% - Акцент1 22" xfId="305"/>
    <cellStyle name="60% - Акцент1 23" xfId="306"/>
    <cellStyle name="60% - Акцент1 24" xfId="307"/>
    <cellStyle name="60% - Акцент1 3" xfId="308"/>
    <cellStyle name="60% - Акцент1 4" xfId="309"/>
    <cellStyle name="60% - Акцент1 5" xfId="310"/>
    <cellStyle name="60% - Акцент1 6" xfId="311"/>
    <cellStyle name="60% - Акцент1 7" xfId="312"/>
    <cellStyle name="60% - Акцент1 8" xfId="313"/>
    <cellStyle name="60% - Акцент1 9" xfId="314"/>
    <cellStyle name="60% - Акцент2 10" xfId="315"/>
    <cellStyle name="60% - Акцент2 11" xfId="316"/>
    <cellStyle name="60% - Акцент2 12" xfId="317"/>
    <cellStyle name="60% - Акцент2 13" xfId="318"/>
    <cellStyle name="60% - Акцент2 14" xfId="319"/>
    <cellStyle name="60% - Акцент2 15" xfId="320"/>
    <cellStyle name="60% - Акцент2 16" xfId="321"/>
    <cellStyle name="60% - Акцент2 17" xfId="322"/>
    <cellStyle name="60% - Акцент2 18" xfId="323"/>
    <cellStyle name="60% - Акцент2 19" xfId="324"/>
    <cellStyle name="60% - Акцент2 2" xfId="325"/>
    <cellStyle name="60% - Акцент2 20" xfId="326"/>
    <cellStyle name="60% - Акцент2 21" xfId="327"/>
    <cellStyle name="60% - Акцент2 22" xfId="328"/>
    <cellStyle name="60% - Акцент2 23" xfId="329"/>
    <cellStyle name="60% - Акцент2 24" xfId="330"/>
    <cellStyle name="60% - Акцент2 3" xfId="331"/>
    <cellStyle name="60% - Акцент2 4" xfId="332"/>
    <cellStyle name="60% - Акцент2 5" xfId="333"/>
    <cellStyle name="60% - Акцент2 6" xfId="334"/>
    <cellStyle name="60% - Акцент2 7" xfId="335"/>
    <cellStyle name="60% - Акцент2 8" xfId="336"/>
    <cellStyle name="60% - Акцент2 9" xfId="337"/>
    <cellStyle name="60% - Акцент3 10" xfId="338"/>
    <cellStyle name="60% - Акцент3 11" xfId="339"/>
    <cellStyle name="60% - Акцент3 12" xfId="340"/>
    <cellStyle name="60% - Акцент3 13" xfId="341"/>
    <cellStyle name="60% - Акцент3 14" xfId="342"/>
    <cellStyle name="60% - Акцент3 15" xfId="343"/>
    <cellStyle name="60% - Акцент3 16" xfId="344"/>
    <cellStyle name="60% - Акцент3 17" xfId="345"/>
    <cellStyle name="60% - Акцент3 18" xfId="346"/>
    <cellStyle name="60% - Акцент3 19" xfId="347"/>
    <cellStyle name="60% - Акцент3 2" xfId="348"/>
    <cellStyle name="60% - Акцент3 20" xfId="349"/>
    <cellStyle name="60% - Акцент3 21" xfId="350"/>
    <cellStyle name="60% - Акцент3 22" xfId="351"/>
    <cellStyle name="60% - Акцент3 23" xfId="352"/>
    <cellStyle name="60% - Акцент3 24" xfId="353"/>
    <cellStyle name="60% - Акцент3 3" xfId="354"/>
    <cellStyle name="60% - Акцент3 4" xfId="355"/>
    <cellStyle name="60% - Акцент3 5" xfId="356"/>
    <cellStyle name="60% - Акцент3 6" xfId="357"/>
    <cellStyle name="60% - Акцент3 7" xfId="358"/>
    <cellStyle name="60% - Акцент3 8" xfId="359"/>
    <cellStyle name="60% - Акцент3 9" xfId="360"/>
    <cellStyle name="60% - Акцент4 10" xfId="361"/>
    <cellStyle name="60% - Акцент4 11" xfId="362"/>
    <cellStyle name="60% - Акцент4 12" xfId="363"/>
    <cellStyle name="60% - Акцент4 13" xfId="364"/>
    <cellStyle name="60% - Акцент4 14" xfId="365"/>
    <cellStyle name="60% - Акцент4 15" xfId="366"/>
    <cellStyle name="60% - Акцент4 16" xfId="367"/>
    <cellStyle name="60% - Акцент4 17" xfId="368"/>
    <cellStyle name="60% - Акцент4 18" xfId="369"/>
    <cellStyle name="60% - Акцент4 19" xfId="370"/>
    <cellStyle name="60% - Акцент4 2" xfId="371"/>
    <cellStyle name="60% - Акцент4 20" xfId="372"/>
    <cellStyle name="60% - Акцент4 21" xfId="373"/>
    <cellStyle name="60% - Акцент4 22" xfId="374"/>
    <cellStyle name="60% - Акцент4 23" xfId="375"/>
    <cellStyle name="60% - Акцент4 24" xfId="376"/>
    <cellStyle name="60% - Акцент4 3" xfId="377"/>
    <cellStyle name="60% - Акцент4 4" xfId="378"/>
    <cellStyle name="60% - Акцент4 5" xfId="379"/>
    <cellStyle name="60% - Акцент4 6" xfId="380"/>
    <cellStyle name="60% - Акцент4 7" xfId="381"/>
    <cellStyle name="60% - Акцент4 8" xfId="382"/>
    <cellStyle name="60% - Акцент4 9" xfId="383"/>
    <cellStyle name="60% - Акцент5 10" xfId="384"/>
    <cellStyle name="60% - Акцент5 11" xfId="385"/>
    <cellStyle name="60% - Акцент5 12" xfId="386"/>
    <cellStyle name="60% - Акцент5 13" xfId="387"/>
    <cellStyle name="60% - Акцент5 14" xfId="388"/>
    <cellStyle name="60% - Акцент5 15" xfId="389"/>
    <cellStyle name="60% - Акцент5 16" xfId="390"/>
    <cellStyle name="60% - Акцент5 17" xfId="391"/>
    <cellStyle name="60% - Акцент5 18" xfId="392"/>
    <cellStyle name="60% - Акцент5 19" xfId="393"/>
    <cellStyle name="60% - Акцент5 2" xfId="394"/>
    <cellStyle name="60% - Акцент5 20" xfId="395"/>
    <cellStyle name="60% - Акцент5 21" xfId="396"/>
    <cellStyle name="60% - Акцент5 22" xfId="397"/>
    <cellStyle name="60% - Акцент5 23" xfId="398"/>
    <cellStyle name="60% - Акцент5 24" xfId="399"/>
    <cellStyle name="60% - Акцент5 3" xfId="400"/>
    <cellStyle name="60% - Акцент5 4" xfId="401"/>
    <cellStyle name="60% - Акцент5 5" xfId="402"/>
    <cellStyle name="60% - Акцент5 6" xfId="403"/>
    <cellStyle name="60% - Акцент5 7" xfId="404"/>
    <cellStyle name="60% - Акцент5 8" xfId="405"/>
    <cellStyle name="60% - Акцент5 9" xfId="406"/>
    <cellStyle name="60% - Акцент6 10" xfId="407"/>
    <cellStyle name="60% - Акцент6 11" xfId="408"/>
    <cellStyle name="60% - Акцент6 12" xfId="409"/>
    <cellStyle name="60% - Акцент6 13" xfId="410"/>
    <cellStyle name="60% - Акцент6 14" xfId="411"/>
    <cellStyle name="60% - Акцент6 15" xfId="412"/>
    <cellStyle name="60% - Акцент6 16" xfId="413"/>
    <cellStyle name="60% - Акцент6 17" xfId="414"/>
    <cellStyle name="60% - Акцент6 18" xfId="415"/>
    <cellStyle name="60% - Акцент6 19" xfId="416"/>
    <cellStyle name="60% - Акцент6 2" xfId="417"/>
    <cellStyle name="60% - Акцент6 20" xfId="418"/>
    <cellStyle name="60% - Акцент6 21" xfId="419"/>
    <cellStyle name="60% - Акцент6 22" xfId="420"/>
    <cellStyle name="60% - Акцент6 23" xfId="421"/>
    <cellStyle name="60% - Акцент6 24" xfId="422"/>
    <cellStyle name="60% - Акцент6 3" xfId="423"/>
    <cellStyle name="60% - Акцент6 4" xfId="424"/>
    <cellStyle name="60% - Акцент6 5" xfId="425"/>
    <cellStyle name="60% - Акцент6 6" xfId="426"/>
    <cellStyle name="60% - Акцент6 7" xfId="427"/>
    <cellStyle name="60% - Акцент6 8" xfId="428"/>
    <cellStyle name="60% - Акцент6 9" xfId="429"/>
    <cellStyle name="Normal" xfId="430"/>
    <cellStyle name="Normal 2" xfId="431"/>
    <cellStyle name="Normal 2 2" xfId="432"/>
    <cellStyle name="Normal 2 2 2" xfId="433"/>
    <cellStyle name="Normal 2 3" xfId="434"/>
    <cellStyle name="Normal 3" xfId="435"/>
    <cellStyle name="Normal 3 2" xfId="436"/>
    <cellStyle name="Normal 4" xfId="437"/>
    <cellStyle name="Normal 5" xfId="438"/>
    <cellStyle name="SAPBEXstdItemX 5" xfId="439"/>
    <cellStyle name="Акцент1 10" xfId="440"/>
    <cellStyle name="Акцент1 11" xfId="441"/>
    <cellStyle name="Акцент1 12" xfId="442"/>
    <cellStyle name="Акцент1 13" xfId="443"/>
    <cellStyle name="Акцент1 14" xfId="444"/>
    <cellStyle name="Акцент1 15" xfId="445"/>
    <cellStyle name="Акцент1 16" xfId="446"/>
    <cellStyle name="Акцент1 17" xfId="447"/>
    <cellStyle name="Акцент1 18" xfId="448"/>
    <cellStyle name="Акцент1 19" xfId="449"/>
    <cellStyle name="Акцент1 2" xfId="450"/>
    <cellStyle name="Акцент1 20" xfId="451"/>
    <cellStyle name="Акцент1 21" xfId="452"/>
    <cellStyle name="Акцент1 22" xfId="453"/>
    <cellStyle name="Акцент1 23" xfId="454"/>
    <cellStyle name="Акцент1 24" xfId="455"/>
    <cellStyle name="Акцент1 3" xfId="456"/>
    <cellStyle name="Акцент1 4" xfId="457"/>
    <cellStyle name="Акцент1 5" xfId="458"/>
    <cellStyle name="Акцент1 6" xfId="459"/>
    <cellStyle name="Акцент1 7" xfId="460"/>
    <cellStyle name="Акцент1 8" xfId="461"/>
    <cellStyle name="Акцент1 9" xfId="462"/>
    <cellStyle name="Акцент2 10" xfId="463"/>
    <cellStyle name="Акцент2 11" xfId="464"/>
    <cellStyle name="Акцент2 12" xfId="465"/>
    <cellStyle name="Акцент2 13" xfId="466"/>
    <cellStyle name="Акцент2 14" xfId="467"/>
    <cellStyle name="Акцент2 15" xfId="468"/>
    <cellStyle name="Акцент2 16" xfId="469"/>
    <cellStyle name="Акцент2 17" xfId="470"/>
    <cellStyle name="Акцент2 18" xfId="471"/>
    <cellStyle name="Акцент2 19" xfId="472"/>
    <cellStyle name="Акцент2 2" xfId="473"/>
    <cellStyle name="Акцент2 20" xfId="474"/>
    <cellStyle name="Акцент2 21" xfId="475"/>
    <cellStyle name="Акцент2 22" xfId="476"/>
    <cellStyle name="Акцент2 23" xfId="477"/>
    <cellStyle name="Акцент2 24" xfId="478"/>
    <cellStyle name="Акцент2 3" xfId="479"/>
    <cellStyle name="Акцент2 4" xfId="480"/>
    <cellStyle name="Акцент2 5" xfId="481"/>
    <cellStyle name="Акцент2 6" xfId="482"/>
    <cellStyle name="Акцент2 7" xfId="483"/>
    <cellStyle name="Акцент2 8" xfId="484"/>
    <cellStyle name="Акцент2 9" xfId="485"/>
    <cellStyle name="Акцент3 10" xfId="486"/>
    <cellStyle name="Акцент3 11" xfId="487"/>
    <cellStyle name="Акцент3 12" xfId="488"/>
    <cellStyle name="Акцент3 13" xfId="489"/>
    <cellStyle name="Акцент3 14" xfId="490"/>
    <cellStyle name="Акцент3 15" xfId="491"/>
    <cellStyle name="Акцент3 16" xfId="492"/>
    <cellStyle name="Акцент3 17" xfId="493"/>
    <cellStyle name="Акцент3 18" xfId="494"/>
    <cellStyle name="Акцент3 19" xfId="495"/>
    <cellStyle name="Акцент3 2" xfId="496"/>
    <cellStyle name="Акцент3 20" xfId="497"/>
    <cellStyle name="Акцент3 21" xfId="498"/>
    <cellStyle name="Акцент3 22" xfId="499"/>
    <cellStyle name="Акцент3 23" xfId="500"/>
    <cellStyle name="Акцент3 24" xfId="501"/>
    <cellStyle name="Акцент3 3" xfId="502"/>
    <cellStyle name="Акцент3 4" xfId="503"/>
    <cellStyle name="Акцент3 5" xfId="504"/>
    <cellStyle name="Акцент3 6" xfId="505"/>
    <cellStyle name="Акцент3 7" xfId="506"/>
    <cellStyle name="Акцент3 8" xfId="507"/>
    <cellStyle name="Акцент3 9" xfId="508"/>
    <cellStyle name="Акцент4 10" xfId="509"/>
    <cellStyle name="Акцент4 11" xfId="510"/>
    <cellStyle name="Акцент4 12" xfId="511"/>
    <cellStyle name="Акцент4 13" xfId="512"/>
    <cellStyle name="Акцент4 14" xfId="513"/>
    <cellStyle name="Акцент4 15" xfId="514"/>
    <cellStyle name="Акцент4 16" xfId="515"/>
    <cellStyle name="Акцент4 17" xfId="516"/>
    <cellStyle name="Акцент4 18" xfId="517"/>
    <cellStyle name="Акцент4 19" xfId="518"/>
    <cellStyle name="Акцент4 2" xfId="519"/>
    <cellStyle name="Акцент4 20" xfId="520"/>
    <cellStyle name="Акцент4 21" xfId="521"/>
    <cellStyle name="Акцент4 22" xfId="522"/>
    <cellStyle name="Акцент4 23" xfId="523"/>
    <cellStyle name="Акцент4 24" xfId="524"/>
    <cellStyle name="Акцент4 3" xfId="525"/>
    <cellStyle name="Акцент4 4" xfId="526"/>
    <cellStyle name="Акцент4 5" xfId="527"/>
    <cellStyle name="Акцент4 6" xfId="528"/>
    <cellStyle name="Акцент4 7" xfId="529"/>
    <cellStyle name="Акцент4 8" xfId="530"/>
    <cellStyle name="Акцент4 9" xfId="531"/>
    <cellStyle name="Акцент5 10" xfId="532"/>
    <cellStyle name="Акцент5 11" xfId="533"/>
    <cellStyle name="Акцент5 12" xfId="534"/>
    <cellStyle name="Акцент5 13" xfId="535"/>
    <cellStyle name="Акцент5 14" xfId="536"/>
    <cellStyle name="Акцент5 15" xfId="537"/>
    <cellStyle name="Акцент5 16" xfId="538"/>
    <cellStyle name="Акцент5 17" xfId="539"/>
    <cellStyle name="Акцент5 18" xfId="540"/>
    <cellStyle name="Акцент5 19" xfId="541"/>
    <cellStyle name="Акцент5 2" xfId="542"/>
    <cellStyle name="Акцент5 20" xfId="543"/>
    <cellStyle name="Акцент5 21" xfId="544"/>
    <cellStyle name="Акцент5 22" xfId="545"/>
    <cellStyle name="Акцент5 23" xfId="546"/>
    <cellStyle name="Акцент5 24" xfId="547"/>
    <cellStyle name="Акцент5 3" xfId="548"/>
    <cellStyle name="Акцент5 4" xfId="549"/>
    <cellStyle name="Акцент5 5" xfId="550"/>
    <cellStyle name="Акцент5 6" xfId="551"/>
    <cellStyle name="Акцент5 7" xfId="552"/>
    <cellStyle name="Акцент5 8" xfId="553"/>
    <cellStyle name="Акцент5 9" xfId="554"/>
    <cellStyle name="Акцент6 10" xfId="555"/>
    <cellStyle name="Акцент6 11" xfId="556"/>
    <cellStyle name="Акцент6 12" xfId="557"/>
    <cellStyle name="Акцент6 13" xfId="558"/>
    <cellStyle name="Акцент6 14" xfId="559"/>
    <cellStyle name="Акцент6 15" xfId="560"/>
    <cellStyle name="Акцент6 16" xfId="561"/>
    <cellStyle name="Акцент6 17" xfId="562"/>
    <cellStyle name="Акцент6 18" xfId="563"/>
    <cellStyle name="Акцент6 19" xfId="564"/>
    <cellStyle name="Акцент6 2" xfId="565"/>
    <cellStyle name="Акцент6 20" xfId="566"/>
    <cellStyle name="Акцент6 21" xfId="567"/>
    <cellStyle name="Акцент6 22" xfId="568"/>
    <cellStyle name="Акцент6 23" xfId="569"/>
    <cellStyle name="Акцент6 24" xfId="570"/>
    <cellStyle name="Акцент6 3" xfId="571"/>
    <cellStyle name="Акцент6 4" xfId="572"/>
    <cellStyle name="Акцент6 5" xfId="573"/>
    <cellStyle name="Акцент6 6" xfId="574"/>
    <cellStyle name="Акцент6 7" xfId="575"/>
    <cellStyle name="Акцент6 8" xfId="576"/>
    <cellStyle name="Акцент6 9" xfId="577"/>
    <cellStyle name="Ввод  10" xfId="578"/>
    <cellStyle name="Ввод  10 2" xfId="579"/>
    <cellStyle name="Ввод  11" xfId="580"/>
    <cellStyle name="Ввод  11 2" xfId="581"/>
    <cellStyle name="Ввод  12" xfId="582"/>
    <cellStyle name="Ввод  12 2" xfId="583"/>
    <cellStyle name="Ввод  13" xfId="584"/>
    <cellStyle name="Ввод  13 2" xfId="585"/>
    <cellStyle name="Ввод  14" xfId="586"/>
    <cellStyle name="Ввод  14 2" xfId="587"/>
    <cellStyle name="Ввод  15" xfId="588"/>
    <cellStyle name="Ввод  15 2" xfId="589"/>
    <cellStyle name="Ввод  16" xfId="590"/>
    <cellStyle name="Ввод  16 2" xfId="591"/>
    <cellStyle name="Ввод  17" xfId="592"/>
    <cellStyle name="Ввод  17 2" xfId="593"/>
    <cellStyle name="Ввод  18" xfId="594"/>
    <cellStyle name="Ввод  18 2" xfId="595"/>
    <cellStyle name="Ввод  19" xfId="596"/>
    <cellStyle name="Ввод  19 2" xfId="597"/>
    <cellStyle name="Ввод  2" xfId="598"/>
    <cellStyle name="Ввод  2 2" xfId="599"/>
    <cellStyle name="Ввод  20" xfId="600"/>
    <cellStyle name="Ввод  20 2" xfId="601"/>
    <cellStyle name="Ввод  21" xfId="602"/>
    <cellStyle name="Ввод  21 2" xfId="603"/>
    <cellStyle name="Ввод  22" xfId="604"/>
    <cellStyle name="Ввод  22 2" xfId="605"/>
    <cellStyle name="Ввод  23" xfId="606"/>
    <cellStyle name="Ввод  23 2" xfId="607"/>
    <cellStyle name="Ввод  24" xfId="608"/>
    <cellStyle name="Ввод  24 2" xfId="609"/>
    <cellStyle name="Ввод  3" xfId="610"/>
    <cellStyle name="Ввод  3 2" xfId="611"/>
    <cellStyle name="Ввод  4" xfId="612"/>
    <cellStyle name="Ввод  4 2" xfId="613"/>
    <cellStyle name="Ввод  5" xfId="614"/>
    <cellStyle name="Ввод  5 2" xfId="615"/>
    <cellStyle name="Ввод  6" xfId="616"/>
    <cellStyle name="Ввод  6 2" xfId="617"/>
    <cellStyle name="Ввод  7" xfId="618"/>
    <cellStyle name="Ввод  7 2" xfId="619"/>
    <cellStyle name="Ввод  8" xfId="620"/>
    <cellStyle name="Ввод  8 2" xfId="621"/>
    <cellStyle name="Ввод  9" xfId="622"/>
    <cellStyle name="Ввод  9 2" xfId="623"/>
    <cellStyle name="Вывод 10" xfId="624"/>
    <cellStyle name="Вывод 10 2" xfId="625"/>
    <cellStyle name="Вывод 11" xfId="626"/>
    <cellStyle name="Вывод 11 2" xfId="627"/>
    <cellStyle name="Вывод 12" xfId="628"/>
    <cellStyle name="Вывод 12 2" xfId="629"/>
    <cellStyle name="Вывод 13" xfId="630"/>
    <cellStyle name="Вывод 13 2" xfId="631"/>
    <cellStyle name="Вывод 14" xfId="632"/>
    <cellStyle name="Вывод 14 2" xfId="633"/>
    <cellStyle name="Вывод 15" xfId="634"/>
    <cellStyle name="Вывод 15 2" xfId="635"/>
    <cellStyle name="Вывод 16" xfId="636"/>
    <cellStyle name="Вывод 16 2" xfId="637"/>
    <cellStyle name="Вывод 17" xfId="638"/>
    <cellStyle name="Вывод 17 2" xfId="639"/>
    <cellStyle name="Вывод 18" xfId="640"/>
    <cellStyle name="Вывод 18 2" xfId="641"/>
    <cellStyle name="Вывод 19" xfId="642"/>
    <cellStyle name="Вывод 19 2" xfId="643"/>
    <cellStyle name="Вывод 2" xfId="644"/>
    <cellStyle name="Вывод 2 2" xfId="645"/>
    <cellStyle name="Вывод 20" xfId="646"/>
    <cellStyle name="Вывод 20 2" xfId="647"/>
    <cellStyle name="Вывод 21" xfId="648"/>
    <cellStyle name="Вывод 21 2" xfId="649"/>
    <cellStyle name="Вывод 22" xfId="650"/>
    <cellStyle name="Вывод 22 2" xfId="651"/>
    <cellStyle name="Вывод 23" xfId="652"/>
    <cellStyle name="Вывод 23 2" xfId="653"/>
    <cellStyle name="Вывод 24" xfId="654"/>
    <cellStyle name="Вывод 24 2" xfId="655"/>
    <cellStyle name="Вывод 3" xfId="656"/>
    <cellStyle name="Вывод 3 2" xfId="657"/>
    <cellStyle name="Вывод 4" xfId="658"/>
    <cellStyle name="Вывод 4 2" xfId="659"/>
    <cellStyle name="Вывод 5" xfId="660"/>
    <cellStyle name="Вывод 5 2" xfId="661"/>
    <cellStyle name="Вывод 6" xfId="662"/>
    <cellStyle name="Вывод 6 2" xfId="663"/>
    <cellStyle name="Вывод 7" xfId="664"/>
    <cellStyle name="Вывод 7 2" xfId="665"/>
    <cellStyle name="Вывод 8" xfId="666"/>
    <cellStyle name="Вывод 8 2" xfId="667"/>
    <cellStyle name="Вывод 9" xfId="668"/>
    <cellStyle name="Вывод 9 2" xfId="669"/>
    <cellStyle name="Вычисление 10" xfId="670"/>
    <cellStyle name="Вычисление 10 2" xfId="671"/>
    <cellStyle name="Вычисление 11" xfId="672"/>
    <cellStyle name="Вычисление 11 2" xfId="673"/>
    <cellStyle name="Вычисление 12" xfId="674"/>
    <cellStyle name="Вычисление 12 2" xfId="675"/>
    <cellStyle name="Вычисление 13" xfId="676"/>
    <cellStyle name="Вычисление 13 2" xfId="677"/>
    <cellStyle name="Вычисление 14" xfId="678"/>
    <cellStyle name="Вычисление 14 2" xfId="679"/>
    <cellStyle name="Вычисление 15" xfId="680"/>
    <cellStyle name="Вычисление 15 2" xfId="681"/>
    <cellStyle name="Вычисление 16" xfId="682"/>
    <cellStyle name="Вычисление 16 2" xfId="683"/>
    <cellStyle name="Вычисление 17" xfId="684"/>
    <cellStyle name="Вычисление 17 2" xfId="685"/>
    <cellStyle name="Вычисление 18" xfId="686"/>
    <cellStyle name="Вычисление 18 2" xfId="687"/>
    <cellStyle name="Вычисление 19" xfId="688"/>
    <cellStyle name="Вычисление 19 2" xfId="689"/>
    <cellStyle name="Вычисление 2" xfId="690"/>
    <cellStyle name="Вычисление 2 2" xfId="691"/>
    <cellStyle name="Вычисление 20" xfId="692"/>
    <cellStyle name="Вычисление 20 2" xfId="693"/>
    <cellStyle name="Вычисление 21" xfId="694"/>
    <cellStyle name="Вычисление 21 2" xfId="695"/>
    <cellStyle name="Вычисление 22" xfId="696"/>
    <cellStyle name="Вычисление 22 2" xfId="697"/>
    <cellStyle name="Вычисление 23" xfId="698"/>
    <cellStyle name="Вычисление 23 2" xfId="699"/>
    <cellStyle name="Вычисление 24" xfId="700"/>
    <cellStyle name="Вычисление 24 2" xfId="701"/>
    <cellStyle name="Вычисление 3" xfId="702"/>
    <cellStyle name="Вычисление 3 2" xfId="703"/>
    <cellStyle name="Вычисление 4" xfId="704"/>
    <cellStyle name="Вычисление 4 2" xfId="705"/>
    <cellStyle name="Вычисление 5" xfId="706"/>
    <cellStyle name="Вычисление 5 2" xfId="707"/>
    <cellStyle name="Вычисление 6" xfId="708"/>
    <cellStyle name="Вычисление 6 2" xfId="709"/>
    <cellStyle name="Вычисление 7" xfId="710"/>
    <cellStyle name="Вычисление 7 2" xfId="711"/>
    <cellStyle name="Вычисление 8" xfId="712"/>
    <cellStyle name="Вычисление 8 2" xfId="713"/>
    <cellStyle name="Вычисление 9" xfId="714"/>
    <cellStyle name="Вычисление 9 2" xfId="715"/>
    <cellStyle name="Данные (редактируемые)" xfId="716"/>
    <cellStyle name="Данные (редактируемые) 2" xfId="717"/>
    <cellStyle name="Данные (только для чтения)" xfId="718"/>
    <cellStyle name="Данные (только для чтения) 2" xfId="719"/>
    <cellStyle name="Данные для удаления" xfId="720"/>
    <cellStyle name="Данные для удаления 2" xfId="721"/>
    <cellStyle name="Денежный 2" xfId="722"/>
    <cellStyle name="Денежный 3" xfId="723"/>
    <cellStyle name="Заголовки полей" xfId="724"/>
    <cellStyle name="Заголовки полей [печать]" xfId="725"/>
    <cellStyle name="Заголовки полей [печать] 2" xfId="726"/>
    <cellStyle name="Заголовки полей 2" xfId="727"/>
    <cellStyle name="Заголовок 1 10" xfId="728"/>
    <cellStyle name="Заголовок 1 11" xfId="729"/>
    <cellStyle name="Заголовок 1 12" xfId="730"/>
    <cellStyle name="Заголовок 1 13" xfId="731"/>
    <cellStyle name="Заголовок 1 14" xfId="732"/>
    <cellStyle name="Заголовок 1 15" xfId="733"/>
    <cellStyle name="Заголовок 1 16" xfId="734"/>
    <cellStyle name="Заголовок 1 17" xfId="735"/>
    <cellStyle name="Заголовок 1 18" xfId="736"/>
    <cellStyle name="Заголовок 1 19" xfId="737"/>
    <cellStyle name="Заголовок 1 2" xfId="738"/>
    <cellStyle name="Заголовок 1 20" xfId="739"/>
    <cellStyle name="Заголовок 1 21" xfId="740"/>
    <cellStyle name="Заголовок 1 22" xfId="741"/>
    <cellStyle name="Заголовок 1 23" xfId="742"/>
    <cellStyle name="Заголовок 1 24" xfId="743"/>
    <cellStyle name="Заголовок 1 3" xfId="744"/>
    <cellStyle name="Заголовок 1 4" xfId="745"/>
    <cellStyle name="Заголовок 1 5" xfId="746"/>
    <cellStyle name="Заголовок 1 6" xfId="747"/>
    <cellStyle name="Заголовок 1 7" xfId="748"/>
    <cellStyle name="Заголовок 1 8" xfId="749"/>
    <cellStyle name="Заголовок 1 9" xfId="750"/>
    <cellStyle name="Заголовок 2 10" xfId="751"/>
    <cellStyle name="Заголовок 2 11" xfId="752"/>
    <cellStyle name="Заголовок 2 12" xfId="753"/>
    <cellStyle name="Заголовок 2 13" xfId="754"/>
    <cellStyle name="Заголовок 2 14" xfId="755"/>
    <cellStyle name="Заголовок 2 15" xfId="756"/>
    <cellStyle name="Заголовок 2 16" xfId="757"/>
    <cellStyle name="Заголовок 2 17" xfId="758"/>
    <cellStyle name="Заголовок 2 18" xfId="759"/>
    <cellStyle name="Заголовок 2 19" xfId="760"/>
    <cellStyle name="Заголовок 2 2" xfId="761"/>
    <cellStyle name="Заголовок 2 20" xfId="762"/>
    <cellStyle name="Заголовок 2 21" xfId="763"/>
    <cellStyle name="Заголовок 2 22" xfId="764"/>
    <cellStyle name="Заголовок 2 23" xfId="765"/>
    <cellStyle name="Заголовок 2 24" xfId="766"/>
    <cellStyle name="Заголовок 2 3" xfId="767"/>
    <cellStyle name="Заголовок 2 4" xfId="768"/>
    <cellStyle name="Заголовок 2 5" xfId="769"/>
    <cellStyle name="Заголовок 2 6" xfId="770"/>
    <cellStyle name="Заголовок 2 7" xfId="771"/>
    <cellStyle name="Заголовок 2 8" xfId="772"/>
    <cellStyle name="Заголовок 2 9" xfId="773"/>
    <cellStyle name="Заголовок 3 10" xfId="774"/>
    <cellStyle name="Заголовок 3 11" xfId="775"/>
    <cellStyle name="Заголовок 3 12" xfId="776"/>
    <cellStyle name="Заголовок 3 13" xfId="777"/>
    <cellStyle name="Заголовок 3 14" xfId="778"/>
    <cellStyle name="Заголовок 3 15" xfId="779"/>
    <cellStyle name="Заголовок 3 16" xfId="780"/>
    <cellStyle name="Заголовок 3 17" xfId="781"/>
    <cellStyle name="Заголовок 3 18" xfId="782"/>
    <cellStyle name="Заголовок 3 19" xfId="783"/>
    <cellStyle name="Заголовок 3 2" xfId="784"/>
    <cellStyle name="Заголовок 3 20" xfId="785"/>
    <cellStyle name="Заголовок 3 21" xfId="786"/>
    <cellStyle name="Заголовок 3 22" xfId="787"/>
    <cellStyle name="Заголовок 3 23" xfId="788"/>
    <cellStyle name="Заголовок 3 24" xfId="789"/>
    <cellStyle name="Заголовок 3 3" xfId="790"/>
    <cellStyle name="Заголовок 3 4" xfId="791"/>
    <cellStyle name="Заголовок 3 5" xfId="792"/>
    <cellStyle name="Заголовок 3 6" xfId="793"/>
    <cellStyle name="Заголовок 3 7" xfId="794"/>
    <cellStyle name="Заголовок 3 8" xfId="795"/>
    <cellStyle name="Заголовок 3 9" xfId="796"/>
    <cellStyle name="Заголовок 4 10" xfId="797"/>
    <cellStyle name="Заголовок 4 11" xfId="798"/>
    <cellStyle name="Заголовок 4 12" xfId="799"/>
    <cellStyle name="Заголовок 4 13" xfId="800"/>
    <cellStyle name="Заголовок 4 14" xfId="801"/>
    <cellStyle name="Заголовок 4 15" xfId="802"/>
    <cellStyle name="Заголовок 4 16" xfId="803"/>
    <cellStyle name="Заголовок 4 17" xfId="804"/>
    <cellStyle name="Заголовок 4 18" xfId="805"/>
    <cellStyle name="Заголовок 4 19" xfId="806"/>
    <cellStyle name="Заголовок 4 2" xfId="807"/>
    <cellStyle name="Заголовок 4 20" xfId="808"/>
    <cellStyle name="Заголовок 4 21" xfId="809"/>
    <cellStyle name="Заголовок 4 22" xfId="810"/>
    <cellStyle name="Заголовок 4 23" xfId="811"/>
    <cellStyle name="Заголовок 4 24" xfId="812"/>
    <cellStyle name="Заголовок 4 3" xfId="813"/>
    <cellStyle name="Заголовок 4 4" xfId="814"/>
    <cellStyle name="Заголовок 4 5" xfId="815"/>
    <cellStyle name="Заголовок 4 6" xfId="816"/>
    <cellStyle name="Заголовок 4 7" xfId="817"/>
    <cellStyle name="Заголовок 4 8" xfId="818"/>
    <cellStyle name="Заголовок 4 9" xfId="819"/>
    <cellStyle name="Заголовок меры" xfId="820"/>
    <cellStyle name="Заголовок меры 2" xfId="821"/>
    <cellStyle name="Заголовок показателя [печать]" xfId="822"/>
    <cellStyle name="Заголовок показателя [печать] 2" xfId="823"/>
    <cellStyle name="Заголовок показателя константы" xfId="824"/>
    <cellStyle name="Заголовок показателя константы 2" xfId="825"/>
    <cellStyle name="Заголовок результата расчета" xfId="826"/>
    <cellStyle name="Заголовок результата расчета 2" xfId="827"/>
    <cellStyle name="Заголовок свободного показателя" xfId="828"/>
    <cellStyle name="Заголовок свободного показателя 2" xfId="829"/>
    <cellStyle name="Значение фильтра" xfId="830"/>
    <cellStyle name="Значение фильтра [печать]" xfId="831"/>
    <cellStyle name="Значение фильтра [печать] 2" xfId="832"/>
    <cellStyle name="Значение фильтра 2" xfId="833"/>
    <cellStyle name="Информация о задаче" xfId="834"/>
    <cellStyle name="Итог 10" xfId="835"/>
    <cellStyle name="Итог 10 2" xfId="836"/>
    <cellStyle name="Итог 11" xfId="837"/>
    <cellStyle name="Итог 11 2" xfId="838"/>
    <cellStyle name="Итог 12" xfId="839"/>
    <cellStyle name="Итог 12 2" xfId="840"/>
    <cellStyle name="Итог 13" xfId="841"/>
    <cellStyle name="Итог 13 2" xfId="842"/>
    <cellStyle name="Итог 14" xfId="843"/>
    <cellStyle name="Итог 14 2" xfId="844"/>
    <cellStyle name="Итог 15" xfId="845"/>
    <cellStyle name="Итог 15 2" xfId="846"/>
    <cellStyle name="Итог 16" xfId="847"/>
    <cellStyle name="Итог 16 2" xfId="848"/>
    <cellStyle name="Итог 17" xfId="849"/>
    <cellStyle name="Итог 17 2" xfId="850"/>
    <cellStyle name="Итог 18" xfId="851"/>
    <cellStyle name="Итог 18 2" xfId="852"/>
    <cellStyle name="Итог 19" xfId="853"/>
    <cellStyle name="Итог 19 2" xfId="854"/>
    <cellStyle name="Итог 2" xfId="855"/>
    <cellStyle name="Итог 2 2" xfId="856"/>
    <cellStyle name="Итог 20" xfId="857"/>
    <cellStyle name="Итог 20 2" xfId="858"/>
    <cellStyle name="Итог 21" xfId="859"/>
    <cellStyle name="Итог 21 2" xfId="860"/>
    <cellStyle name="Итог 22" xfId="861"/>
    <cellStyle name="Итог 22 2" xfId="862"/>
    <cellStyle name="Итог 23" xfId="863"/>
    <cellStyle name="Итог 23 2" xfId="864"/>
    <cellStyle name="Итог 24" xfId="865"/>
    <cellStyle name="Итог 24 2" xfId="866"/>
    <cellStyle name="Итог 3" xfId="867"/>
    <cellStyle name="Итог 3 2" xfId="868"/>
    <cellStyle name="Итог 4" xfId="869"/>
    <cellStyle name="Итог 4 2" xfId="870"/>
    <cellStyle name="Итог 5" xfId="871"/>
    <cellStyle name="Итог 5 2" xfId="872"/>
    <cellStyle name="Итог 6" xfId="873"/>
    <cellStyle name="Итог 6 2" xfId="874"/>
    <cellStyle name="Итог 7" xfId="875"/>
    <cellStyle name="Итог 7 2" xfId="876"/>
    <cellStyle name="Итог 8" xfId="877"/>
    <cellStyle name="Итог 8 2" xfId="878"/>
    <cellStyle name="Итог 9" xfId="879"/>
    <cellStyle name="Итог 9 2" xfId="880"/>
    <cellStyle name="Контрольная ячейка 10" xfId="881"/>
    <cellStyle name="Контрольная ячейка 11" xfId="882"/>
    <cellStyle name="Контрольная ячейка 12" xfId="883"/>
    <cellStyle name="Контрольная ячейка 13" xfId="884"/>
    <cellStyle name="Контрольная ячейка 14" xfId="885"/>
    <cellStyle name="Контрольная ячейка 15" xfId="886"/>
    <cellStyle name="Контрольная ячейка 16" xfId="887"/>
    <cellStyle name="Контрольная ячейка 17" xfId="888"/>
    <cellStyle name="Контрольная ячейка 18" xfId="889"/>
    <cellStyle name="Контрольная ячейка 19" xfId="890"/>
    <cellStyle name="Контрольная ячейка 2" xfId="891"/>
    <cellStyle name="Контрольная ячейка 20" xfId="892"/>
    <cellStyle name="Контрольная ячейка 21" xfId="893"/>
    <cellStyle name="Контрольная ячейка 22" xfId="894"/>
    <cellStyle name="Контрольная ячейка 23" xfId="895"/>
    <cellStyle name="Контрольная ячейка 24" xfId="896"/>
    <cellStyle name="Контрольная ячейка 3" xfId="897"/>
    <cellStyle name="Контрольная ячейка 4" xfId="898"/>
    <cellStyle name="Контрольная ячейка 5" xfId="899"/>
    <cellStyle name="Контрольная ячейка 6" xfId="900"/>
    <cellStyle name="Контрольная ячейка 7" xfId="901"/>
    <cellStyle name="Контрольная ячейка 8" xfId="902"/>
    <cellStyle name="Контрольная ячейка 9" xfId="903"/>
    <cellStyle name="Название 10" xfId="904"/>
    <cellStyle name="Название 11" xfId="905"/>
    <cellStyle name="Название 12" xfId="906"/>
    <cellStyle name="Название 13" xfId="907"/>
    <cellStyle name="Название 14" xfId="908"/>
    <cellStyle name="Название 15" xfId="909"/>
    <cellStyle name="Название 16" xfId="910"/>
    <cellStyle name="Название 17" xfId="911"/>
    <cellStyle name="Название 18" xfId="912"/>
    <cellStyle name="Название 19" xfId="913"/>
    <cellStyle name="Название 2" xfId="914"/>
    <cellStyle name="Название 2 2" xfId="915"/>
    <cellStyle name="Название 20" xfId="916"/>
    <cellStyle name="Название 21" xfId="917"/>
    <cellStyle name="Название 22" xfId="918"/>
    <cellStyle name="Название 23" xfId="919"/>
    <cellStyle name="Название 24" xfId="920"/>
    <cellStyle name="Название 25" xfId="921"/>
    <cellStyle name="Название 3" xfId="922"/>
    <cellStyle name="Название 4" xfId="923"/>
    <cellStyle name="Название 5" xfId="924"/>
    <cellStyle name="Название 6" xfId="925"/>
    <cellStyle name="Название 7" xfId="926"/>
    <cellStyle name="Название 8" xfId="927"/>
    <cellStyle name="Название 9" xfId="928"/>
    <cellStyle name="Нейтральный 10" xfId="929"/>
    <cellStyle name="Нейтральный 11" xfId="930"/>
    <cellStyle name="Нейтральный 12" xfId="931"/>
    <cellStyle name="Нейтральный 13" xfId="932"/>
    <cellStyle name="Нейтральный 14" xfId="933"/>
    <cellStyle name="Нейтральный 15" xfId="934"/>
    <cellStyle name="Нейтральный 16" xfId="935"/>
    <cellStyle name="Нейтральный 17" xfId="936"/>
    <cellStyle name="Нейтральный 18" xfId="937"/>
    <cellStyle name="Нейтральный 19" xfId="938"/>
    <cellStyle name="Нейтральный 2" xfId="939"/>
    <cellStyle name="Нейтральный 20" xfId="940"/>
    <cellStyle name="Нейтральный 21" xfId="941"/>
    <cellStyle name="Нейтральный 22" xfId="942"/>
    <cellStyle name="Нейтральный 23" xfId="943"/>
    <cellStyle name="Нейтральный 24" xfId="944"/>
    <cellStyle name="Нейтральный 3" xfId="945"/>
    <cellStyle name="Нейтральный 4" xfId="946"/>
    <cellStyle name="Нейтральный 5" xfId="947"/>
    <cellStyle name="Нейтральный 6" xfId="948"/>
    <cellStyle name="Нейтральный 7" xfId="949"/>
    <cellStyle name="Нейтральный 8" xfId="950"/>
    <cellStyle name="Нейтральный 9" xfId="951"/>
    <cellStyle name="Обычный" xfId="0" builtinId="0"/>
    <cellStyle name="Обычный 10" xfId="952"/>
    <cellStyle name="Обычный 10 2" xfId="953"/>
    <cellStyle name="Обычный 11" xfId="954"/>
    <cellStyle name="Обычный 11 2" xfId="955"/>
    <cellStyle name="Обычный 11 2 2" xfId="956"/>
    <cellStyle name="Обычный 11 2 2 2" xfId="957"/>
    <cellStyle name="Обычный 11 2 3" xfId="958"/>
    <cellStyle name="Обычный 11 2 3 2" xfId="959"/>
    <cellStyle name="Обычный 11 2 4" xfId="960"/>
    <cellStyle name="Обычный 11 2 5" xfId="961"/>
    <cellStyle name="Обычный 11 3" xfId="962"/>
    <cellStyle name="Обычный 11 3 2" xfId="963"/>
    <cellStyle name="Обычный 11 4" xfId="964"/>
    <cellStyle name="Обычный 11 4 2" xfId="965"/>
    <cellStyle name="Обычный 11 5" xfId="966"/>
    <cellStyle name="Обычный 11 6" xfId="967"/>
    <cellStyle name="Обычный 11 7" xfId="968"/>
    <cellStyle name="Обычный 12" xfId="969"/>
    <cellStyle name="Обычный 12 2" xfId="970"/>
    <cellStyle name="Обычный 12 2 2" xfId="971"/>
    <cellStyle name="Обычный 12 2 2 2" xfId="972"/>
    <cellStyle name="Обычный 12 2 2 2 2" xfId="973"/>
    <cellStyle name="Обычный 12 2 2 2 2 2" xfId="974"/>
    <cellStyle name="Обычный 12 2 2 2 3" xfId="975"/>
    <cellStyle name="Обычный 12 2 2 2 3 2" xfId="976"/>
    <cellStyle name="Обычный 12 2 2 2 4" xfId="977"/>
    <cellStyle name="Обычный 12 2 2 3" xfId="978"/>
    <cellStyle name="Обычный 12 2 2 3 2" xfId="979"/>
    <cellStyle name="Обычный 12 2 2 4" xfId="980"/>
    <cellStyle name="Обычный 12 2 2 4 2" xfId="981"/>
    <cellStyle name="Обычный 12 2 2 5" xfId="982"/>
    <cellStyle name="Обычный 12 2 3" xfId="983"/>
    <cellStyle name="Обычный 12 2 3 2" xfId="984"/>
    <cellStyle name="Обычный 12 2 3 2 2" xfId="985"/>
    <cellStyle name="Обычный 12 2 3 2 2 2" xfId="986"/>
    <cellStyle name="Обычный 12 2 3 2 2 2 10" xfId="987"/>
    <cellStyle name="Обычный 12 2 3 2 2 2 10 2" xfId="988"/>
    <cellStyle name="Обычный 12 2 3 2 2 2 11" xfId="989"/>
    <cellStyle name="Обычный 12 2 3 2 2 2 2" xfId="990"/>
    <cellStyle name="Обычный 12 2 3 2 2 2 2 2" xfId="991"/>
    <cellStyle name="Обычный 12 2 3 2 2 2 3" xfId="992"/>
    <cellStyle name="Обычный 12 2 3 2 2 2 3 2" xfId="993"/>
    <cellStyle name="Обычный 12 2 3 2 2 2 4" xfId="994"/>
    <cellStyle name="Обычный 12 2 3 2 2 2 4 2" xfId="995"/>
    <cellStyle name="Обычный 12 2 3 2 2 2 5" xfId="996"/>
    <cellStyle name="Обычный 12 2 3 2 2 2 5 2" xfId="997"/>
    <cellStyle name="Обычный 12 2 3 2 2 2 6" xfId="998"/>
    <cellStyle name="Обычный 12 2 3 2 2 2 6 2" xfId="999"/>
    <cellStyle name="Обычный 12 2 3 2 2 2 7" xfId="1000"/>
    <cellStyle name="Обычный 12 2 3 2 2 2 7 2" xfId="1001"/>
    <cellStyle name="Обычный 12 2 3 2 2 2 8" xfId="1002"/>
    <cellStyle name="Обычный 12 2 3 2 2 2 8 2" xfId="1003"/>
    <cellStyle name="Обычный 12 2 3 2 2 2 9" xfId="1004"/>
    <cellStyle name="Обычный 12 2 3 2 2 2 9 2" xfId="1005"/>
    <cellStyle name="Обычный 12 2 3 2 2 3" xfId="1006"/>
    <cellStyle name="Обычный 12 2 3 2 2 3 2" xfId="1007"/>
    <cellStyle name="Обычный 12 2 3 2 2 4" xfId="1008"/>
    <cellStyle name="Обычный 12 2 3 2 2 4 2" xfId="1009"/>
    <cellStyle name="Обычный 12 2 3 2 2 5" xfId="1010"/>
    <cellStyle name="Обычный 12 2 3 2 3" xfId="1011"/>
    <cellStyle name="Обычный 12 2 3 2 3 2" xfId="1012"/>
    <cellStyle name="Обычный 12 2 3 2 3 2 2" xfId="1013"/>
    <cellStyle name="Обычный 12 2 3 2 3 3" xfId="1014"/>
    <cellStyle name="Обычный 12 2 3 2 3 3 2" xfId="1015"/>
    <cellStyle name="Обычный 12 2 3 2 3 4" xfId="1016"/>
    <cellStyle name="Обычный 12 2 3 2 4" xfId="1017"/>
    <cellStyle name="Обычный 12 2 3 2 4 2" xfId="1018"/>
    <cellStyle name="Обычный 12 2 3 2 5" xfId="1019"/>
    <cellStyle name="Обычный 12 2 3 2 5 2" xfId="1020"/>
    <cellStyle name="Обычный 12 2 3 2 6" xfId="1021"/>
    <cellStyle name="Обычный 12 2 3 3" xfId="1022"/>
    <cellStyle name="Обычный 12 2 3 3 2" xfId="1023"/>
    <cellStyle name="Обычный 12 2 3 3 2 2" xfId="1024"/>
    <cellStyle name="Обычный 12 2 3 3 2 2 2" xfId="1025"/>
    <cellStyle name="Обычный 12 2 3 3 2 3" xfId="1026"/>
    <cellStyle name="Обычный 12 2 3 3 2 3 2" xfId="1027"/>
    <cellStyle name="Обычный 12 2 3 3 2 4" xfId="1028"/>
    <cellStyle name="Обычный 12 2 3 3 3" xfId="1029"/>
    <cellStyle name="Обычный 12 2 3 3 3 2" xfId="1030"/>
    <cellStyle name="Обычный 12 2 3 3 4" xfId="1031"/>
    <cellStyle name="Обычный 12 2 3 3 4 2" xfId="1032"/>
    <cellStyle name="Обычный 12 2 3 3 5" xfId="1033"/>
    <cellStyle name="Обычный 12 2 3 4" xfId="1034"/>
    <cellStyle name="Обычный 12 2 3 4 2" xfId="1035"/>
    <cellStyle name="Обычный 12 2 3 4 2 2" xfId="1036"/>
    <cellStyle name="Обычный 12 2 3 4 3" xfId="1037"/>
    <cellStyle name="Обычный 12 2 3 4 3 2" xfId="1038"/>
    <cellStyle name="Обычный 12 2 3 4 4" xfId="1039"/>
    <cellStyle name="Обычный 12 2 3 5" xfId="1040"/>
    <cellStyle name="Обычный 12 2 3 5 2" xfId="1041"/>
    <cellStyle name="Обычный 12 2 3 6" xfId="1042"/>
    <cellStyle name="Обычный 12 2 3 6 2" xfId="1043"/>
    <cellStyle name="Обычный 12 2 3 7" xfId="1044"/>
    <cellStyle name="Обычный 12 2 4" xfId="1045"/>
    <cellStyle name="Обычный 12 2 4 2" xfId="1046"/>
    <cellStyle name="Обычный 12 2 4 2 2" xfId="1047"/>
    <cellStyle name="Обычный 12 2 4 2 2 2" xfId="1048"/>
    <cellStyle name="Обычный 12 2 4 2 3" xfId="1049"/>
    <cellStyle name="Обычный 12 2 4 2 3 2" xfId="1050"/>
    <cellStyle name="Обычный 12 2 4 2 4" xfId="1051"/>
    <cellStyle name="Обычный 12 2 4 3" xfId="1052"/>
    <cellStyle name="Обычный 12 2 4 3 2" xfId="1053"/>
    <cellStyle name="Обычный 12 2 4 4" xfId="1054"/>
    <cellStyle name="Обычный 12 2 4 4 2" xfId="1055"/>
    <cellStyle name="Обычный 12 2 4 5" xfId="1056"/>
    <cellStyle name="Обычный 12 2 5" xfId="1057"/>
    <cellStyle name="Обычный 12 2 5 2" xfId="1058"/>
    <cellStyle name="Обычный 12 2 5 2 2" xfId="1059"/>
    <cellStyle name="Обычный 12 2 5 3" xfId="1060"/>
    <cellStyle name="Обычный 12 2 5 3 2" xfId="1061"/>
    <cellStyle name="Обычный 12 2 5 4" xfId="1062"/>
    <cellStyle name="Обычный 12 2 6" xfId="1063"/>
    <cellStyle name="Обычный 12 2 6 2" xfId="1064"/>
    <cellStyle name="Обычный 12 2 7" xfId="1065"/>
    <cellStyle name="Обычный 12 2 7 2" xfId="1066"/>
    <cellStyle name="Обычный 12 2 8" xfId="1067"/>
    <cellStyle name="Обычный 12 3" xfId="1068"/>
    <cellStyle name="Обычный 12 3 2" xfId="1069"/>
    <cellStyle name="Обычный 12 3 2 2" xfId="1070"/>
    <cellStyle name="Обычный 12 3 3" xfId="1071"/>
    <cellStyle name="Обычный 12 3 3 2" xfId="1072"/>
    <cellStyle name="Обычный 12 3 4" xfId="1073"/>
    <cellStyle name="Обычный 12 4" xfId="1074"/>
    <cellStyle name="Обычный 12 4 2" xfId="1075"/>
    <cellStyle name="Обычный 12 4 2 2" xfId="1076"/>
    <cellStyle name="Обычный 12 4 3" xfId="1077"/>
    <cellStyle name="Обычный 12 4 3 2" xfId="1078"/>
    <cellStyle name="Обычный 12 4 4" xfId="1079"/>
    <cellStyle name="Обычный 12 5" xfId="1080"/>
    <cellStyle name="Обычный 12 5 2" xfId="1081"/>
    <cellStyle name="Обычный 12 6" xfId="1082"/>
    <cellStyle name="Обычный 12 6 2" xfId="1083"/>
    <cellStyle name="Обычный 12 7" xfId="1084"/>
    <cellStyle name="Обычный 12 8" xfId="1085"/>
    <cellStyle name="Обычный 13" xfId="1086"/>
    <cellStyle name="Обычный 13 2" xfId="1087"/>
    <cellStyle name="Обычный 13 3" xfId="1088"/>
    <cellStyle name="Обычный 14" xfId="1089"/>
    <cellStyle name="Обычный 14 2" xfId="1090"/>
    <cellStyle name="Обычный 14 2 2" xfId="1091"/>
    <cellStyle name="Обычный 14 2 2 2" xfId="1092"/>
    <cellStyle name="Обычный 14 2 3" xfId="1093"/>
    <cellStyle name="Обычный 14 2 3 2" xfId="1094"/>
    <cellStyle name="Обычный 14 2 4" xfId="1095"/>
    <cellStyle name="Обычный 14 3" xfId="1096"/>
    <cellStyle name="Обычный 14 3 2" xfId="1097"/>
    <cellStyle name="Обычный 14 4" xfId="1098"/>
    <cellStyle name="Обычный 14 4 2" xfId="1099"/>
    <cellStyle name="Обычный 14 5" xfId="1100"/>
    <cellStyle name="Обычный 14 6" xfId="1101"/>
    <cellStyle name="Обычный 15" xfId="1102"/>
    <cellStyle name="Обычный 15 2" xfId="1103"/>
    <cellStyle name="Обычный 15 2 2" xfId="1104"/>
    <cellStyle name="Обычный 15 2 2 2" xfId="1105"/>
    <cellStyle name="Обычный 15 2 3" xfId="1106"/>
    <cellStyle name="Обычный 15 2 3 2" xfId="1107"/>
    <cellStyle name="Обычный 15 2 4" xfId="1108"/>
    <cellStyle name="Обычный 15 3" xfId="1109"/>
    <cellStyle name="Обычный 15 3 2" xfId="1110"/>
    <cellStyle name="Обычный 15 4" xfId="1111"/>
    <cellStyle name="Обычный 15 4 2" xfId="1112"/>
    <cellStyle name="Обычный 15 5" xfId="1113"/>
    <cellStyle name="Обычный 15 6" xfId="1114"/>
    <cellStyle name="Обычный 16" xfId="1115"/>
    <cellStyle name="Обычный 16 2" xfId="1116"/>
    <cellStyle name="Обычный 16 2 2" xfId="1117"/>
    <cellStyle name="Обычный 16 2 2 2" xfId="1118"/>
    <cellStyle name="Обычный 16 2 3" xfId="1119"/>
    <cellStyle name="Обычный 16 2 3 2" xfId="1120"/>
    <cellStyle name="Обычный 16 2 4" xfId="1121"/>
    <cellStyle name="Обычный 16 3" xfId="1122"/>
    <cellStyle name="Обычный 16 3 2" xfId="1123"/>
    <cellStyle name="Обычный 16 4" xfId="1124"/>
    <cellStyle name="Обычный 16 4 2" xfId="1125"/>
    <cellStyle name="Обычный 16 5" xfId="1126"/>
    <cellStyle name="Обычный 16 6" xfId="1127"/>
    <cellStyle name="Обычный 17" xfId="1128"/>
    <cellStyle name="Обычный 17 2" xfId="1129"/>
    <cellStyle name="Обычный 17 2 2" xfId="1130"/>
    <cellStyle name="Обычный 17 2 2 2" xfId="1131"/>
    <cellStyle name="Обычный 17 2 3" xfId="1132"/>
    <cellStyle name="Обычный 17 2 3 2" xfId="1133"/>
    <cellStyle name="Обычный 17 2 4" xfId="1134"/>
    <cellStyle name="Обычный 17 3" xfId="1135"/>
    <cellStyle name="Обычный 17 3 2" xfId="1136"/>
    <cellStyle name="Обычный 17 4" xfId="1137"/>
    <cellStyle name="Обычный 17 4 2" xfId="1138"/>
    <cellStyle name="Обычный 17 5" xfId="1139"/>
    <cellStyle name="Обычный 17 6" xfId="1140"/>
    <cellStyle name="Обычный 18" xfId="1141"/>
    <cellStyle name="Обычный 18 2" xfId="1142"/>
    <cellStyle name="Обычный 18 2 2" xfId="1143"/>
    <cellStyle name="Обычный 18 2 2 2" xfId="1144"/>
    <cellStyle name="Обычный 18 2 3" xfId="1145"/>
    <cellStyle name="Обычный 18 2 3 2" xfId="1146"/>
    <cellStyle name="Обычный 18 2 4" xfId="1147"/>
    <cellStyle name="Обычный 18 3" xfId="1148"/>
    <cellStyle name="Обычный 18 3 2" xfId="1149"/>
    <cellStyle name="Обычный 18 4" xfId="1150"/>
    <cellStyle name="Обычный 18 4 2" xfId="1151"/>
    <cellStyle name="Обычный 18 5" xfId="1152"/>
    <cellStyle name="Обычный 18 6" xfId="1153"/>
    <cellStyle name="Обычный 19" xfId="1154"/>
    <cellStyle name="Обычный 19 2" xfId="1155"/>
    <cellStyle name="Обычный 19 2 2" xfId="1156"/>
    <cellStyle name="Обычный 19 2 2 2" xfId="1157"/>
    <cellStyle name="Обычный 19 2 3" xfId="1158"/>
    <cellStyle name="Обычный 19 2 3 2" xfId="1159"/>
    <cellStyle name="Обычный 19 2 4" xfId="1160"/>
    <cellStyle name="Обычный 19 2 4 2" xfId="1161"/>
    <cellStyle name="Обычный 19 2 5" xfId="1162"/>
    <cellStyle name="Обычный 19 3" xfId="1163"/>
    <cellStyle name="Обычный 19 3 2" xfId="1164"/>
    <cellStyle name="Обычный 19 4" xfId="1165"/>
    <cellStyle name="Обычный 19 4 2" xfId="1166"/>
    <cellStyle name="Обычный 19 5" xfId="1167"/>
    <cellStyle name="Обычный 19 6" xfId="1168"/>
    <cellStyle name="Обычный 2" xfId="1169"/>
    <cellStyle name="Обычный 2 10" xfId="1170"/>
    <cellStyle name="Обычный 2 10 2" xfId="1171"/>
    <cellStyle name="Обычный 2 11" xfId="1172"/>
    <cellStyle name="Обычный 2 11 2" xfId="1173"/>
    <cellStyle name="Обычный 2 12" xfId="1174"/>
    <cellStyle name="Обычный 2 12 2" xfId="1175"/>
    <cellStyle name="Обычный 2 13" xfId="1176"/>
    <cellStyle name="Обычный 2 13 2" xfId="1177"/>
    <cellStyle name="Обычный 2 14" xfId="1178"/>
    <cellStyle name="Обычный 2 14 2" xfId="1179"/>
    <cellStyle name="Обычный 2 15" xfId="1180"/>
    <cellStyle name="Обычный 2 15 2" xfId="1181"/>
    <cellStyle name="Обычный 2 16" xfId="1182"/>
    <cellStyle name="Обычный 2 16 2" xfId="1183"/>
    <cellStyle name="Обычный 2 17" xfId="1184"/>
    <cellStyle name="Обычный 2 17 2" xfId="1185"/>
    <cellStyle name="Обычный 2 18" xfId="1186"/>
    <cellStyle name="Обычный 2 18 2" xfId="1187"/>
    <cellStyle name="Обычный 2 19" xfId="1188"/>
    <cellStyle name="Обычный 2 19 2" xfId="1189"/>
    <cellStyle name="Обычный 2 2" xfId="1190"/>
    <cellStyle name="Обычный 2 2 2" xfId="1191"/>
    <cellStyle name="Обычный 2 2 2 2" xfId="1192"/>
    <cellStyle name="Обычный 2 2 2 3" xfId="1193"/>
    <cellStyle name="Обычный 2 2 2 4" xfId="1194"/>
    <cellStyle name="Обычный 2 2 3" xfId="1195"/>
    <cellStyle name="Обычный 2 2 3 2" xfId="1196"/>
    <cellStyle name="Обычный 2 2 4" xfId="1197"/>
    <cellStyle name="Обычный 2 2 5" xfId="1198"/>
    <cellStyle name="Обычный 2 20" xfId="1199"/>
    <cellStyle name="Обычный 2 20 2" xfId="1200"/>
    <cellStyle name="Обычный 2 21" xfId="1201"/>
    <cellStyle name="Обычный 2 21 2" xfId="1202"/>
    <cellStyle name="Обычный 2 22" xfId="1203"/>
    <cellStyle name="Обычный 2 22 2" xfId="1204"/>
    <cellStyle name="Обычный 2 23" xfId="1205"/>
    <cellStyle name="Обычный 2 23 2" xfId="1206"/>
    <cellStyle name="Обычный 2 24" xfId="1207"/>
    <cellStyle name="Обычный 2 24 2" xfId="1208"/>
    <cellStyle name="Обычный 2 24 2 2" xfId="1209"/>
    <cellStyle name="Обычный 2 24 2 3" xfId="1210"/>
    <cellStyle name="Обычный 2 24 2 4" xfId="1211"/>
    <cellStyle name="Обычный 2 24 2 5" xfId="1212"/>
    <cellStyle name="Обычный 2 24 2 6" xfId="1213"/>
    <cellStyle name="Обычный 2 24 3" xfId="1214"/>
    <cellStyle name="Обычный 2 24 4" xfId="1215"/>
    <cellStyle name="Обычный 2 24 5" xfId="1216"/>
    <cellStyle name="Обычный 2 24 6" xfId="1217"/>
    <cellStyle name="Обычный 2 24 7" xfId="1218"/>
    <cellStyle name="Обычный 2 3" xfId="1219"/>
    <cellStyle name="Обычный 2 3 2" xfId="1220"/>
    <cellStyle name="Обычный 2 3 2 2" xfId="1221"/>
    <cellStyle name="Обычный 2 3 3" xfId="1222"/>
    <cellStyle name="Обычный 2 3 4" xfId="1223"/>
    <cellStyle name="Обычный 2 4" xfId="1224"/>
    <cellStyle name="Обычный 2 4 2" xfId="1225"/>
    <cellStyle name="Обычный 2 4 3" xfId="1226"/>
    <cellStyle name="Обычный 2 5" xfId="2"/>
    <cellStyle name="Обычный 2 5 2" xfId="1227"/>
    <cellStyle name="Обычный 2 5 3" xfId="1228"/>
    <cellStyle name="Обычный 2 6" xfId="1229"/>
    <cellStyle name="Обычный 2 7" xfId="1230"/>
    <cellStyle name="Обычный 2 7 2" xfId="1231"/>
    <cellStyle name="Обычный 2 8" xfId="1232"/>
    <cellStyle name="Обычный 2 9" xfId="1233"/>
    <cellStyle name="Обычный 2 9 2" xfId="1234"/>
    <cellStyle name="Обычный 20" xfId="1235"/>
    <cellStyle name="Обычный 20 2" xfId="1236"/>
    <cellStyle name="Обычный 20 2 2" xfId="1237"/>
    <cellStyle name="Обычный 20 2 2 2" xfId="1238"/>
    <cellStyle name="Обычный 20 2 3" xfId="1239"/>
    <cellStyle name="Обычный 20 2 3 2" xfId="1240"/>
    <cellStyle name="Обычный 20 2 4" xfId="1241"/>
    <cellStyle name="Обычный 20 3" xfId="1242"/>
    <cellStyle name="Обычный 20 3 2" xfId="1243"/>
    <cellStyle name="Обычный 20 4" xfId="1244"/>
    <cellStyle name="Обычный 20 4 2" xfId="1245"/>
    <cellStyle name="Обычный 20 5" xfId="1246"/>
    <cellStyle name="Обычный 20 6" xfId="1247"/>
    <cellStyle name="Обычный 21" xfId="1248"/>
    <cellStyle name="Обычный 21 2" xfId="1249"/>
    <cellStyle name="Обычный 21 2 2" xfId="1250"/>
    <cellStyle name="Обычный 21 2 2 2" xfId="1251"/>
    <cellStyle name="Обычный 21 2 3" xfId="1252"/>
    <cellStyle name="Обычный 21 2 3 2" xfId="1253"/>
    <cellStyle name="Обычный 21 2 4" xfId="1254"/>
    <cellStyle name="Обычный 21 3" xfId="1255"/>
    <cellStyle name="Обычный 21 3 2" xfId="1256"/>
    <cellStyle name="Обычный 21 4" xfId="1257"/>
    <cellStyle name="Обычный 21 4 2" xfId="1258"/>
    <cellStyle name="Обычный 21 5" xfId="1259"/>
    <cellStyle name="Обычный 21 6" xfId="1260"/>
    <cellStyle name="Обычный 22" xfId="1261"/>
    <cellStyle name="Обычный 22 2" xfId="1262"/>
    <cellStyle name="Обычный 22 2 2" xfId="1263"/>
    <cellStyle name="Обычный 22 2 2 2" xfId="1264"/>
    <cellStyle name="Обычный 22 2 2 2 2" xfId="1265"/>
    <cellStyle name="Обычный 22 2 2 3" xfId="1266"/>
    <cellStyle name="Обычный 22 2 2 3 2" xfId="1267"/>
    <cellStyle name="Обычный 22 2 2 4" xfId="1268"/>
    <cellStyle name="Обычный 22 2 3" xfId="1269"/>
    <cellStyle name="Обычный 22 2 3 2" xfId="1270"/>
    <cellStyle name="Обычный 22 2 4" xfId="1271"/>
    <cellStyle name="Обычный 22 2 4 2" xfId="1272"/>
    <cellStyle name="Обычный 22 2 5" xfId="1273"/>
    <cellStyle name="Обычный 22 3" xfId="1274"/>
    <cellStyle name="Обычный 22 3 2" xfId="1275"/>
    <cellStyle name="Обычный 22 3 2 2" xfId="1276"/>
    <cellStyle name="Обычный 22 3 3" xfId="1277"/>
    <cellStyle name="Обычный 22 3 3 2" xfId="1278"/>
    <cellStyle name="Обычный 22 3 4" xfId="1279"/>
    <cellStyle name="Обычный 22 4" xfId="1280"/>
    <cellStyle name="Обычный 22 4 2" xfId="1281"/>
    <cellStyle name="Обычный 22 5" xfId="1282"/>
    <cellStyle name="Обычный 22 5 2" xfId="1283"/>
    <cellStyle name="Обычный 22 6" xfId="1284"/>
    <cellStyle name="Обычный 22 7" xfId="1285"/>
    <cellStyle name="Обычный 23" xfId="1286"/>
    <cellStyle name="Обычный 23 2" xfId="1287"/>
    <cellStyle name="Обычный 23 2 2" xfId="1288"/>
    <cellStyle name="Обычный 23 2 2 2" xfId="1289"/>
    <cellStyle name="Обычный 23 2 3" xfId="1290"/>
    <cellStyle name="Обычный 23 2 3 2" xfId="1291"/>
    <cellStyle name="Обычный 23 2 4" xfId="1292"/>
    <cellStyle name="Обычный 23 3" xfId="1293"/>
    <cellStyle name="Обычный 23 3 2" xfId="1294"/>
    <cellStyle name="Обычный 23 4" xfId="1295"/>
    <cellStyle name="Обычный 23 4 2" xfId="1296"/>
    <cellStyle name="Обычный 23 5" xfId="1297"/>
    <cellStyle name="Обычный 23 6" xfId="1298"/>
    <cellStyle name="Обычный 24" xfId="1299"/>
    <cellStyle name="Обычный 24 2" xfId="1300"/>
    <cellStyle name="Обычный 24 2 2" xfId="1301"/>
    <cellStyle name="Обычный 24 2 2 2" xfId="1302"/>
    <cellStyle name="Обычный 24 2 3" xfId="1303"/>
    <cellStyle name="Обычный 24 2 3 2" xfId="1304"/>
    <cellStyle name="Обычный 24 2 4" xfId="1305"/>
    <cellStyle name="Обычный 24 3" xfId="1306"/>
    <cellStyle name="Обычный 24 3 2" xfId="1307"/>
    <cellStyle name="Обычный 24 4" xfId="1308"/>
    <cellStyle name="Обычный 24 4 2" xfId="1309"/>
    <cellStyle name="Обычный 24 5" xfId="1310"/>
    <cellStyle name="Обычный 24 6" xfId="1311"/>
    <cellStyle name="Обычный 25" xfId="1312"/>
    <cellStyle name="Обычный 25 2" xfId="1313"/>
    <cellStyle name="Обычный 25 2 2" xfId="1314"/>
    <cellStyle name="Обычный 25 2 2 2" xfId="1315"/>
    <cellStyle name="Обычный 25 2 2 2 2" xfId="1316"/>
    <cellStyle name="Обычный 25 2 2 3" xfId="1317"/>
    <cellStyle name="Обычный 25 2 2 3 2" xfId="1318"/>
    <cellStyle name="Обычный 25 2 2 4" xfId="1319"/>
    <cellStyle name="Обычный 25 2 3" xfId="1320"/>
    <cellStyle name="Обычный 25 2 3 2" xfId="1321"/>
    <cellStyle name="Обычный 25 2 4" xfId="1322"/>
    <cellStyle name="Обычный 25 2 4 2" xfId="1323"/>
    <cellStyle name="Обычный 25 2 5" xfId="1324"/>
    <cellStyle name="Обычный 25 3" xfId="1325"/>
    <cellStyle name="Обычный 25 3 2" xfId="1326"/>
    <cellStyle name="Обычный 25 3 2 2" xfId="1327"/>
    <cellStyle name="Обычный 25 3 3" xfId="1328"/>
    <cellStyle name="Обычный 25 3 3 2" xfId="1329"/>
    <cellStyle name="Обычный 25 3 4" xfId="1330"/>
    <cellStyle name="Обычный 25 4" xfId="1331"/>
    <cellStyle name="Обычный 25 4 2" xfId="1332"/>
    <cellStyle name="Обычный 25 5" xfId="1333"/>
    <cellStyle name="Обычный 25 5 2" xfId="1334"/>
    <cellStyle name="Обычный 25 6" xfId="1335"/>
    <cellStyle name="Обычный 25 7" xfId="1336"/>
    <cellStyle name="Обычный 25 8" xfId="1337"/>
    <cellStyle name="Обычный 26" xfId="1338"/>
    <cellStyle name="Обычный 26 2" xfId="1339"/>
    <cellStyle name="Обычный 26 2 2" xfId="1340"/>
    <cellStyle name="Обычный 26 2 2 2" xfId="1341"/>
    <cellStyle name="Обычный 26 2 3" xfId="1342"/>
    <cellStyle name="Обычный 26 2 3 2" xfId="1343"/>
    <cellStyle name="Обычный 26 2 4" xfId="1344"/>
    <cellStyle name="Обычный 26 3" xfId="1345"/>
    <cellStyle name="Обычный 26 3 2" xfId="1346"/>
    <cellStyle name="Обычный 26 4" xfId="1347"/>
    <cellStyle name="Обычный 26 4 2" xfId="1348"/>
    <cellStyle name="Обычный 26 5" xfId="1349"/>
    <cellStyle name="Обычный 26 6" xfId="1350"/>
    <cellStyle name="Обычный 26 7" xfId="1351"/>
    <cellStyle name="Обычный 27" xfId="1352"/>
    <cellStyle name="Обычный 27 2" xfId="1353"/>
    <cellStyle name="Обычный 27 2 2" xfId="1354"/>
    <cellStyle name="Обычный 27 2 2 2" xfId="1355"/>
    <cellStyle name="Обычный 27 2 3" xfId="1356"/>
    <cellStyle name="Обычный 27 2 3 2" xfId="1357"/>
    <cellStyle name="Обычный 27 2 4" xfId="1358"/>
    <cellStyle name="Обычный 27 2 5" xfId="1359"/>
    <cellStyle name="Обычный 27 3" xfId="1360"/>
    <cellStyle name="Обычный 27 3 2" xfId="1361"/>
    <cellStyle name="Обычный 27 4" xfId="1362"/>
    <cellStyle name="Обычный 27 4 2" xfId="1363"/>
    <cellStyle name="Обычный 27 5" xfId="1364"/>
    <cellStyle name="Обычный 27 6" xfId="1365"/>
    <cellStyle name="Обычный 27 7" xfId="1366"/>
    <cellStyle name="Обычный 28" xfId="1367"/>
    <cellStyle name="Обычный 28 2" xfId="1368"/>
    <cellStyle name="Обычный 28 2 2" xfId="1369"/>
    <cellStyle name="Обычный 28 2 2 2" xfId="1370"/>
    <cellStyle name="Обычный 28 2 3" xfId="1371"/>
    <cellStyle name="Обычный 28 2 3 2" xfId="1372"/>
    <cellStyle name="Обычный 28 2 4" xfId="1373"/>
    <cellStyle name="Обычный 28 3" xfId="1374"/>
    <cellStyle name="Обычный 28 3 2" xfId="1375"/>
    <cellStyle name="Обычный 28 4" xfId="1376"/>
    <cellStyle name="Обычный 28 4 2" xfId="1377"/>
    <cellStyle name="Обычный 28 5" xfId="1378"/>
    <cellStyle name="Обычный 28 6" xfId="1379"/>
    <cellStyle name="Обычный 29" xfId="1380"/>
    <cellStyle name="Обычный 29 2" xfId="1381"/>
    <cellStyle name="Обычный 29 2 2" xfId="1382"/>
    <cellStyle name="Обычный 29 2 2 2" xfId="1383"/>
    <cellStyle name="Обычный 29 2 3" xfId="1384"/>
    <cellStyle name="Обычный 29 2 3 2" xfId="1385"/>
    <cellStyle name="Обычный 29 2 4" xfId="1386"/>
    <cellStyle name="Обычный 29 3" xfId="1387"/>
    <cellStyle name="Обычный 29 3 2" xfId="1388"/>
    <cellStyle name="Обычный 29 4" xfId="1389"/>
    <cellStyle name="Обычный 29 4 2" xfId="1390"/>
    <cellStyle name="Обычный 29 5" xfId="1391"/>
    <cellStyle name="Обычный 29 6" xfId="1392"/>
    <cellStyle name="Обычный 29 7" xfId="1393"/>
    <cellStyle name="Обычный 3" xfId="1394"/>
    <cellStyle name="Обычный 3 2" xfId="1395"/>
    <cellStyle name="Обычный 3 2 2" xfId="1396"/>
    <cellStyle name="Обычный 3 2 2 2" xfId="1397"/>
    <cellStyle name="Обычный 3 2 2 2 2" xfId="1398"/>
    <cellStyle name="Обычный 3 2 2 2 2 2" xfId="1399"/>
    <cellStyle name="Обычный 3 2 2 2 2 2 2" xfId="1400"/>
    <cellStyle name="Обычный 3 2 2 2 2 2 3" xfId="1401"/>
    <cellStyle name="Обычный 3 2 2 2 2 3" xfId="1402"/>
    <cellStyle name="Обычный 3 2 2 2 2 4" xfId="1403"/>
    <cellStyle name="Обычный 3 2 2 2 2 5" xfId="1404"/>
    <cellStyle name="Обычный 3 2 2 3" xfId="1405"/>
    <cellStyle name="Обычный 3 2 2 4" xfId="1406"/>
    <cellStyle name="Обычный 3 2 3" xfId="1407"/>
    <cellStyle name="Обычный 3 2 3 2" xfId="1408"/>
    <cellStyle name="Обычный 3 2 3 3" xfId="1409"/>
    <cellStyle name="Обычный 3 2 4" xfId="1410"/>
    <cellStyle name="Обычный 3 3" xfId="1411"/>
    <cellStyle name="Обычный 3 3 2" xfId="1412"/>
    <cellStyle name="Обычный 3 3 2 2" xfId="1413"/>
    <cellStyle name="Обычный 3 3 3" xfId="1414"/>
    <cellStyle name="Обычный 3 3 3 2" xfId="1415"/>
    <cellStyle name="Обычный 3 3 3 2 2" xfId="1416"/>
    <cellStyle name="Обычный 3 3 3 2 2 2" xfId="1417"/>
    <cellStyle name="Обычный 3 3 3 2 2 3" xfId="1418"/>
    <cellStyle name="Обычный 3 3 4" xfId="1419"/>
    <cellStyle name="Обычный 3 3 5" xfId="1420"/>
    <cellStyle name="Обычный 3 3 5 2" xfId="1421"/>
    <cellStyle name="Обычный 3 3 5 3" xfId="1422"/>
    <cellStyle name="Обычный 3 3 6" xfId="1423"/>
    <cellStyle name="Обычный 3 4" xfId="1424"/>
    <cellStyle name="Обычный 3 4 2" xfId="1425"/>
    <cellStyle name="Обычный 3 4 2 2" xfId="1426"/>
    <cellStyle name="Обычный 3 4 3" xfId="1427"/>
    <cellStyle name="Обычный 3 4 3 2" xfId="1428"/>
    <cellStyle name="Обычный 3 4 4" xfId="1429"/>
    <cellStyle name="Обычный 3 4 5" xfId="1430"/>
    <cellStyle name="Обычный 3 5" xfId="1431"/>
    <cellStyle name="Обычный 3 5 2" xfId="1432"/>
    <cellStyle name="Обычный 3 5 2 2" xfId="1433"/>
    <cellStyle name="Обычный 3 5 3" xfId="1434"/>
    <cellStyle name="Обычный 3 5 3 2" xfId="1435"/>
    <cellStyle name="Обычный 3 5 4" xfId="1436"/>
    <cellStyle name="Обычный 3 5 5" xfId="1437"/>
    <cellStyle name="Обычный 3 6" xfId="1438"/>
    <cellStyle name="Обычный 3 6 2" xfId="1439"/>
    <cellStyle name="Обычный 3 6 2 2" xfId="1440"/>
    <cellStyle name="Обычный 3 6 2 2 2" xfId="1441"/>
    <cellStyle name="Обычный 3 6 2 3" xfId="1442"/>
    <cellStyle name="Обычный 3 6 2 3 2" xfId="1443"/>
    <cellStyle name="Обычный 3 6 2 3 3" xfId="1444"/>
    <cellStyle name="Обычный 3 6 2 4" xfId="1445"/>
    <cellStyle name="Обычный 3 6 3" xfId="1446"/>
    <cellStyle name="Обычный 3 7" xfId="1447"/>
    <cellStyle name="Обычный 3 7 2" xfId="1448"/>
    <cellStyle name="Обычный 3 7 2 2" xfId="1449"/>
    <cellStyle name="Обычный 3 7 2 2 2" xfId="1450"/>
    <cellStyle name="Обычный 3 7 2 2 3" xfId="1451"/>
    <cellStyle name="Обычный 3 8" xfId="1452"/>
    <cellStyle name="Обычный 3 8 2" xfId="1453"/>
    <cellStyle name="Обычный 3 9" xfId="1454"/>
    <cellStyle name="Обычный 30" xfId="1455"/>
    <cellStyle name="Обычный 30 2" xfId="1456"/>
    <cellStyle name="Обычный 30 3" xfId="1457"/>
    <cellStyle name="Обычный 30 4" xfId="1458"/>
    <cellStyle name="Обычный 31" xfId="1459"/>
    <cellStyle name="Обычный 31 2" xfId="1460"/>
    <cellStyle name="Обычный 31 2 2" xfId="1461"/>
    <cellStyle name="Обычный 31 3" xfId="1462"/>
    <cellStyle name="Обычный 31 3 2" xfId="1463"/>
    <cellStyle name="Обычный 31 4" xfId="1464"/>
    <cellStyle name="Обычный 31 5" xfId="1465"/>
    <cellStyle name="Обычный 31 6" xfId="1466"/>
    <cellStyle name="Обычный 32" xfId="1467"/>
    <cellStyle name="Обычный 32 2" xfId="1468"/>
    <cellStyle name="Обычный 32 2 2" xfId="1469"/>
    <cellStyle name="Обычный 32 3" xfId="1470"/>
    <cellStyle name="Обычный 32 3 2" xfId="1471"/>
    <cellStyle name="Обычный 32 4" xfId="1472"/>
    <cellStyle name="Обычный 32 5" xfId="1473"/>
    <cellStyle name="Обычный 33" xfId="1474"/>
    <cellStyle name="Обычный 33 2" xfId="1475"/>
    <cellStyle name="Обычный 33 2 2" xfId="1476"/>
    <cellStyle name="Обычный 33 3" xfId="1477"/>
    <cellStyle name="Обычный 33 3 2" xfId="1478"/>
    <cellStyle name="Обычный 33 4" xfId="1479"/>
    <cellStyle name="Обычный 33 5" xfId="1480"/>
    <cellStyle name="Обычный 34" xfId="1481"/>
    <cellStyle name="Обычный 34 2" xfId="1482"/>
    <cellStyle name="Обычный 34 2 2" xfId="1483"/>
    <cellStyle name="Обычный 34 3" xfId="1484"/>
    <cellStyle name="Обычный 34 3 2" xfId="1485"/>
    <cellStyle name="Обычный 34 4" xfId="1486"/>
    <cellStyle name="Обычный 34 5" xfId="1487"/>
    <cellStyle name="Обычный 35" xfId="1488"/>
    <cellStyle name="Обычный 35 2" xfId="1489"/>
    <cellStyle name="Обычный 35 2 2" xfId="1490"/>
    <cellStyle name="Обычный 35 3" xfId="1491"/>
    <cellStyle name="Обычный 35 3 2" xfId="1492"/>
    <cellStyle name="Обычный 35 4" xfId="1493"/>
    <cellStyle name="Обычный 35 4 2" xfId="1494"/>
    <cellStyle name="Обычный 35 5" xfId="1495"/>
    <cellStyle name="Обычный 35 5 2" xfId="1496"/>
    <cellStyle name="Обычный 35 6" xfId="1497"/>
    <cellStyle name="Обычный 35 6 2" xfId="1498"/>
    <cellStyle name="Обычный 35 7" xfId="1499"/>
    <cellStyle name="Обычный 35 8" xfId="1500"/>
    <cellStyle name="Обычный 36" xfId="1501"/>
    <cellStyle name="Обычный 36 2" xfId="1502"/>
    <cellStyle name="Обычный 36 3" xfId="1503"/>
    <cellStyle name="Обычный 37" xfId="1504"/>
    <cellStyle name="Обычный 37 2" xfId="1505"/>
    <cellStyle name="Обычный 38" xfId="1506"/>
    <cellStyle name="Обычный 38 2" xfId="1507"/>
    <cellStyle name="Обычный 39" xfId="1508"/>
    <cellStyle name="Обычный 39 2" xfId="1509"/>
    <cellStyle name="Обычный 4" xfId="1510"/>
    <cellStyle name="Обычный 4 2" xfId="1511"/>
    <cellStyle name="Обычный 4 2 2" xfId="1512"/>
    <cellStyle name="Обычный 4 2 2 2" xfId="1513"/>
    <cellStyle name="Обычный 4 2 3" xfId="1514"/>
    <cellStyle name="Обычный 4 2 3 2" xfId="1515"/>
    <cellStyle name="Обычный 4 2 4" xfId="1516"/>
    <cellStyle name="Обычный 4 2 5" xfId="1517"/>
    <cellStyle name="Обычный 4 2 6" xfId="1518"/>
    <cellStyle name="Обычный 4 2 7" xfId="1519"/>
    <cellStyle name="Обычный 4 3" xfId="1520"/>
    <cellStyle name="Обычный 4 3 2" xfId="1521"/>
    <cellStyle name="Обычный 4 4" xfId="1522"/>
    <cellStyle name="Обычный 4 4 2" xfId="1523"/>
    <cellStyle name="Обычный 4 4 3" xfId="1524"/>
    <cellStyle name="Обычный 4 5" xfId="1525"/>
    <cellStyle name="Обычный 4 5 2" xfId="1526"/>
    <cellStyle name="Обычный 4 5 2 2" xfId="1527"/>
    <cellStyle name="Обычный 4 5 3" xfId="1528"/>
    <cellStyle name="Обычный 4 5 3 2" xfId="1529"/>
    <cellStyle name="Обычный 4 5 3 3" xfId="1530"/>
    <cellStyle name="Обычный 4 5 4" xfId="1531"/>
    <cellStyle name="Обычный 4 6" xfId="1532"/>
    <cellStyle name="Обычный 4 7" xfId="1533"/>
    <cellStyle name="Обычный 4 8" xfId="1534"/>
    <cellStyle name="Обычный 40" xfId="1535"/>
    <cellStyle name="Обычный 40 2" xfId="1536"/>
    <cellStyle name="Обычный 40 3" xfId="1537"/>
    <cellStyle name="Обычный 41" xfId="1538"/>
    <cellStyle name="Обычный 41 2" xfId="1539"/>
    <cellStyle name="Обычный 42" xfId="1540"/>
    <cellStyle name="Обычный 43" xfId="1541"/>
    <cellStyle name="Обычный 44" xfId="1542"/>
    <cellStyle name="Обычный 45" xfId="1543"/>
    <cellStyle name="Обычный 46" xfId="1544"/>
    <cellStyle name="Обычный 47" xfId="1545"/>
    <cellStyle name="Обычный 48" xfId="1546"/>
    <cellStyle name="Обычный 48 2" xfId="1547"/>
    <cellStyle name="Обычный 49" xfId="1548"/>
    <cellStyle name="Обычный 5" xfId="1549"/>
    <cellStyle name="Обычный 5 2" xfId="1550"/>
    <cellStyle name="Обычный 5 2 2" xfId="1551"/>
    <cellStyle name="Обычный 5 2 2 2" xfId="1552"/>
    <cellStyle name="Обычный 5 2 2 2 2" xfId="1553"/>
    <cellStyle name="Обычный 5 2 2 3" xfId="1554"/>
    <cellStyle name="Обычный 5 2 2 3 2" xfId="1555"/>
    <cellStyle name="Обычный 5 2 2 4" xfId="1556"/>
    <cellStyle name="Обычный 5 2 3" xfId="1557"/>
    <cellStyle name="Обычный 5 2 3 2" xfId="1558"/>
    <cellStyle name="Обычный 5 2 3 2 2" xfId="1559"/>
    <cellStyle name="Обычный 5 2 3 2 2 2" xfId="1560"/>
    <cellStyle name="Обычный 5 2 3 2 2 2 2" xfId="1561"/>
    <cellStyle name="Обычный 5 2 3 2 2 2 2 2" xfId="1562"/>
    <cellStyle name="Обычный 5 2 3 2 2 2 3" xfId="1563"/>
    <cellStyle name="Обычный 5 2 3 2 2 2 3 2" xfId="1564"/>
    <cellStyle name="Обычный 5 2 3 2 2 2 3 2 2" xfId="1565"/>
    <cellStyle name="Обычный 5 2 3 2 2 2 3 3" xfId="1566"/>
    <cellStyle name="Обычный 5 2 3 2 2 2 3 3 2" xfId="1567"/>
    <cellStyle name="Обычный 5 2 3 2 2 2 3 3 2 2" xfId="1568"/>
    <cellStyle name="Обычный 5 2 3 2 2 2 3 3 3" xfId="1569"/>
    <cellStyle name="Обычный 5 2 3 2 2 2 3 3 4" xfId="1570"/>
    <cellStyle name="Обычный 5 2 3 2 2 2 3 3 4 2" xfId="1571"/>
    <cellStyle name="Обычный 5 2 3 2 2 2 3 4" xfId="1572"/>
    <cellStyle name="Обычный 5 2 3 2 2 2 4" xfId="1573"/>
    <cellStyle name="Обычный 5 2 3 2 2 2 4 2" xfId="1574"/>
    <cellStyle name="Обычный 5 2 3 2 2 2 5" xfId="1575"/>
    <cellStyle name="Обычный 5 2 3 2 2 3" xfId="1576"/>
    <cellStyle name="Обычный 5 2 3 2 2 3 2" xfId="1577"/>
    <cellStyle name="Обычный 5 2 3 2 2 4" xfId="1578"/>
    <cellStyle name="Обычный 5 2 3 2 2 4 2" xfId="1579"/>
    <cellStyle name="Обычный 5 2 3 2 2 5" xfId="1580"/>
    <cellStyle name="Обычный 5 2 3 2 3" xfId="1581"/>
    <cellStyle name="Обычный 5 2 3 2 3 2" xfId="1582"/>
    <cellStyle name="Обычный 5 2 3 2 4" xfId="1583"/>
    <cellStyle name="Обычный 5 2 3 2 4 2" xfId="1584"/>
    <cellStyle name="Обычный 5 2 3 2 5" xfId="1585"/>
    <cellStyle name="Обычный 5 2 3 2 5 2" xfId="1586"/>
    <cellStyle name="Обычный 5 2 3 2 6" xfId="1587"/>
    <cellStyle name="Обычный 5 2 3 3" xfId="1588"/>
    <cellStyle name="Обычный 5 2 3 3 2" xfId="1589"/>
    <cellStyle name="Обычный 5 2 3 4" xfId="1590"/>
    <cellStyle name="Обычный 5 2 3 4 2" xfId="1591"/>
    <cellStyle name="Обычный 5 2 3 5" xfId="1592"/>
    <cellStyle name="Обычный 5 2 4" xfId="1593"/>
    <cellStyle name="Обычный 5 2 4 2" xfId="1594"/>
    <cellStyle name="Обычный 5 2 4 2 2" xfId="1595"/>
    <cellStyle name="Обычный 5 2 4 3" xfId="1596"/>
    <cellStyle name="Обычный 5 2 4 3 2" xfId="1597"/>
    <cellStyle name="Обычный 5 2 4 4" xfId="1598"/>
    <cellStyle name="Обычный 5 2 5" xfId="1599"/>
    <cellStyle name="Обычный 5 2 5 2" xfId="1600"/>
    <cellStyle name="Обычный 5 2 6" xfId="1601"/>
    <cellStyle name="Обычный 5 2 6 2" xfId="1602"/>
    <cellStyle name="Обычный 5 2 7" xfId="1603"/>
    <cellStyle name="Обычный 5 2 8" xfId="1604"/>
    <cellStyle name="Обычный 5 3" xfId="1605"/>
    <cellStyle name="Обычный 5 3 2" xfId="1606"/>
    <cellStyle name="Обычный 5 3 2 2" xfId="1607"/>
    <cellStyle name="Обычный 5 3 3" xfId="1608"/>
    <cellStyle name="Обычный 5 3 3 2" xfId="1609"/>
    <cellStyle name="Обычный 5 3 4" xfId="1610"/>
    <cellStyle name="Обычный 5 4" xfId="1611"/>
    <cellStyle name="Обычный 5 4 2" xfId="1612"/>
    <cellStyle name="Обычный 5 4 2 2" xfId="1613"/>
    <cellStyle name="Обычный 5 4 2 2 2" xfId="1614"/>
    <cellStyle name="Обычный 5 4 2 2 2 2" xfId="1615"/>
    <cellStyle name="Обычный 5 4 2 2 2 2 2" xfId="1616"/>
    <cellStyle name="Обычный 5 4 2 2 2 3" xfId="1617"/>
    <cellStyle name="Обычный 5 4 2 2 2 3 2" xfId="1618"/>
    <cellStyle name="Обычный 5 4 2 2 2 3 2 2" xfId="1619"/>
    <cellStyle name="Обычный 5 4 2 2 2 3 3" xfId="1620"/>
    <cellStyle name="Обычный 5 4 2 2 2 3 3 2" xfId="1621"/>
    <cellStyle name="Обычный 5 4 2 2 2 3 3 2 2" xfId="1622"/>
    <cellStyle name="Обычный 5 4 2 2 2 3 3 3" xfId="1623"/>
    <cellStyle name="Обычный 5 4 2 2 2 3 3 4" xfId="1624"/>
    <cellStyle name="Обычный 5 4 2 2 2 3 3 4 2" xfId="1625"/>
    <cellStyle name="Обычный 5 4 2 2 2 3 4" xfId="1626"/>
    <cellStyle name="Обычный 5 4 2 2 2 4" xfId="1627"/>
    <cellStyle name="Обычный 5 4 2 2 2 4 2" xfId="1628"/>
    <cellStyle name="Обычный 5 4 2 2 2 5" xfId="1629"/>
    <cellStyle name="Обычный 5 4 2 2 3" xfId="1630"/>
    <cellStyle name="Обычный 5 4 2 2 3 2" xfId="1631"/>
    <cellStyle name="Обычный 5 4 2 2 4" xfId="1632"/>
    <cellStyle name="Обычный 5 4 2 2 4 2" xfId="1633"/>
    <cellStyle name="Обычный 5 4 2 2 5" xfId="1634"/>
    <cellStyle name="Обычный 5 4 2 3" xfId="1635"/>
    <cellStyle name="Обычный 5 4 2 3 2" xfId="1636"/>
    <cellStyle name="Обычный 5 4 2 4" xfId="1637"/>
    <cellStyle name="Обычный 5 4 2 4 2" xfId="1638"/>
    <cellStyle name="Обычный 5 4 2 5" xfId="1639"/>
    <cellStyle name="Обычный 5 4 3" xfId="1640"/>
    <cellStyle name="Обычный 5 4 3 2" xfId="1641"/>
    <cellStyle name="Обычный 5 4 4" xfId="1642"/>
    <cellStyle name="Обычный 5 4 4 2" xfId="1643"/>
    <cellStyle name="Обычный 5 4 5" xfId="1644"/>
    <cellStyle name="Обычный 5 5" xfId="1645"/>
    <cellStyle name="Обычный 5 5 2" xfId="1646"/>
    <cellStyle name="Обычный 5 5 2 2" xfId="1647"/>
    <cellStyle name="Обычный 5 5 3" xfId="1648"/>
    <cellStyle name="Обычный 5 5 3 2" xfId="1649"/>
    <cellStyle name="Обычный 5 5 4" xfId="1650"/>
    <cellStyle name="Обычный 5 6" xfId="1651"/>
    <cellStyle name="Обычный 5 6 2" xfId="1652"/>
    <cellStyle name="Обычный 5 7" xfId="1653"/>
    <cellStyle name="Обычный 5 7 2" xfId="1654"/>
    <cellStyle name="Обычный 5 8" xfId="1655"/>
    <cellStyle name="Обычный 50" xfId="1656"/>
    <cellStyle name="Обычный 51" xfId="1657"/>
    <cellStyle name="Обычный 52" xfId="1658"/>
    <cellStyle name="Обычный 53" xfId="1659"/>
    <cellStyle name="Обычный 6" xfId="1660"/>
    <cellStyle name="Обычный 6 2" xfId="1661"/>
    <cellStyle name="Обычный 6 2 2" xfId="1662"/>
    <cellStyle name="Обычный 6 2 2 2" xfId="1663"/>
    <cellStyle name="Обычный 6 2 3" xfId="1664"/>
    <cellStyle name="Обычный 6 2 3 2" xfId="1665"/>
    <cellStyle name="Обычный 6 2 4" xfId="1666"/>
    <cellStyle name="Обычный 6 3" xfId="1667"/>
    <cellStyle name="Обычный 6 3 2" xfId="1668"/>
    <cellStyle name="Обычный 6 3 3" xfId="1669"/>
    <cellStyle name="Обычный 6 4" xfId="1670"/>
    <cellStyle name="Обычный 6 4 2" xfId="1671"/>
    <cellStyle name="Обычный 6 5" xfId="1672"/>
    <cellStyle name="Обычный 6 6" xfId="1673"/>
    <cellStyle name="Обычный 7" xfId="1674"/>
    <cellStyle name="Обычный 7 2" xfId="1675"/>
    <cellStyle name="Обычный 7 3" xfId="1676"/>
    <cellStyle name="Обычный 7 3 2" xfId="1677"/>
    <cellStyle name="Обычный 7 4" xfId="1678"/>
    <cellStyle name="Обычный 8" xfId="1679"/>
    <cellStyle name="Обычный 8 2" xfId="1680"/>
    <cellStyle name="Обычный 8 2 2" xfId="1681"/>
    <cellStyle name="Обычный 8 2 2 2" xfId="1682"/>
    <cellStyle name="Обычный 8 2 3" xfId="1683"/>
    <cellStyle name="Обычный 8 2 3 2" xfId="1684"/>
    <cellStyle name="Обычный 8 2 4" xfId="1685"/>
    <cellStyle name="Обычный 8 3" xfId="1686"/>
    <cellStyle name="Обычный 8 3 2" xfId="1687"/>
    <cellStyle name="Обычный 8 4" xfId="1688"/>
    <cellStyle name="Обычный 8 4 2" xfId="1689"/>
    <cellStyle name="Обычный 8 5" xfId="1690"/>
    <cellStyle name="Обычный 8 6" xfId="1691"/>
    <cellStyle name="Обычный 9" xfId="1692"/>
    <cellStyle name="Обычный 9 2" xfId="1693"/>
    <cellStyle name="Обычный 9 2 2" xfId="1694"/>
    <cellStyle name="Обычный 9 2 2 2" xfId="1695"/>
    <cellStyle name="Обычный 9 2 3" xfId="1696"/>
    <cellStyle name="Обычный 9 2 3 2" xfId="1697"/>
    <cellStyle name="Обычный 9 2 4" xfId="1698"/>
    <cellStyle name="Обычный 9 3" xfId="1699"/>
    <cellStyle name="Обычный 9 3 2" xfId="1700"/>
    <cellStyle name="Обычный 9 4" xfId="1701"/>
    <cellStyle name="Обычный 9 4 2" xfId="1702"/>
    <cellStyle name="Обычный 9 5" xfId="1703"/>
    <cellStyle name="Обычный 9 6" xfId="1704"/>
    <cellStyle name="Отдельная ячейка" xfId="1705"/>
    <cellStyle name="Отдельная ячейка - константа" xfId="1706"/>
    <cellStyle name="Отдельная ячейка - константа [печать]" xfId="1707"/>
    <cellStyle name="Отдельная ячейка - константа [печать] 2" xfId="1708"/>
    <cellStyle name="Отдельная ячейка [печать]" xfId="1709"/>
    <cellStyle name="Отдельная ячейка [печать] 2" xfId="1710"/>
    <cellStyle name="Отдельная ячейка-результат" xfId="1711"/>
    <cellStyle name="Отдельная ячейка-результат [печать]" xfId="1712"/>
    <cellStyle name="Отдельная ячейка-результат [печать] 2" xfId="1713"/>
    <cellStyle name="Плохой 10" xfId="1714"/>
    <cellStyle name="Плохой 11" xfId="1715"/>
    <cellStyle name="Плохой 12" xfId="1716"/>
    <cellStyle name="Плохой 13" xfId="1717"/>
    <cellStyle name="Плохой 14" xfId="1718"/>
    <cellStyle name="Плохой 15" xfId="1719"/>
    <cellStyle name="Плохой 16" xfId="1720"/>
    <cellStyle name="Плохой 17" xfId="1721"/>
    <cellStyle name="Плохой 18" xfId="1722"/>
    <cellStyle name="Плохой 19" xfId="1723"/>
    <cellStyle name="Плохой 2" xfId="1724"/>
    <cellStyle name="Плохой 20" xfId="1725"/>
    <cellStyle name="Плохой 21" xfId="1726"/>
    <cellStyle name="Плохой 22" xfId="1727"/>
    <cellStyle name="Плохой 23" xfId="1728"/>
    <cellStyle name="Плохой 24" xfId="1729"/>
    <cellStyle name="Плохой 3" xfId="1730"/>
    <cellStyle name="Плохой 4" xfId="1731"/>
    <cellStyle name="Плохой 5" xfId="1732"/>
    <cellStyle name="Плохой 6" xfId="1733"/>
    <cellStyle name="Плохой 7" xfId="1734"/>
    <cellStyle name="Плохой 8" xfId="1735"/>
    <cellStyle name="Плохой 9" xfId="1736"/>
    <cellStyle name="Пояснение 10" xfId="1737"/>
    <cellStyle name="Пояснение 11" xfId="1738"/>
    <cellStyle name="Пояснение 12" xfId="1739"/>
    <cellStyle name="Пояснение 13" xfId="1740"/>
    <cellStyle name="Пояснение 14" xfId="1741"/>
    <cellStyle name="Пояснение 15" xfId="1742"/>
    <cellStyle name="Пояснение 16" xfId="1743"/>
    <cellStyle name="Пояснение 17" xfId="1744"/>
    <cellStyle name="Пояснение 18" xfId="1745"/>
    <cellStyle name="Пояснение 19" xfId="1746"/>
    <cellStyle name="Пояснение 2" xfId="1747"/>
    <cellStyle name="Пояснение 20" xfId="1748"/>
    <cellStyle name="Пояснение 21" xfId="1749"/>
    <cellStyle name="Пояснение 22" xfId="1750"/>
    <cellStyle name="Пояснение 23" xfId="1751"/>
    <cellStyle name="Пояснение 24" xfId="1752"/>
    <cellStyle name="Пояснение 3" xfId="1753"/>
    <cellStyle name="Пояснение 4" xfId="1754"/>
    <cellStyle name="Пояснение 5" xfId="1755"/>
    <cellStyle name="Пояснение 6" xfId="1756"/>
    <cellStyle name="Пояснение 7" xfId="1757"/>
    <cellStyle name="Пояснение 8" xfId="1758"/>
    <cellStyle name="Пояснение 9" xfId="1759"/>
    <cellStyle name="Примечание 10" xfId="1760"/>
    <cellStyle name="Примечание 10 2" xfId="1761"/>
    <cellStyle name="Примечание 11" xfId="1762"/>
    <cellStyle name="Примечание 11 2" xfId="1763"/>
    <cellStyle name="Примечание 12" xfId="1764"/>
    <cellStyle name="Примечание 12 2" xfId="1765"/>
    <cellStyle name="Примечание 13" xfId="1766"/>
    <cellStyle name="Примечание 13 2" xfId="1767"/>
    <cellStyle name="Примечание 14" xfId="1768"/>
    <cellStyle name="Примечание 14 2" xfId="1769"/>
    <cellStyle name="Примечание 15" xfId="1770"/>
    <cellStyle name="Примечание 15 2" xfId="1771"/>
    <cellStyle name="Примечание 16" xfId="1772"/>
    <cellStyle name="Примечание 16 2" xfId="1773"/>
    <cellStyle name="Примечание 17" xfId="1774"/>
    <cellStyle name="Примечание 17 2" xfId="1775"/>
    <cellStyle name="Примечание 18" xfId="1776"/>
    <cellStyle name="Примечание 18 2" xfId="1777"/>
    <cellStyle name="Примечание 19" xfId="1778"/>
    <cellStyle name="Примечание 19 2" xfId="1779"/>
    <cellStyle name="Примечание 2" xfId="1780"/>
    <cellStyle name="Примечание 2 2" xfId="1781"/>
    <cellStyle name="Примечание 2 3" xfId="1782"/>
    <cellStyle name="Примечание 2 4" xfId="1783"/>
    <cellStyle name="Примечание 2 5" xfId="1784"/>
    <cellStyle name="Примечание 20" xfId="1785"/>
    <cellStyle name="Примечание 20 2" xfId="1786"/>
    <cellStyle name="Примечание 21" xfId="1787"/>
    <cellStyle name="Примечание 21 2" xfId="1788"/>
    <cellStyle name="Примечание 22" xfId="1789"/>
    <cellStyle name="Примечание 22 2" xfId="1790"/>
    <cellStyle name="Примечание 23" xfId="1791"/>
    <cellStyle name="Примечание 23 2" xfId="1792"/>
    <cellStyle name="Примечание 24" xfId="1793"/>
    <cellStyle name="Примечание 24 2" xfId="1794"/>
    <cellStyle name="Примечание 3" xfId="1795"/>
    <cellStyle name="Примечание 3 2" xfId="1796"/>
    <cellStyle name="Примечание 3 2 2" xfId="1797"/>
    <cellStyle name="Примечание 3 3" xfId="1798"/>
    <cellStyle name="Примечание 4" xfId="1799"/>
    <cellStyle name="Примечание 4 2" xfId="1800"/>
    <cellStyle name="Примечание 5" xfId="1801"/>
    <cellStyle name="Примечание 5 2" xfId="1802"/>
    <cellStyle name="Примечание 6" xfId="1803"/>
    <cellStyle name="Примечание 6 2" xfId="1804"/>
    <cellStyle name="Примечание 7" xfId="1805"/>
    <cellStyle name="Примечание 7 2" xfId="1806"/>
    <cellStyle name="Примечание 8" xfId="1807"/>
    <cellStyle name="Примечание 8 2" xfId="1808"/>
    <cellStyle name="Примечание 9" xfId="1809"/>
    <cellStyle name="Примечание 9 2" xfId="1810"/>
    <cellStyle name="Процентный" xfId="1" builtinId="5"/>
    <cellStyle name="Процентный 2" xfId="1811"/>
    <cellStyle name="Процентный 2 2" xfId="1812"/>
    <cellStyle name="Процентный 2 3" xfId="1813"/>
    <cellStyle name="Процентный 3" xfId="1814"/>
    <cellStyle name="Процентный 3 2" xfId="1815"/>
    <cellStyle name="Процентный 4" xfId="1816"/>
    <cellStyle name="Процентный 4 2" xfId="1817"/>
    <cellStyle name="Процентный 5" xfId="1818"/>
    <cellStyle name="Свойства элементов измерения" xfId="1819"/>
    <cellStyle name="Свойства элементов измерения [печать]" xfId="1820"/>
    <cellStyle name="Свойства элементов измерения [печать] 2" xfId="1821"/>
    <cellStyle name="Свойства элементов измерения 2" xfId="1822"/>
    <cellStyle name="Связанная ячейка 10" xfId="1823"/>
    <cellStyle name="Связанная ячейка 11" xfId="1824"/>
    <cellStyle name="Связанная ячейка 12" xfId="1825"/>
    <cellStyle name="Связанная ячейка 13" xfId="1826"/>
    <cellStyle name="Связанная ячейка 14" xfId="1827"/>
    <cellStyle name="Связанная ячейка 15" xfId="1828"/>
    <cellStyle name="Связанная ячейка 16" xfId="1829"/>
    <cellStyle name="Связанная ячейка 17" xfId="1830"/>
    <cellStyle name="Связанная ячейка 18" xfId="1831"/>
    <cellStyle name="Связанная ячейка 19" xfId="1832"/>
    <cellStyle name="Связанная ячейка 2" xfId="1833"/>
    <cellStyle name="Связанная ячейка 20" xfId="1834"/>
    <cellStyle name="Связанная ячейка 21" xfId="1835"/>
    <cellStyle name="Связанная ячейка 22" xfId="1836"/>
    <cellStyle name="Связанная ячейка 23" xfId="1837"/>
    <cellStyle name="Связанная ячейка 24" xfId="1838"/>
    <cellStyle name="Связанная ячейка 3" xfId="1839"/>
    <cellStyle name="Связанная ячейка 4" xfId="1840"/>
    <cellStyle name="Связанная ячейка 5" xfId="1841"/>
    <cellStyle name="Связанная ячейка 6" xfId="1842"/>
    <cellStyle name="Связанная ячейка 7" xfId="1843"/>
    <cellStyle name="Связанная ячейка 8" xfId="1844"/>
    <cellStyle name="Связанная ячейка 9" xfId="1845"/>
    <cellStyle name="Стиль 1" xfId="1846"/>
    <cellStyle name="Стиль 2" xfId="1847"/>
    <cellStyle name="Стиль 3" xfId="1848"/>
    <cellStyle name="Стиль 4" xfId="1849"/>
    <cellStyle name="Стиль 5" xfId="1850"/>
    <cellStyle name="Стиль 6" xfId="1851"/>
    <cellStyle name="Текст предупреждения 10" xfId="1852"/>
    <cellStyle name="Текст предупреждения 11" xfId="1853"/>
    <cellStyle name="Текст предупреждения 12" xfId="1854"/>
    <cellStyle name="Текст предупреждения 13" xfId="1855"/>
    <cellStyle name="Текст предупреждения 14" xfId="1856"/>
    <cellStyle name="Текст предупреждения 15" xfId="1857"/>
    <cellStyle name="Текст предупреждения 16" xfId="1858"/>
    <cellStyle name="Текст предупреждения 17" xfId="1859"/>
    <cellStyle name="Текст предупреждения 18" xfId="1860"/>
    <cellStyle name="Текст предупреждения 19" xfId="1861"/>
    <cellStyle name="Текст предупреждения 2" xfId="1862"/>
    <cellStyle name="Текст предупреждения 20" xfId="1863"/>
    <cellStyle name="Текст предупреждения 21" xfId="1864"/>
    <cellStyle name="Текст предупреждения 22" xfId="1865"/>
    <cellStyle name="Текст предупреждения 23" xfId="1866"/>
    <cellStyle name="Текст предупреждения 24" xfId="1867"/>
    <cellStyle name="Текст предупреждения 3" xfId="1868"/>
    <cellStyle name="Текст предупреждения 4" xfId="1869"/>
    <cellStyle name="Текст предупреждения 5" xfId="1870"/>
    <cellStyle name="Текст предупреждения 6" xfId="1871"/>
    <cellStyle name="Текст предупреждения 7" xfId="1872"/>
    <cellStyle name="Текст предупреждения 8" xfId="1873"/>
    <cellStyle name="Текст предупреждения 9" xfId="1874"/>
    <cellStyle name="Финансовый 10" xfId="1875"/>
    <cellStyle name="Финансовый 11" xfId="1876"/>
    <cellStyle name="Финансовый 12" xfId="1877"/>
    <cellStyle name="Финансовый 13" xfId="1878"/>
    <cellStyle name="Финансовый 2" xfId="3"/>
    <cellStyle name="Финансовый 2 2" xfId="1879"/>
    <cellStyle name="Финансовый 2 2 2" xfId="1880"/>
    <cellStyle name="Финансовый 2 2 3" xfId="1881"/>
    <cellStyle name="Финансовый 2 2 4" xfId="1882"/>
    <cellStyle name="Финансовый 2 2 5" xfId="1883"/>
    <cellStyle name="Финансовый 2 2 6" xfId="1884"/>
    <cellStyle name="Финансовый 2 3" xfId="1885"/>
    <cellStyle name="Финансовый 2 3 2" xfId="1886"/>
    <cellStyle name="Финансовый 2 3 3" xfId="1887"/>
    <cellStyle name="Финансовый 2 3 4" xfId="1888"/>
    <cellStyle name="Финансовый 2 4" xfId="1889"/>
    <cellStyle name="Финансовый 2 4 2" xfId="1890"/>
    <cellStyle name="Финансовый 2 5" xfId="1891"/>
    <cellStyle name="Финансовый 3" xfId="1892"/>
    <cellStyle name="Финансовый 3 2" xfId="1893"/>
    <cellStyle name="Финансовый 3 2 2" xfId="1894"/>
    <cellStyle name="Финансовый 3 2 3" xfId="1895"/>
    <cellStyle name="Финансовый 3 3" xfId="1896"/>
    <cellStyle name="Финансовый 3 3 2" xfId="1897"/>
    <cellStyle name="Финансовый 3 3 2 2" xfId="1898"/>
    <cellStyle name="Финансовый 3 3 2 2 2" xfId="1899"/>
    <cellStyle name="Финансовый 3 3 3" xfId="1900"/>
    <cellStyle name="Финансовый 3 4" xfId="1901"/>
    <cellStyle name="Финансовый 4" xfId="1902"/>
    <cellStyle name="Финансовый 4 2" xfId="1903"/>
    <cellStyle name="Финансовый 4 3" xfId="1904"/>
    <cellStyle name="Финансовый 4 4" xfId="1905"/>
    <cellStyle name="Финансовый 4 5" xfId="1906"/>
    <cellStyle name="Финансовый 4 6" xfId="1907"/>
    <cellStyle name="Финансовый 5" xfId="1908"/>
    <cellStyle name="Финансовый 5 2" xfId="1909"/>
    <cellStyle name="Финансовый 5 3" xfId="1910"/>
    <cellStyle name="Финансовый 5 4" xfId="1911"/>
    <cellStyle name="Финансовый 6" xfId="1912"/>
    <cellStyle name="Финансовый 6 2" xfId="1913"/>
    <cellStyle name="Финансовый 6 2 2" xfId="1914"/>
    <cellStyle name="Финансовый 6 2 3" xfId="1915"/>
    <cellStyle name="Финансовый 6 3" xfId="1916"/>
    <cellStyle name="Финансовый 6 4" xfId="1917"/>
    <cellStyle name="Финансовый 7" xfId="1918"/>
    <cellStyle name="Финансовый 7 2" xfId="1919"/>
    <cellStyle name="Финансовый 7 3" xfId="1920"/>
    <cellStyle name="Финансовый 8" xfId="1921"/>
    <cellStyle name="Финансовый 8 2" xfId="1922"/>
    <cellStyle name="Финансовый 9" xfId="1923"/>
    <cellStyle name="Финансовый 9 2" xfId="1924"/>
    <cellStyle name="Хороший 10" xfId="1925"/>
    <cellStyle name="Хороший 11" xfId="1926"/>
    <cellStyle name="Хороший 12" xfId="1927"/>
    <cellStyle name="Хороший 13" xfId="1928"/>
    <cellStyle name="Хороший 14" xfId="1929"/>
    <cellStyle name="Хороший 15" xfId="1930"/>
    <cellStyle name="Хороший 16" xfId="1931"/>
    <cellStyle name="Хороший 17" xfId="1932"/>
    <cellStyle name="Хороший 18" xfId="1933"/>
    <cellStyle name="Хороший 19" xfId="1934"/>
    <cellStyle name="Хороший 2" xfId="1935"/>
    <cellStyle name="Хороший 20" xfId="1936"/>
    <cellStyle name="Хороший 21" xfId="1937"/>
    <cellStyle name="Хороший 22" xfId="1938"/>
    <cellStyle name="Хороший 23" xfId="1939"/>
    <cellStyle name="Хороший 24" xfId="1940"/>
    <cellStyle name="Хороший 3" xfId="1941"/>
    <cellStyle name="Хороший 4" xfId="1942"/>
    <cellStyle name="Хороший 5" xfId="1943"/>
    <cellStyle name="Хороший 6" xfId="1944"/>
    <cellStyle name="Хороший 7" xfId="1945"/>
    <cellStyle name="Хороший 8" xfId="1946"/>
    <cellStyle name="Хороший 9" xfId="1947"/>
    <cellStyle name="Элементы осей" xfId="1948"/>
    <cellStyle name="Элементы осей [печать]" xfId="1949"/>
    <cellStyle name="Элементы осей [печать] 2" xfId="1950"/>
    <cellStyle name="Элементы осей 2" xfId="19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1"/>
  <sheetViews>
    <sheetView tabSelected="1" view="pageBreakPreview" zoomScale="60" zoomScaleNormal="100" workbookViewId="0">
      <selection activeCell="B13" sqref="B13"/>
    </sheetView>
  </sheetViews>
  <sheetFormatPr defaultRowHeight="15.75" x14ac:dyDescent="0.25"/>
  <cols>
    <col min="1" max="1" width="30.7109375" style="2" customWidth="1"/>
    <col min="2" max="2" width="19.85546875" style="2" customWidth="1"/>
    <col min="3" max="3" width="19.85546875" style="2" hidden="1" customWidth="1"/>
    <col min="4" max="10" width="17.5703125" style="2" customWidth="1"/>
    <col min="11" max="14" width="20" style="2" customWidth="1"/>
    <col min="15" max="15" width="24.85546875" style="2" hidden="1" customWidth="1"/>
    <col min="16" max="17" width="21.42578125" style="2" hidden="1" customWidth="1"/>
    <col min="18" max="18" width="9.140625" style="2"/>
    <col min="19" max="19" width="14.7109375" style="2" customWidth="1"/>
    <col min="20" max="20" width="15.5703125" customWidth="1"/>
    <col min="21" max="21" width="16" customWidth="1"/>
    <col min="22" max="22" width="15.7109375" customWidth="1"/>
    <col min="27" max="27" width="15.7109375" customWidth="1"/>
  </cols>
  <sheetData>
    <row r="1" spans="1:27" s="2" customFormat="1" ht="35.2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1"/>
      <c r="S1" s="1"/>
      <c r="T1" s="1"/>
      <c r="U1" s="1"/>
    </row>
    <row r="2" spans="1:27" s="2" customFormat="1" ht="35.25" customHeight="1" x14ac:dyDescent="0.25">
      <c r="A2" s="3"/>
      <c r="B2" s="3"/>
      <c r="C2" s="3"/>
      <c r="D2" s="3"/>
      <c r="E2" s="3"/>
      <c r="F2" s="3"/>
      <c r="G2" s="3"/>
      <c r="H2" s="3"/>
      <c r="I2" s="3"/>
      <c r="K2" s="3"/>
      <c r="L2" s="3"/>
      <c r="M2" s="3"/>
      <c r="N2" s="3"/>
      <c r="O2" s="3"/>
      <c r="P2" s="3"/>
      <c r="Q2" s="3"/>
      <c r="R2" s="1"/>
      <c r="S2" s="1"/>
      <c r="T2" s="1"/>
      <c r="U2" s="1"/>
      <c r="AA2" s="4" t="s">
        <v>1</v>
      </c>
    </row>
    <row r="3" spans="1:27" s="2" customFormat="1" ht="39" customHeight="1" x14ac:dyDescent="0.3">
      <c r="A3" s="5"/>
      <c r="B3" s="5"/>
      <c r="C3" s="5"/>
      <c r="D3" s="5"/>
      <c r="E3" s="5"/>
      <c r="F3" s="5"/>
      <c r="G3" s="5"/>
      <c r="H3" s="5"/>
      <c r="I3" s="5"/>
      <c r="K3" s="5"/>
      <c r="L3" s="5"/>
      <c r="M3" s="5"/>
      <c r="N3" s="5"/>
      <c r="O3" s="5"/>
      <c r="P3" s="5"/>
      <c r="Q3" s="5"/>
      <c r="AA3" s="6" t="s">
        <v>2</v>
      </c>
    </row>
    <row r="4" spans="1:27" s="9" customFormat="1" ht="58.5" customHeight="1" x14ac:dyDescent="0.25">
      <c r="A4" s="54" t="s">
        <v>3</v>
      </c>
      <c r="B4" s="50" t="s">
        <v>4</v>
      </c>
      <c r="C4" s="7"/>
      <c r="D4" s="56"/>
      <c r="E4" s="56"/>
      <c r="F4" s="56"/>
      <c r="G4" s="56" t="s">
        <v>5</v>
      </c>
      <c r="H4" s="49" t="s">
        <v>6</v>
      </c>
      <c r="I4" s="49"/>
      <c r="J4" s="49"/>
      <c r="K4" s="52" t="s">
        <v>7</v>
      </c>
      <c r="L4" s="49" t="s">
        <v>6</v>
      </c>
      <c r="M4" s="49"/>
      <c r="N4" s="49"/>
      <c r="O4" s="49" t="s">
        <v>8</v>
      </c>
      <c r="P4" s="49"/>
      <c r="Q4" s="50" t="s">
        <v>9</v>
      </c>
      <c r="R4" s="8"/>
      <c r="S4" s="52" t="s">
        <v>7</v>
      </c>
      <c r="T4" s="49" t="s">
        <v>6</v>
      </c>
      <c r="U4" s="49"/>
      <c r="V4" s="49"/>
    </row>
    <row r="5" spans="1:27" s="2" customFormat="1" ht="94.5" x14ac:dyDescent="0.25">
      <c r="A5" s="55"/>
      <c r="B5" s="51"/>
      <c r="C5" s="10" t="s">
        <v>10</v>
      </c>
      <c r="D5" s="11" t="s">
        <v>11</v>
      </c>
      <c r="E5" s="11" t="s">
        <v>12</v>
      </c>
      <c r="F5" s="11" t="s">
        <v>13</v>
      </c>
      <c r="G5" s="56"/>
      <c r="H5" s="12" t="s">
        <v>14</v>
      </c>
      <c r="I5" s="12" t="s">
        <v>15</v>
      </c>
      <c r="J5" s="12" t="s">
        <v>16</v>
      </c>
      <c r="K5" s="52"/>
      <c r="L5" s="12" t="s">
        <v>14</v>
      </c>
      <c r="M5" s="12" t="s">
        <v>15</v>
      </c>
      <c r="N5" s="12" t="s">
        <v>16</v>
      </c>
      <c r="O5" s="13" t="s">
        <v>17</v>
      </c>
      <c r="P5" s="13" t="s">
        <v>18</v>
      </c>
      <c r="Q5" s="51"/>
      <c r="S5" s="52"/>
      <c r="T5" s="12" t="s">
        <v>14</v>
      </c>
      <c r="U5" s="12" t="s">
        <v>15</v>
      </c>
      <c r="V5" s="12" t="s">
        <v>16</v>
      </c>
    </row>
    <row r="6" spans="1:27" s="22" customFormat="1" x14ac:dyDescent="0.25">
      <c r="A6" s="14" t="s">
        <v>19</v>
      </c>
      <c r="B6" s="15">
        <f>D6+E6+F6</f>
        <v>458</v>
      </c>
      <c r="C6" s="15">
        <f>D6+E6+F6</f>
        <v>458</v>
      </c>
      <c r="D6" s="16">
        <v>31</v>
      </c>
      <c r="E6" s="16">
        <v>33</v>
      </c>
      <c r="F6" s="16">
        <v>394</v>
      </c>
      <c r="G6" s="17">
        <v>2500</v>
      </c>
      <c r="H6" s="17">
        <f>G6*20%</f>
        <v>500</v>
      </c>
      <c r="I6" s="17">
        <f>G6*50%</f>
        <v>1250</v>
      </c>
      <c r="J6" s="17">
        <f>G6*70%</f>
        <v>1750</v>
      </c>
      <c r="K6" s="19">
        <v>4492</v>
      </c>
      <c r="L6" s="18">
        <v>93.300970873786412</v>
      </c>
      <c r="M6" s="18">
        <v>248.30097087378641</v>
      </c>
      <c r="N6" s="18">
        <v>4150.3883495145628</v>
      </c>
      <c r="O6" s="15">
        <v>673</v>
      </c>
      <c r="P6" s="20">
        <v>3495.3553398058252</v>
      </c>
      <c r="Q6" s="20">
        <f>K6-P6</f>
        <v>996.64466019417478</v>
      </c>
      <c r="R6" s="21" t="e">
        <f>#REF!+#REF!+#REF!</f>
        <v>#REF!</v>
      </c>
      <c r="S6" s="14"/>
      <c r="T6" s="14"/>
      <c r="U6" s="14"/>
      <c r="V6" s="14"/>
    </row>
    <row r="7" spans="1:27" s="30" customFormat="1" x14ac:dyDescent="0.25">
      <c r="A7" s="23" t="s">
        <v>20</v>
      </c>
      <c r="B7" s="15">
        <f>D7+E7+F7</f>
        <v>669</v>
      </c>
      <c r="C7" s="24">
        <f>D7+E7+F7</f>
        <v>669</v>
      </c>
      <c r="D7" s="25">
        <v>115</v>
      </c>
      <c r="E7" s="25">
        <v>164</v>
      </c>
      <c r="F7" s="25">
        <v>390</v>
      </c>
      <c r="G7" s="26">
        <v>2500</v>
      </c>
      <c r="H7" s="26">
        <f t="shared" ref="H7:H24" si="0">G7*20%</f>
        <v>500</v>
      </c>
      <c r="I7" s="26">
        <f t="shared" ref="I7:I24" si="1">G7*50%</f>
        <v>1250</v>
      </c>
      <c r="J7" s="26">
        <f t="shared" ref="J7:J24" si="2">G7*70%</f>
        <v>1750</v>
      </c>
      <c r="K7" s="19">
        <v>5688</v>
      </c>
      <c r="L7" s="27">
        <v>346.11650485436894</v>
      </c>
      <c r="M7" s="27">
        <v>1233.9805825242718</v>
      </c>
      <c r="N7" s="27">
        <v>4108.2524271844659</v>
      </c>
      <c r="O7" s="24">
        <v>952</v>
      </c>
      <c r="P7" s="28">
        <v>5968.4330097087377</v>
      </c>
      <c r="Q7" s="28">
        <f t="shared" ref="Q7:Q25" si="3">K7-P7</f>
        <v>-280.4330097087377</v>
      </c>
      <c r="R7" s="29" t="e">
        <f>#REF!+#REF!+#REF!</f>
        <v>#REF!</v>
      </c>
      <c r="S7" s="23"/>
      <c r="T7" s="23"/>
      <c r="U7" s="23"/>
      <c r="V7" s="23"/>
    </row>
    <row r="8" spans="1:27" s="22" customFormat="1" x14ac:dyDescent="0.25">
      <c r="A8" s="14" t="s">
        <v>21</v>
      </c>
      <c r="B8" s="15">
        <f>D8+E8+F8</f>
        <v>1185</v>
      </c>
      <c r="C8" s="15">
        <f>D8+E8+F8</f>
        <v>1185</v>
      </c>
      <c r="D8" s="16">
        <v>104</v>
      </c>
      <c r="E8" s="16">
        <v>221</v>
      </c>
      <c r="F8" s="16">
        <v>860</v>
      </c>
      <c r="G8" s="17">
        <v>2500</v>
      </c>
      <c r="H8" s="17">
        <f t="shared" si="0"/>
        <v>500</v>
      </c>
      <c r="I8" s="17">
        <f t="shared" si="1"/>
        <v>1250</v>
      </c>
      <c r="J8" s="17">
        <f t="shared" si="2"/>
        <v>1750</v>
      </c>
      <c r="K8" s="19">
        <v>11035</v>
      </c>
      <c r="L8" s="18">
        <v>313.00970873786406</v>
      </c>
      <c r="M8" s="18">
        <v>1662.8640776699026</v>
      </c>
      <c r="N8" s="18">
        <v>9059.2233009708725</v>
      </c>
      <c r="O8" s="15">
        <v>2462</v>
      </c>
      <c r="P8" s="20">
        <v>11053.59776699029</v>
      </c>
      <c r="Q8" s="20">
        <f t="shared" si="3"/>
        <v>-18.597766990289529</v>
      </c>
      <c r="R8" s="21" t="e">
        <f>#REF!+#REF!+#REF!</f>
        <v>#REF!</v>
      </c>
      <c r="S8" s="14"/>
      <c r="T8" s="14"/>
      <c r="U8" s="14"/>
      <c r="V8" s="14"/>
    </row>
    <row r="9" spans="1:27" s="30" customFormat="1" x14ac:dyDescent="0.25">
      <c r="A9" s="23" t="s">
        <v>22</v>
      </c>
      <c r="B9" s="15">
        <f>D9+E9+F9</f>
        <v>847</v>
      </c>
      <c r="C9" s="24">
        <f>D9+E9+F9</f>
        <v>847</v>
      </c>
      <c r="D9" s="25">
        <v>115</v>
      </c>
      <c r="E9" s="25">
        <v>256</v>
      </c>
      <c r="F9" s="25">
        <v>476</v>
      </c>
      <c r="G9" s="26">
        <v>2500</v>
      </c>
      <c r="H9" s="26">
        <f t="shared" si="0"/>
        <v>500</v>
      </c>
      <c r="I9" s="26">
        <f t="shared" si="1"/>
        <v>1250</v>
      </c>
      <c r="J9" s="26">
        <f t="shared" si="2"/>
        <v>1750</v>
      </c>
      <c r="K9" s="19">
        <v>7287</v>
      </c>
      <c r="L9" s="27">
        <v>346.11650485436894</v>
      </c>
      <c r="M9" s="27">
        <v>1926.2135922330096</v>
      </c>
      <c r="N9" s="27">
        <v>5014.174757281553</v>
      </c>
      <c r="O9" s="24">
        <v>1162</v>
      </c>
      <c r="P9" s="28">
        <v>5381.2713398058249</v>
      </c>
      <c r="Q9" s="28">
        <f t="shared" si="3"/>
        <v>1905.7286601941751</v>
      </c>
      <c r="R9" s="29" t="e">
        <f>#REF!+#REF!+#REF!</f>
        <v>#REF!</v>
      </c>
      <c r="S9" s="23"/>
      <c r="T9" s="23"/>
      <c r="U9" s="23"/>
      <c r="V9" s="23"/>
    </row>
    <row r="10" spans="1:27" s="22" customFormat="1" x14ac:dyDescent="0.25">
      <c r="A10" s="14" t="s">
        <v>23</v>
      </c>
      <c r="B10" s="15">
        <f>D10+E10+F10</f>
        <v>1782</v>
      </c>
      <c r="C10" s="15">
        <f>D10+E10+F10</f>
        <v>1782</v>
      </c>
      <c r="D10" s="16">
        <v>108</v>
      </c>
      <c r="E10" s="16">
        <v>376</v>
      </c>
      <c r="F10" s="16">
        <v>1298</v>
      </c>
      <c r="G10" s="17">
        <v>2700</v>
      </c>
      <c r="H10" s="17">
        <f t="shared" si="0"/>
        <v>540</v>
      </c>
      <c r="I10" s="17">
        <f t="shared" si="1"/>
        <v>1350</v>
      </c>
      <c r="J10" s="17">
        <f t="shared" si="2"/>
        <v>1889.9999999999998</v>
      </c>
      <c r="K10" s="19">
        <v>18173</v>
      </c>
      <c r="L10" s="18">
        <v>351.05242718446601</v>
      </c>
      <c r="M10" s="18">
        <v>3055.4563106796113</v>
      </c>
      <c r="N10" s="18">
        <v>14766.955339805821</v>
      </c>
      <c r="O10" s="15">
        <v>2195</v>
      </c>
      <c r="P10" s="20">
        <v>14989.779126213591</v>
      </c>
      <c r="Q10" s="20">
        <f t="shared" si="3"/>
        <v>3183.2208737864094</v>
      </c>
      <c r="R10" s="21" t="e">
        <f>#REF!+#REF!+#REF!</f>
        <v>#REF!</v>
      </c>
      <c r="S10" s="14"/>
      <c r="T10" s="14"/>
      <c r="U10" s="14"/>
      <c r="V10" s="14"/>
    </row>
    <row r="11" spans="1:27" s="22" customFormat="1" x14ac:dyDescent="0.25">
      <c r="A11" s="14" t="s">
        <v>24</v>
      </c>
      <c r="B11" s="15">
        <f>D11+E11+F11</f>
        <v>433</v>
      </c>
      <c r="C11" s="15">
        <f>D11+E11+F11</f>
        <v>433</v>
      </c>
      <c r="D11" s="16">
        <v>33</v>
      </c>
      <c r="E11" s="16">
        <v>35</v>
      </c>
      <c r="F11" s="16">
        <v>365</v>
      </c>
      <c r="G11" s="17">
        <v>3000</v>
      </c>
      <c r="H11" s="17">
        <f t="shared" si="0"/>
        <v>600</v>
      </c>
      <c r="I11" s="17">
        <f>G11*50%</f>
        <v>1500</v>
      </c>
      <c r="J11" s="17">
        <f t="shared" si="2"/>
        <v>2100</v>
      </c>
      <c r="K11" s="19">
        <v>5049</v>
      </c>
      <c r="L11" s="18">
        <v>119.18446601941748</v>
      </c>
      <c r="M11" s="18">
        <v>316.01941747572812</v>
      </c>
      <c r="N11" s="18">
        <v>4613.8834951456311</v>
      </c>
      <c r="O11" s="15">
        <v>522</v>
      </c>
      <c r="P11" s="20">
        <v>3445.6108737864074</v>
      </c>
      <c r="Q11" s="20">
        <f t="shared" si="3"/>
        <v>1603.3891262135926</v>
      </c>
      <c r="R11" s="21" t="e">
        <f>#REF!+#REF!+#REF!</f>
        <v>#REF!</v>
      </c>
      <c r="S11" s="14"/>
      <c r="T11" s="14"/>
      <c r="U11" s="14"/>
      <c r="V11" s="14"/>
    </row>
    <row r="12" spans="1:27" s="22" customFormat="1" x14ac:dyDescent="0.25">
      <c r="A12" s="14" t="s">
        <v>25</v>
      </c>
      <c r="B12" s="15">
        <f>D12+E12+F12</f>
        <v>547</v>
      </c>
      <c r="C12" s="15">
        <f>D12+E12+F12</f>
        <v>547</v>
      </c>
      <c r="D12" s="16">
        <v>64</v>
      </c>
      <c r="E12" s="16">
        <v>114</v>
      </c>
      <c r="F12" s="16">
        <v>369</v>
      </c>
      <c r="G12" s="17">
        <v>2500</v>
      </c>
      <c r="H12" s="17">
        <f t="shared" si="0"/>
        <v>500</v>
      </c>
      <c r="I12" s="17">
        <f t="shared" si="1"/>
        <v>1250</v>
      </c>
      <c r="J12" s="17">
        <f t="shared" si="2"/>
        <v>1750</v>
      </c>
      <c r="K12" s="19">
        <v>4937</v>
      </c>
      <c r="L12" s="18">
        <v>192.62135922330097</v>
      </c>
      <c r="M12" s="18">
        <v>857.766990291262</v>
      </c>
      <c r="N12" s="18">
        <v>3887.038834951456</v>
      </c>
      <c r="O12" s="15">
        <v>696</v>
      </c>
      <c r="P12" s="20">
        <v>3701.2194174757274</v>
      </c>
      <c r="Q12" s="20">
        <f t="shared" si="3"/>
        <v>1235.7805825242726</v>
      </c>
      <c r="R12" s="21" t="e">
        <f>#REF!+#REF!+#REF!</f>
        <v>#REF!</v>
      </c>
      <c r="S12" s="14"/>
      <c r="T12" s="14"/>
      <c r="U12" s="14"/>
      <c r="V12" s="14"/>
    </row>
    <row r="13" spans="1:27" s="22" customFormat="1" x14ac:dyDescent="0.25">
      <c r="A13" s="14" t="s">
        <v>26</v>
      </c>
      <c r="B13" s="15">
        <f>D13+E13+F13</f>
        <v>596</v>
      </c>
      <c r="C13" s="15">
        <f>D13+E13+F13</f>
        <v>596</v>
      </c>
      <c r="D13" s="16">
        <v>94</v>
      </c>
      <c r="E13" s="16">
        <v>214</v>
      </c>
      <c r="F13" s="16">
        <v>288</v>
      </c>
      <c r="G13" s="17">
        <v>2500</v>
      </c>
      <c r="H13" s="17">
        <f>G13*20%</f>
        <v>500</v>
      </c>
      <c r="I13" s="17">
        <f t="shared" si="1"/>
        <v>1250</v>
      </c>
      <c r="J13" s="17">
        <f t="shared" si="2"/>
        <v>1750</v>
      </c>
      <c r="K13" s="19">
        <v>4927</v>
      </c>
      <c r="L13" s="18">
        <v>282.91262135922329</v>
      </c>
      <c r="M13" s="18">
        <v>1610.1941747572816</v>
      </c>
      <c r="N13" s="18">
        <v>3033.7864077669906</v>
      </c>
      <c r="O13" s="15">
        <v>693</v>
      </c>
      <c r="P13" s="20">
        <v>2838.349345631068</v>
      </c>
      <c r="Q13" s="20">
        <f t="shared" si="3"/>
        <v>2088.650654368932</v>
      </c>
      <c r="R13" s="21" t="e">
        <f>#REF!+#REF!+#REF!</f>
        <v>#REF!</v>
      </c>
      <c r="S13" s="14"/>
      <c r="T13" s="14"/>
      <c r="U13" s="14"/>
      <c r="V13" s="14"/>
    </row>
    <row r="14" spans="1:27" s="22" customFormat="1" x14ac:dyDescent="0.25">
      <c r="A14" s="14" t="s">
        <v>27</v>
      </c>
      <c r="B14" s="15">
        <f>D14+E14+F14</f>
        <v>530</v>
      </c>
      <c r="C14" s="15">
        <f>D14+E14+F14</f>
        <v>530</v>
      </c>
      <c r="D14" s="16">
        <v>90</v>
      </c>
      <c r="E14" s="16">
        <v>188</v>
      </c>
      <c r="F14" s="16">
        <v>252</v>
      </c>
      <c r="G14" s="17">
        <v>2500</v>
      </c>
      <c r="H14" s="17">
        <f t="shared" si="0"/>
        <v>500</v>
      </c>
      <c r="I14" s="17">
        <f t="shared" si="1"/>
        <v>1250</v>
      </c>
      <c r="J14" s="17">
        <f t="shared" si="2"/>
        <v>1750</v>
      </c>
      <c r="K14" s="19">
        <v>4340</v>
      </c>
      <c r="L14" s="18">
        <v>270.873786407767</v>
      </c>
      <c r="M14" s="18">
        <v>1414.5631067961165</v>
      </c>
      <c r="N14" s="18">
        <v>2654.5631067961162</v>
      </c>
      <c r="O14" s="15">
        <v>530</v>
      </c>
      <c r="P14" s="20">
        <v>2176.9223300970871</v>
      </c>
      <c r="Q14" s="20">
        <f t="shared" si="3"/>
        <v>2163.0776699029129</v>
      </c>
      <c r="R14" s="21" t="e">
        <f>#REF!+#REF!+#REF!</f>
        <v>#REF!</v>
      </c>
      <c r="S14" s="14"/>
      <c r="T14" s="14"/>
      <c r="U14" s="14"/>
      <c r="V14" s="14"/>
    </row>
    <row r="15" spans="1:27" s="22" customFormat="1" x14ac:dyDescent="0.25">
      <c r="A15" s="14" t="s">
        <v>28</v>
      </c>
      <c r="B15" s="15">
        <f>D15+E15+F15</f>
        <v>641</v>
      </c>
      <c r="C15" s="15">
        <f>D15+E15+F15</f>
        <v>641</v>
      </c>
      <c r="D15" s="16">
        <v>86</v>
      </c>
      <c r="E15" s="16">
        <v>260</v>
      </c>
      <c r="F15" s="16">
        <v>295</v>
      </c>
      <c r="G15" s="17">
        <v>2500</v>
      </c>
      <c r="H15" s="17">
        <f t="shared" si="0"/>
        <v>500</v>
      </c>
      <c r="I15" s="17">
        <f>G15*50%</f>
        <v>1250</v>
      </c>
      <c r="J15" s="17">
        <f t="shared" si="2"/>
        <v>1750</v>
      </c>
      <c r="K15" s="19">
        <v>5323</v>
      </c>
      <c r="L15" s="18">
        <v>258.83495145631065</v>
      </c>
      <c r="M15" s="18">
        <v>1956.3106796116504</v>
      </c>
      <c r="N15" s="18">
        <v>3107.5242718446598</v>
      </c>
      <c r="O15" s="15">
        <v>831</v>
      </c>
      <c r="P15" s="20">
        <v>4211.9790291262134</v>
      </c>
      <c r="Q15" s="20">
        <f t="shared" si="3"/>
        <v>1111.0209708737866</v>
      </c>
      <c r="R15" s="21" t="e">
        <f>#REF!+#REF!+#REF!</f>
        <v>#REF!</v>
      </c>
      <c r="S15" s="14"/>
      <c r="T15" s="14"/>
      <c r="U15" s="14"/>
      <c r="V15" s="14"/>
    </row>
    <row r="16" spans="1:27" s="22" customFormat="1" x14ac:dyDescent="0.25">
      <c r="A16" s="14" t="s">
        <v>29</v>
      </c>
      <c r="B16" s="15">
        <f>D16+E16+F16</f>
        <v>539</v>
      </c>
      <c r="C16" s="15">
        <f>D16+E16+F16</f>
        <v>539</v>
      </c>
      <c r="D16" s="16">
        <v>57</v>
      </c>
      <c r="E16" s="16">
        <v>83</v>
      </c>
      <c r="F16" s="16">
        <v>399</v>
      </c>
      <c r="G16" s="17">
        <v>2500</v>
      </c>
      <c r="H16" s="17">
        <f t="shared" si="0"/>
        <v>500</v>
      </c>
      <c r="I16" s="17">
        <f t="shared" si="1"/>
        <v>1250</v>
      </c>
      <c r="J16" s="17">
        <f t="shared" si="2"/>
        <v>1750</v>
      </c>
      <c r="K16" s="19">
        <v>4999</v>
      </c>
      <c r="L16" s="18">
        <v>171.55339805825241</v>
      </c>
      <c r="M16" s="18">
        <v>624.514563106796</v>
      </c>
      <c r="N16" s="18">
        <v>4203.058252427184</v>
      </c>
      <c r="O16" s="15">
        <v>557</v>
      </c>
      <c r="P16" s="20">
        <v>638.78058252427172</v>
      </c>
      <c r="Q16" s="20">
        <f t="shared" si="3"/>
        <v>4360.2194174757278</v>
      </c>
      <c r="R16" s="21" t="e">
        <f>#REF!+#REF!+#REF!</f>
        <v>#REF!</v>
      </c>
      <c r="S16" s="14"/>
      <c r="T16" s="14"/>
      <c r="U16" s="14"/>
      <c r="V16" s="14"/>
    </row>
    <row r="17" spans="1:22" s="22" customFormat="1" x14ac:dyDescent="0.25">
      <c r="A17" s="14" t="s">
        <v>30</v>
      </c>
      <c r="B17" s="15">
        <f>D17+E17+F17</f>
        <v>384</v>
      </c>
      <c r="C17" s="15">
        <f>D17+E17+F17</f>
        <v>384</v>
      </c>
      <c r="D17" s="16">
        <v>36</v>
      </c>
      <c r="E17" s="16">
        <v>111</v>
      </c>
      <c r="F17" s="16">
        <v>237</v>
      </c>
      <c r="G17" s="17">
        <v>3000</v>
      </c>
      <c r="H17" s="17">
        <f t="shared" si="0"/>
        <v>600</v>
      </c>
      <c r="I17" s="17">
        <f t="shared" si="1"/>
        <v>1500</v>
      </c>
      <c r="J17" s="17">
        <f t="shared" si="2"/>
        <v>2100</v>
      </c>
      <c r="K17" s="19">
        <v>4128</v>
      </c>
      <c r="L17" s="18">
        <v>130.01941747572815</v>
      </c>
      <c r="M17" s="18">
        <v>1002.2330097087379</v>
      </c>
      <c r="N17" s="18">
        <v>2995.8640776699026</v>
      </c>
      <c r="O17" s="15">
        <v>465</v>
      </c>
      <c r="P17" s="20">
        <v>2575.9</v>
      </c>
      <c r="Q17" s="20">
        <f t="shared" si="3"/>
        <v>1552.1</v>
      </c>
      <c r="R17" s="21" t="e">
        <f>#REF!+#REF!+#REF!</f>
        <v>#REF!</v>
      </c>
      <c r="S17" s="14"/>
      <c r="T17" s="14"/>
      <c r="U17" s="14"/>
      <c r="V17" s="14"/>
    </row>
    <row r="18" spans="1:22" s="22" customFormat="1" x14ac:dyDescent="0.25">
      <c r="A18" s="14" t="s">
        <v>31</v>
      </c>
      <c r="B18" s="15">
        <f>D18+E18+F18</f>
        <v>1282</v>
      </c>
      <c r="C18" s="15">
        <f>D18+E18+F18</f>
        <v>1282</v>
      </c>
      <c r="D18" s="16">
        <v>199</v>
      </c>
      <c r="E18" s="16">
        <v>292</v>
      </c>
      <c r="F18" s="16">
        <v>791</v>
      </c>
      <c r="G18" s="17">
        <v>2500</v>
      </c>
      <c r="H18" s="17">
        <f t="shared" si="0"/>
        <v>500</v>
      </c>
      <c r="I18" s="17">
        <f t="shared" si="1"/>
        <v>1250</v>
      </c>
      <c r="J18" s="17">
        <f t="shared" si="2"/>
        <v>1750</v>
      </c>
      <c r="K18" s="19">
        <v>10526</v>
      </c>
      <c r="L18" s="18">
        <v>496.9320388349513</v>
      </c>
      <c r="M18" s="18">
        <v>1997.0873786407765</v>
      </c>
      <c r="N18" s="18">
        <v>8032.3786407766984</v>
      </c>
      <c r="O18" s="15">
        <v>1878</v>
      </c>
      <c r="P18" s="20">
        <v>2782.174757281553</v>
      </c>
      <c r="Q18" s="20">
        <f t="shared" si="3"/>
        <v>7743.825242718447</v>
      </c>
      <c r="R18" s="21" t="e">
        <f>#REF!+#REF!+#REF!</f>
        <v>#REF!</v>
      </c>
      <c r="S18" s="14"/>
      <c r="T18" s="14"/>
      <c r="U18" s="14"/>
      <c r="V18" s="14"/>
    </row>
    <row r="19" spans="1:22" s="22" customFormat="1" x14ac:dyDescent="0.25">
      <c r="A19" s="14" t="s">
        <v>32</v>
      </c>
      <c r="B19" s="15">
        <f>D19+E19+F19</f>
        <v>400</v>
      </c>
      <c r="C19" s="15">
        <f>D19+E19+F19</f>
        <v>400</v>
      </c>
      <c r="D19" s="16">
        <v>102</v>
      </c>
      <c r="E19" s="16">
        <v>123</v>
      </c>
      <c r="F19" s="16">
        <v>175</v>
      </c>
      <c r="G19" s="17">
        <v>2500</v>
      </c>
      <c r="H19" s="17">
        <f t="shared" si="0"/>
        <v>500</v>
      </c>
      <c r="I19" s="17">
        <f t="shared" si="1"/>
        <v>1250</v>
      </c>
      <c r="J19" s="17">
        <f t="shared" si="2"/>
        <v>1750</v>
      </c>
      <c r="K19" s="19">
        <v>3076</v>
      </c>
      <c r="L19" s="18">
        <v>306.99029126213588</v>
      </c>
      <c r="M19" s="18">
        <v>925.48543689320388</v>
      </c>
      <c r="N19" s="18">
        <v>1843.4466019417475</v>
      </c>
      <c r="O19" s="15">
        <v>507</v>
      </c>
      <c r="P19" s="20">
        <v>12121.868812621356</v>
      </c>
      <c r="Q19" s="20">
        <f t="shared" si="3"/>
        <v>-9045.8688126213565</v>
      </c>
      <c r="R19" s="21" t="e">
        <f>#REF!+#REF!+#REF!</f>
        <v>#REF!</v>
      </c>
      <c r="S19" s="14"/>
      <c r="T19" s="14"/>
      <c r="U19" s="14"/>
      <c r="V19" s="14"/>
    </row>
    <row r="20" spans="1:22" s="22" customFormat="1" x14ac:dyDescent="0.25">
      <c r="A20" s="14" t="s">
        <v>33</v>
      </c>
      <c r="B20" s="15">
        <f>D20+E20+F20</f>
        <v>235</v>
      </c>
      <c r="C20" s="15">
        <f>D20+E20+F20</f>
        <v>235</v>
      </c>
      <c r="D20" s="16">
        <v>38</v>
      </c>
      <c r="E20" s="16">
        <v>49</v>
      </c>
      <c r="F20" s="16">
        <v>148</v>
      </c>
      <c r="G20" s="17">
        <v>2500</v>
      </c>
      <c r="H20" s="17">
        <f t="shared" si="0"/>
        <v>500</v>
      </c>
      <c r="I20" s="17">
        <f t="shared" si="1"/>
        <v>1250</v>
      </c>
      <c r="J20" s="17">
        <f t="shared" si="2"/>
        <v>1750</v>
      </c>
      <c r="K20" s="19">
        <v>2042</v>
      </c>
      <c r="L20" s="18">
        <v>114.36893203883494</v>
      </c>
      <c r="M20" s="18">
        <v>368.68932038834953</v>
      </c>
      <c r="N20" s="18">
        <v>1559.029126213592</v>
      </c>
      <c r="O20" s="15">
        <v>416</v>
      </c>
      <c r="P20" s="20">
        <v>2240.4271844660193</v>
      </c>
      <c r="Q20" s="20">
        <f t="shared" si="3"/>
        <v>-198.4271844660193</v>
      </c>
      <c r="R20" s="21" t="e">
        <f>#REF!+#REF!+#REF!</f>
        <v>#REF!</v>
      </c>
      <c r="S20" s="14"/>
      <c r="T20" s="14"/>
      <c r="U20" s="14"/>
      <c r="V20" s="14"/>
    </row>
    <row r="21" spans="1:22" s="22" customFormat="1" ht="16.5" customHeight="1" x14ac:dyDescent="0.25">
      <c r="A21" s="14" t="s">
        <v>34</v>
      </c>
      <c r="B21" s="15">
        <f>D21+E21+F21</f>
        <v>418</v>
      </c>
      <c r="C21" s="15">
        <f>D21+E21+F21</f>
        <v>418</v>
      </c>
      <c r="D21" s="16">
        <v>51</v>
      </c>
      <c r="E21" s="16">
        <v>139</v>
      </c>
      <c r="F21" s="16">
        <v>228</v>
      </c>
      <c r="G21" s="17">
        <v>2500</v>
      </c>
      <c r="H21" s="17">
        <f t="shared" si="0"/>
        <v>500</v>
      </c>
      <c r="I21" s="17">
        <f t="shared" si="1"/>
        <v>1250</v>
      </c>
      <c r="J21" s="17">
        <f t="shared" si="2"/>
        <v>1750</v>
      </c>
      <c r="K21" s="19">
        <v>3601</v>
      </c>
      <c r="L21" s="18">
        <v>153.49514563106794</v>
      </c>
      <c r="M21" s="18">
        <v>1045.8737864077671</v>
      </c>
      <c r="N21" s="18">
        <v>2401.7475728155341</v>
      </c>
      <c r="O21" s="15">
        <v>587</v>
      </c>
      <c r="P21" s="20">
        <v>2678.2495145631065</v>
      </c>
      <c r="Q21" s="20">
        <f t="shared" si="3"/>
        <v>922.75048543689354</v>
      </c>
      <c r="R21" s="21" t="e">
        <f>#REF!+#REF!+#REF!</f>
        <v>#REF!</v>
      </c>
      <c r="S21" s="14"/>
      <c r="T21" s="14"/>
      <c r="U21" s="14"/>
      <c r="V21" s="14"/>
    </row>
    <row r="22" spans="1:22" s="22" customFormat="1" x14ac:dyDescent="0.25">
      <c r="A22" s="14" t="s">
        <v>35</v>
      </c>
      <c r="B22" s="15">
        <f>D22+E22+F22</f>
        <v>92</v>
      </c>
      <c r="C22" s="15">
        <f>D22+E22+F22</f>
        <v>92</v>
      </c>
      <c r="D22" s="16">
        <v>8</v>
      </c>
      <c r="E22" s="16">
        <v>38</v>
      </c>
      <c r="F22" s="16">
        <v>46</v>
      </c>
      <c r="G22" s="17">
        <v>3000</v>
      </c>
      <c r="H22" s="17">
        <f t="shared" si="0"/>
        <v>600</v>
      </c>
      <c r="I22" s="17">
        <f t="shared" si="1"/>
        <v>1500</v>
      </c>
      <c r="J22" s="17">
        <f t="shared" si="2"/>
        <v>2100</v>
      </c>
      <c r="K22" s="19">
        <v>953</v>
      </c>
      <c r="L22" s="18">
        <v>28.893203883495143</v>
      </c>
      <c r="M22" s="18">
        <v>343.10679611650482</v>
      </c>
      <c r="N22" s="18">
        <v>581.47572815533988</v>
      </c>
      <c r="O22" s="15">
        <v>90</v>
      </c>
      <c r="P22" s="20">
        <v>2620.9747572815531</v>
      </c>
      <c r="Q22" s="20">
        <f t="shared" si="3"/>
        <v>-1667.9747572815531</v>
      </c>
      <c r="R22" s="21" t="e">
        <f>#REF!+#REF!+#REF!</f>
        <v>#REF!</v>
      </c>
      <c r="S22" s="14"/>
      <c r="T22" s="14"/>
      <c r="U22" s="14"/>
      <c r="V22" s="14"/>
    </row>
    <row r="23" spans="1:22" s="22" customFormat="1" x14ac:dyDescent="0.25">
      <c r="A23" s="31" t="s">
        <v>36</v>
      </c>
      <c r="B23" s="15">
        <f>D23+E23+F23</f>
        <v>5023</v>
      </c>
      <c r="C23" s="15">
        <f>D23+E23+F23</f>
        <v>5023</v>
      </c>
      <c r="D23" s="16">
        <v>1399</v>
      </c>
      <c r="E23" s="16">
        <v>1629</v>
      </c>
      <c r="F23" s="16">
        <v>1995</v>
      </c>
      <c r="G23" s="17">
        <v>3000</v>
      </c>
      <c r="H23" s="17">
        <f t="shared" si="0"/>
        <v>600</v>
      </c>
      <c r="I23" s="17">
        <f t="shared" si="1"/>
        <v>1500</v>
      </c>
      <c r="J23" s="17">
        <f t="shared" si="2"/>
        <v>2100</v>
      </c>
      <c r="K23" s="19">
        <v>44979</v>
      </c>
      <c r="L23" s="18">
        <v>5052.6990291262127</v>
      </c>
      <c r="M23" s="18">
        <v>14708.446601941745</v>
      </c>
      <c r="N23" s="18">
        <v>25218.349514563106</v>
      </c>
      <c r="O23" s="15">
        <v>7273</v>
      </c>
      <c r="P23" s="20">
        <v>10869.684699029125</v>
      </c>
      <c r="Q23" s="20">
        <f t="shared" si="3"/>
        <v>34109.315300970877</v>
      </c>
      <c r="R23" s="21" t="e">
        <f>#REF!+#REF!+#REF!</f>
        <v>#REF!</v>
      </c>
      <c r="S23" s="14"/>
      <c r="T23" s="14"/>
      <c r="U23" s="14"/>
      <c r="V23" s="14"/>
    </row>
    <row r="24" spans="1:22" s="22" customFormat="1" x14ac:dyDescent="0.25">
      <c r="A24" s="14" t="s">
        <v>37</v>
      </c>
      <c r="B24" s="15">
        <f>D24+E24+F24</f>
        <v>915</v>
      </c>
      <c r="C24" s="15">
        <f>D24+E24+F24</f>
        <v>915</v>
      </c>
      <c r="D24" s="16">
        <v>239</v>
      </c>
      <c r="E24" s="16">
        <v>357</v>
      </c>
      <c r="F24" s="16">
        <v>319</v>
      </c>
      <c r="G24" s="17">
        <v>2900</v>
      </c>
      <c r="H24" s="17">
        <f t="shared" si="0"/>
        <v>580</v>
      </c>
      <c r="I24" s="17">
        <f t="shared" si="1"/>
        <v>1450</v>
      </c>
      <c r="J24" s="17">
        <f t="shared" si="2"/>
        <v>2029.9999999999998</v>
      </c>
      <c r="K24" s="19">
        <v>7848</v>
      </c>
      <c r="L24" s="18">
        <v>834.41165048543678</v>
      </c>
      <c r="M24" s="18">
        <v>3115.9514563106791</v>
      </c>
      <c r="N24" s="18">
        <v>3897.9941747572802</v>
      </c>
      <c r="O24" s="15">
        <v>1393</v>
      </c>
      <c r="P24" s="20">
        <v>51872.691262135908</v>
      </c>
      <c r="Q24" s="20">
        <f t="shared" si="3"/>
        <v>-44024.691262135908</v>
      </c>
      <c r="R24" s="21" t="e">
        <f>#REF!+#REF!+#REF!</f>
        <v>#REF!</v>
      </c>
      <c r="S24" s="14"/>
      <c r="T24" s="14"/>
      <c r="U24" s="14"/>
      <c r="V24" s="14"/>
    </row>
    <row r="25" spans="1:22" s="41" customFormat="1" ht="31.5" x14ac:dyDescent="0.25">
      <c r="A25" s="32" t="s">
        <v>38</v>
      </c>
      <c r="B25" s="33">
        <f>SUM(B6:B24)</f>
        <v>16976</v>
      </c>
      <c r="C25" s="33">
        <f>D25+E25+F25</f>
        <v>16976</v>
      </c>
      <c r="D25" s="16">
        <f>SUM(D6:D24)</f>
        <v>2969</v>
      </c>
      <c r="E25" s="16">
        <f>SUM(E6:E24)</f>
        <v>4682</v>
      </c>
      <c r="F25" s="16">
        <f>SUM(F6:F24)</f>
        <v>9325</v>
      </c>
      <c r="G25" s="34"/>
      <c r="H25" s="35">
        <f>SUM(H6:H24)</f>
        <v>10020</v>
      </c>
      <c r="I25" s="35">
        <f t="shared" ref="I25:P25" si="4">SUM(I6:I24)</f>
        <v>25050</v>
      </c>
      <c r="J25" s="35">
        <f t="shared" si="4"/>
        <v>35070</v>
      </c>
      <c r="K25" s="37">
        <v>153403</v>
      </c>
      <c r="L25" s="36">
        <v>9863.3864077669896</v>
      </c>
      <c r="M25" s="36">
        <v>38413.058252427174</v>
      </c>
      <c r="N25" s="36">
        <v>105129.1339805825</v>
      </c>
      <c r="O25" s="33">
        <f t="shared" si="4"/>
        <v>23882</v>
      </c>
      <c r="P25" s="38">
        <f t="shared" si="4"/>
        <v>145663.26914854365</v>
      </c>
      <c r="Q25" s="38">
        <f t="shared" si="3"/>
        <v>7739.7308514563483</v>
      </c>
      <c r="R25" s="39" t="e">
        <f>#REF!+#REF!+#REF!</f>
        <v>#REF!</v>
      </c>
      <c r="S25" s="40"/>
      <c r="T25" s="40"/>
      <c r="U25" s="40"/>
      <c r="V25" s="40"/>
    </row>
    <row r="26" spans="1:22" s="41" customFormat="1" ht="34.5" customHeight="1" x14ac:dyDescent="0.25">
      <c r="A26" s="32" t="s">
        <v>39</v>
      </c>
      <c r="B26" s="40"/>
      <c r="C26" s="40"/>
      <c r="D26" s="42"/>
      <c r="E26" s="42"/>
      <c r="F26" s="42"/>
      <c r="G26" s="40"/>
      <c r="H26" s="40"/>
      <c r="I26" s="40"/>
      <c r="J26" s="40"/>
      <c r="K26" s="43">
        <v>603</v>
      </c>
      <c r="L26" s="40"/>
      <c r="M26" s="40"/>
      <c r="N26" s="40"/>
      <c r="O26" s="40"/>
      <c r="P26" s="40"/>
      <c r="Q26" s="40"/>
      <c r="R26" s="44"/>
      <c r="S26" s="40"/>
      <c r="T26" s="40"/>
      <c r="U26" s="40"/>
      <c r="V26" s="40"/>
    </row>
    <row r="27" spans="1:22" s="41" customFormat="1" x14ac:dyDescent="0.25">
      <c r="A27" s="40" t="s">
        <v>40</v>
      </c>
      <c r="B27" s="40"/>
      <c r="C27" s="40"/>
      <c r="D27" s="40"/>
      <c r="E27" s="40"/>
      <c r="F27" s="40"/>
      <c r="G27" s="40"/>
      <c r="H27" s="40"/>
      <c r="I27" s="40"/>
      <c r="J27" s="40"/>
      <c r="K27" s="45">
        <v>154006</v>
      </c>
      <c r="L27" s="46">
        <v>9863.3864077669896</v>
      </c>
      <c r="M27" s="46">
        <v>38413.058252427174</v>
      </c>
      <c r="N27" s="46">
        <v>105129.1339805825</v>
      </c>
      <c r="O27" s="40"/>
      <c r="P27" s="40"/>
      <c r="Q27" s="40"/>
      <c r="R27" s="44"/>
      <c r="S27" s="40"/>
      <c r="T27" s="40"/>
      <c r="U27" s="40"/>
      <c r="V27" s="40"/>
    </row>
    <row r="28" spans="1:22" s="2" customFormat="1" x14ac:dyDescent="0.25">
      <c r="B28" s="2">
        <v>25579</v>
      </c>
      <c r="K28" s="47">
        <f>K26+K25</f>
        <v>154006</v>
      </c>
    </row>
    <row r="29" spans="1:22" s="2" customFormat="1" x14ac:dyDescent="0.25">
      <c r="B29" s="48">
        <f>B28-B25</f>
        <v>8603</v>
      </c>
    </row>
    <row r="30" spans="1:22" s="2" customFormat="1" x14ac:dyDescent="0.25">
      <c r="A30" s="2" t="s">
        <v>41</v>
      </c>
    </row>
    <row r="31" spans="1:22" s="2" customFormat="1" x14ac:dyDescent="0.25"/>
  </sheetData>
  <mergeCells count="13">
    <mergeCell ref="A1:J1"/>
    <mergeCell ref="K1:Q1"/>
    <mergeCell ref="A4:A5"/>
    <mergeCell ref="B4:B5"/>
    <mergeCell ref="D4:F4"/>
    <mergeCell ref="G4:G5"/>
    <mergeCell ref="H4:J4"/>
    <mergeCell ref="K4:K5"/>
    <mergeCell ref="L4:N4"/>
    <mergeCell ref="O4:P4"/>
    <mergeCell ref="Q4:Q5"/>
    <mergeCell ref="S4:S5"/>
    <mergeCell ref="T4:V4"/>
  </mergeCells>
  <printOptions horizontalCentered="1"/>
  <pageMargins left="0.31496062992125984" right="0.31496062992125984" top="1.9685039370078741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родплата</vt:lpstr>
      <vt:lpstr>родплата!Область_печати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Седен-оол Буян Мергенович</dc:creator>
  <cp:lastModifiedBy>Седен-оол Буян Мергенович</cp:lastModifiedBy>
  <cp:lastPrinted>2024-10-31T13:16:44Z</cp:lastPrinted>
  <dcterms:created xsi:type="dcterms:W3CDTF">2024-10-29T09:05:50Z</dcterms:created>
  <dcterms:modified xsi:type="dcterms:W3CDTF">2024-10-31T13:18:37Z</dcterms:modified>
</cp:coreProperties>
</file>