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915" windowHeight="12090"/>
  </bookViews>
  <sheets>
    <sheet name="Погребение " sheetId="1" r:id="rId1"/>
  </sheets>
  <definedNames>
    <definedName name="_xlnm.Print_Area" localSheetId="0">'Погребение '!$A$1:$AR$29</definedName>
  </definedNames>
  <calcPr calcId="144525"/>
</workbook>
</file>

<file path=xl/calcChain.xml><?xml version="1.0" encoding="utf-8"?>
<calcChain xmlns="http://schemas.openxmlformats.org/spreadsheetml/2006/main">
  <c r="AI28" i="1" l="1"/>
  <c r="AK28" i="1" s="1"/>
  <c r="AO28" i="1" s="1"/>
  <c r="AR28" i="1" s="1"/>
  <c r="AH28" i="1"/>
  <c r="AJ28" i="1" s="1"/>
  <c r="AN28" i="1" s="1"/>
  <c r="AG28" i="1"/>
  <c r="AM28" i="1" s="1"/>
  <c r="AC28" i="1"/>
  <c r="AD28" i="1" s="1"/>
  <c r="AB28" i="1"/>
  <c r="AF28" i="1" s="1"/>
  <c r="AL28" i="1" s="1"/>
  <c r="V28" i="1"/>
  <c r="R28" i="1"/>
  <c r="S28" i="1" s="1"/>
  <c r="T28" i="1" s="1"/>
  <c r="U28" i="1" s="1"/>
  <c r="O28" i="1"/>
  <c r="M28" i="1"/>
  <c r="J28" i="1"/>
  <c r="G28" i="1"/>
  <c r="AI27" i="1"/>
  <c r="AK27" i="1" s="1"/>
  <c r="AO27" i="1" s="1"/>
  <c r="AR27" i="1" s="1"/>
  <c r="AH27" i="1"/>
  <c r="AJ27" i="1" s="1"/>
  <c r="AN27" i="1" s="1"/>
  <c r="AG27" i="1"/>
  <c r="AM27" i="1" s="1"/>
  <c r="AC27" i="1"/>
  <c r="AD27" i="1" s="1"/>
  <c r="AB27" i="1"/>
  <c r="AF27" i="1" s="1"/>
  <c r="AL27" i="1" s="1"/>
  <c r="V27" i="1"/>
  <c r="R27" i="1"/>
  <c r="S27" i="1" s="1"/>
  <c r="T27" i="1" s="1"/>
  <c r="U27" i="1" s="1"/>
  <c r="O27" i="1"/>
  <c r="M27" i="1"/>
  <c r="J27" i="1"/>
  <c r="G27" i="1"/>
  <c r="AI26" i="1"/>
  <c r="AK26" i="1" s="1"/>
  <c r="AO26" i="1" s="1"/>
  <c r="AR26" i="1" s="1"/>
  <c r="AH26" i="1"/>
  <c r="AJ26" i="1" s="1"/>
  <c r="AN26" i="1" s="1"/>
  <c r="AG26" i="1"/>
  <c r="AM26" i="1" s="1"/>
  <c r="AC26" i="1"/>
  <c r="AD26" i="1" s="1"/>
  <c r="AB26" i="1"/>
  <c r="AF26" i="1" s="1"/>
  <c r="AL26" i="1" s="1"/>
  <c r="V26" i="1"/>
  <c r="R26" i="1"/>
  <c r="S26" i="1" s="1"/>
  <c r="T26" i="1" s="1"/>
  <c r="U26" i="1" s="1"/>
  <c r="O26" i="1"/>
  <c r="M26" i="1"/>
  <c r="J26" i="1"/>
  <c r="G26" i="1"/>
  <c r="AM25" i="1"/>
  <c r="AJ25" i="1"/>
  <c r="AN25" i="1" s="1"/>
  <c r="AI25" i="1"/>
  <c r="AK25" i="1" s="1"/>
  <c r="AO25" i="1" s="1"/>
  <c r="AR25" i="1" s="1"/>
  <c r="AH25" i="1"/>
  <c r="AG25" i="1"/>
  <c r="AC25" i="1"/>
  <c r="AD25" i="1" s="1"/>
  <c r="AB25" i="1"/>
  <c r="AF25" i="1" s="1"/>
  <c r="AL25" i="1" s="1"/>
  <c r="V25" i="1"/>
  <c r="R25" i="1"/>
  <c r="S25" i="1" s="1"/>
  <c r="T25" i="1" s="1"/>
  <c r="U25" i="1" s="1"/>
  <c r="O25" i="1"/>
  <c r="M25" i="1"/>
  <c r="J25" i="1"/>
  <c r="G25" i="1"/>
  <c r="AI24" i="1"/>
  <c r="AK24" i="1" s="1"/>
  <c r="AO24" i="1" s="1"/>
  <c r="AR24" i="1" s="1"/>
  <c r="AH24" i="1"/>
  <c r="AJ24" i="1" s="1"/>
  <c r="AN24" i="1" s="1"/>
  <c r="AG24" i="1"/>
  <c r="AM24" i="1" s="1"/>
  <c r="AC24" i="1"/>
  <c r="AD24" i="1" s="1"/>
  <c r="AB24" i="1"/>
  <c r="AF24" i="1" s="1"/>
  <c r="AL24" i="1" s="1"/>
  <c r="V24" i="1"/>
  <c r="R24" i="1"/>
  <c r="S24" i="1" s="1"/>
  <c r="T24" i="1" s="1"/>
  <c r="U24" i="1" s="1"/>
  <c r="O24" i="1"/>
  <c r="M24" i="1"/>
  <c r="J24" i="1"/>
  <c r="G24" i="1"/>
  <c r="AI23" i="1"/>
  <c r="AK23" i="1" s="1"/>
  <c r="AO23" i="1" s="1"/>
  <c r="AR23" i="1" s="1"/>
  <c r="AH23" i="1"/>
  <c r="AJ23" i="1" s="1"/>
  <c r="AN23" i="1" s="1"/>
  <c r="AG23" i="1"/>
  <c r="AM23" i="1" s="1"/>
  <c r="AC23" i="1"/>
  <c r="AD23" i="1" s="1"/>
  <c r="AB23" i="1"/>
  <c r="AF23" i="1" s="1"/>
  <c r="AL23" i="1" s="1"/>
  <c r="V23" i="1"/>
  <c r="R23" i="1"/>
  <c r="S23" i="1" s="1"/>
  <c r="T23" i="1" s="1"/>
  <c r="U23" i="1" s="1"/>
  <c r="O23" i="1"/>
  <c r="M23" i="1"/>
  <c r="J23" i="1"/>
  <c r="G23" i="1"/>
  <c r="AI22" i="1"/>
  <c r="AK22" i="1" s="1"/>
  <c r="AO22" i="1" s="1"/>
  <c r="AR22" i="1" s="1"/>
  <c r="AH22" i="1"/>
  <c r="AJ22" i="1" s="1"/>
  <c r="AN22" i="1" s="1"/>
  <c r="AG22" i="1"/>
  <c r="AM22" i="1" s="1"/>
  <c r="AC22" i="1"/>
  <c r="AD22" i="1" s="1"/>
  <c r="AB22" i="1"/>
  <c r="AF22" i="1" s="1"/>
  <c r="AL22" i="1" s="1"/>
  <c r="V22" i="1"/>
  <c r="R22" i="1"/>
  <c r="S22" i="1" s="1"/>
  <c r="T22" i="1" s="1"/>
  <c r="U22" i="1" s="1"/>
  <c r="O22" i="1"/>
  <c r="M22" i="1"/>
  <c r="J22" i="1"/>
  <c r="G22" i="1"/>
  <c r="AI21" i="1"/>
  <c r="AK21" i="1" s="1"/>
  <c r="AO21" i="1" s="1"/>
  <c r="AR21" i="1" s="1"/>
  <c r="AH21" i="1"/>
  <c r="AJ21" i="1" s="1"/>
  <c r="AN21" i="1" s="1"/>
  <c r="AG21" i="1"/>
  <c r="AM21" i="1" s="1"/>
  <c r="AC21" i="1"/>
  <c r="AD21" i="1" s="1"/>
  <c r="AB21" i="1"/>
  <c r="AF21" i="1" s="1"/>
  <c r="AL21" i="1" s="1"/>
  <c r="V21" i="1"/>
  <c r="R21" i="1"/>
  <c r="S21" i="1" s="1"/>
  <c r="T21" i="1" s="1"/>
  <c r="U21" i="1" s="1"/>
  <c r="O21" i="1"/>
  <c r="M21" i="1"/>
  <c r="J21" i="1"/>
  <c r="G21" i="1"/>
  <c r="AI20" i="1"/>
  <c r="AK20" i="1" s="1"/>
  <c r="AO20" i="1" s="1"/>
  <c r="AR20" i="1" s="1"/>
  <c r="AH20" i="1"/>
  <c r="AJ20" i="1" s="1"/>
  <c r="AN20" i="1" s="1"/>
  <c r="AG20" i="1"/>
  <c r="AM20" i="1" s="1"/>
  <c r="AC20" i="1"/>
  <c r="AD20" i="1" s="1"/>
  <c r="AB20" i="1"/>
  <c r="AF20" i="1" s="1"/>
  <c r="AL20" i="1" s="1"/>
  <c r="V20" i="1"/>
  <c r="R20" i="1"/>
  <c r="S20" i="1" s="1"/>
  <c r="T20" i="1" s="1"/>
  <c r="U20" i="1" s="1"/>
  <c r="O20" i="1"/>
  <c r="M20" i="1"/>
  <c r="J20" i="1"/>
  <c r="G20" i="1"/>
  <c r="AP19" i="1"/>
  <c r="AI19" i="1"/>
  <c r="AK19" i="1" s="1"/>
  <c r="AO19" i="1" s="1"/>
  <c r="AR19" i="1" s="1"/>
  <c r="AH19" i="1"/>
  <c r="AJ19" i="1" s="1"/>
  <c r="AN19" i="1" s="1"/>
  <c r="AG19" i="1"/>
  <c r="AM19" i="1" s="1"/>
  <c r="AC19" i="1"/>
  <c r="AD19" i="1" s="1"/>
  <c r="AB19" i="1"/>
  <c r="AF19" i="1" s="1"/>
  <c r="AL19" i="1" s="1"/>
  <c r="V19" i="1"/>
  <c r="R19" i="1"/>
  <c r="S19" i="1" s="1"/>
  <c r="T19" i="1" s="1"/>
  <c r="U19" i="1" s="1"/>
  <c r="O19" i="1"/>
  <c r="M19" i="1"/>
  <c r="J19" i="1"/>
  <c r="G19" i="1"/>
  <c r="AI18" i="1"/>
  <c r="AK18" i="1" s="1"/>
  <c r="AO18" i="1" s="1"/>
  <c r="AR18" i="1" s="1"/>
  <c r="AH18" i="1"/>
  <c r="AJ18" i="1" s="1"/>
  <c r="AN18" i="1" s="1"/>
  <c r="AG18" i="1"/>
  <c r="AM18" i="1" s="1"/>
  <c r="AC18" i="1"/>
  <c r="AD18" i="1" s="1"/>
  <c r="AB18" i="1"/>
  <c r="AF18" i="1" s="1"/>
  <c r="AL18" i="1" s="1"/>
  <c r="V18" i="1"/>
  <c r="R18" i="1"/>
  <c r="S18" i="1" s="1"/>
  <c r="T18" i="1" s="1"/>
  <c r="U18" i="1" s="1"/>
  <c r="O18" i="1"/>
  <c r="M18" i="1"/>
  <c r="J18" i="1"/>
  <c r="G18" i="1"/>
  <c r="AI17" i="1"/>
  <c r="AK17" i="1" s="1"/>
  <c r="AO17" i="1" s="1"/>
  <c r="AR17" i="1" s="1"/>
  <c r="AH17" i="1"/>
  <c r="AJ17" i="1" s="1"/>
  <c r="AN17" i="1" s="1"/>
  <c r="AG17" i="1"/>
  <c r="AM17" i="1" s="1"/>
  <c r="AC17" i="1"/>
  <c r="AD17" i="1" s="1"/>
  <c r="AB17" i="1"/>
  <c r="AF17" i="1" s="1"/>
  <c r="AL17" i="1" s="1"/>
  <c r="V17" i="1"/>
  <c r="R17" i="1"/>
  <c r="S17" i="1" s="1"/>
  <c r="T17" i="1" s="1"/>
  <c r="U17" i="1" s="1"/>
  <c r="O17" i="1"/>
  <c r="M17" i="1"/>
  <c r="J17" i="1"/>
  <c r="G17" i="1"/>
  <c r="AI16" i="1"/>
  <c r="AK16" i="1" s="1"/>
  <c r="AO16" i="1" s="1"/>
  <c r="AR16" i="1" s="1"/>
  <c r="AH16" i="1"/>
  <c r="AJ16" i="1" s="1"/>
  <c r="AN16" i="1" s="1"/>
  <c r="AG16" i="1"/>
  <c r="AM16" i="1" s="1"/>
  <c r="AC16" i="1"/>
  <c r="AD16" i="1" s="1"/>
  <c r="AB16" i="1"/>
  <c r="AF16" i="1" s="1"/>
  <c r="AL16" i="1" s="1"/>
  <c r="V16" i="1"/>
  <c r="R16" i="1"/>
  <c r="S16" i="1" s="1"/>
  <c r="T16" i="1" s="1"/>
  <c r="U16" i="1" s="1"/>
  <c r="O16" i="1"/>
  <c r="M16" i="1"/>
  <c r="J16" i="1"/>
  <c r="G16" i="1"/>
  <c r="AI15" i="1"/>
  <c r="AK15" i="1" s="1"/>
  <c r="AO15" i="1" s="1"/>
  <c r="AR15" i="1" s="1"/>
  <c r="AH15" i="1"/>
  <c r="AJ15" i="1" s="1"/>
  <c r="AN15" i="1" s="1"/>
  <c r="AG15" i="1"/>
  <c r="AM15" i="1" s="1"/>
  <c r="AC15" i="1"/>
  <c r="AD15" i="1" s="1"/>
  <c r="AB15" i="1"/>
  <c r="AF15" i="1" s="1"/>
  <c r="AL15" i="1" s="1"/>
  <c r="V15" i="1"/>
  <c r="R15" i="1"/>
  <c r="S15" i="1" s="1"/>
  <c r="T15" i="1" s="1"/>
  <c r="U15" i="1" s="1"/>
  <c r="O15" i="1"/>
  <c r="M15" i="1"/>
  <c r="J15" i="1"/>
  <c r="G15" i="1"/>
  <c r="AI14" i="1"/>
  <c r="AK14" i="1" s="1"/>
  <c r="AO14" i="1" s="1"/>
  <c r="AR14" i="1" s="1"/>
  <c r="AH14" i="1"/>
  <c r="AJ14" i="1" s="1"/>
  <c r="AN14" i="1" s="1"/>
  <c r="AG14" i="1"/>
  <c r="AM14" i="1" s="1"/>
  <c r="AC14" i="1"/>
  <c r="AD14" i="1" s="1"/>
  <c r="AB14" i="1"/>
  <c r="AF14" i="1" s="1"/>
  <c r="AL14" i="1" s="1"/>
  <c r="V14" i="1"/>
  <c r="R14" i="1"/>
  <c r="S14" i="1" s="1"/>
  <c r="T14" i="1" s="1"/>
  <c r="U14" i="1" s="1"/>
  <c r="O14" i="1"/>
  <c r="M14" i="1"/>
  <c r="J14" i="1"/>
  <c r="G14" i="1"/>
  <c r="AI13" i="1"/>
  <c r="AK13" i="1" s="1"/>
  <c r="AO13" i="1" s="1"/>
  <c r="AR13" i="1" s="1"/>
  <c r="AH13" i="1"/>
  <c r="AJ13" i="1" s="1"/>
  <c r="AN13" i="1" s="1"/>
  <c r="AG13" i="1"/>
  <c r="AM13" i="1" s="1"/>
  <c r="AC13" i="1"/>
  <c r="AD13" i="1" s="1"/>
  <c r="AB13" i="1"/>
  <c r="AF13" i="1" s="1"/>
  <c r="AL13" i="1" s="1"/>
  <c r="V13" i="1"/>
  <c r="R13" i="1"/>
  <c r="S13" i="1" s="1"/>
  <c r="T13" i="1" s="1"/>
  <c r="U13" i="1" s="1"/>
  <c r="O13" i="1"/>
  <c r="M13" i="1"/>
  <c r="J13" i="1"/>
  <c r="G13" i="1"/>
  <c r="AI12" i="1"/>
  <c r="AK12" i="1" s="1"/>
  <c r="AO12" i="1" s="1"/>
  <c r="AR12" i="1" s="1"/>
  <c r="AH12" i="1"/>
  <c r="AJ12" i="1" s="1"/>
  <c r="AN12" i="1" s="1"/>
  <c r="AG12" i="1"/>
  <c r="AM12" i="1" s="1"/>
  <c r="AC12" i="1"/>
  <c r="AD12" i="1" s="1"/>
  <c r="AB12" i="1"/>
  <c r="AF12" i="1" s="1"/>
  <c r="AL12" i="1" s="1"/>
  <c r="V12" i="1"/>
  <c r="R12" i="1"/>
  <c r="S12" i="1" s="1"/>
  <c r="T12" i="1" s="1"/>
  <c r="U12" i="1" s="1"/>
  <c r="O12" i="1"/>
  <c r="M12" i="1"/>
  <c r="J12" i="1"/>
  <c r="G12" i="1"/>
  <c r="AI11" i="1"/>
  <c r="AK11" i="1" s="1"/>
  <c r="AO11" i="1" s="1"/>
  <c r="AR11" i="1" s="1"/>
  <c r="AH11" i="1"/>
  <c r="AJ11" i="1" s="1"/>
  <c r="AN11" i="1" s="1"/>
  <c r="AG11" i="1"/>
  <c r="AM11" i="1" s="1"/>
  <c r="AC11" i="1"/>
  <c r="AD11" i="1" s="1"/>
  <c r="AB11" i="1"/>
  <c r="AF11" i="1" s="1"/>
  <c r="AL11" i="1" s="1"/>
  <c r="V11" i="1"/>
  <c r="R11" i="1"/>
  <c r="S11" i="1" s="1"/>
  <c r="T11" i="1" s="1"/>
  <c r="U11" i="1" s="1"/>
  <c r="O11" i="1"/>
  <c r="M11" i="1"/>
  <c r="J11" i="1"/>
  <c r="G11" i="1"/>
  <c r="AI10" i="1"/>
  <c r="AK10" i="1" s="1"/>
  <c r="AO10" i="1" s="1"/>
  <c r="AH10" i="1"/>
  <c r="AJ10" i="1" s="1"/>
  <c r="AN10" i="1" s="1"/>
  <c r="AG10" i="1"/>
  <c r="AM10" i="1" s="1"/>
  <c r="AC10" i="1"/>
  <c r="AD10" i="1" s="1"/>
  <c r="AB10" i="1"/>
  <c r="AF10" i="1" s="1"/>
  <c r="V10" i="1"/>
  <c r="R10" i="1"/>
  <c r="S10" i="1" s="1"/>
  <c r="T10" i="1" s="1"/>
  <c r="O10" i="1"/>
  <c r="M10" i="1"/>
  <c r="J10" i="1"/>
  <c r="G10" i="1"/>
  <c r="AQ9" i="1"/>
  <c r="AA9" i="1"/>
  <c r="Z9" i="1"/>
  <c r="Y9" i="1"/>
  <c r="X9" i="1"/>
  <c r="P9" i="1"/>
  <c r="N9" i="1"/>
  <c r="L9" i="1"/>
  <c r="K9" i="1"/>
  <c r="I9" i="1"/>
  <c r="H9" i="1"/>
  <c r="F9" i="1"/>
  <c r="E9" i="1"/>
  <c r="D9" i="1"/>
  <c r="C9" i="1"/>
  <c r="J9" i="1" l="1"/>
  <c r="M9" i="1"/>
  <c r="O9" i="1"/>
  <c r="G9" i="1"/>
  <c r="V9" i="1"/>
  <c r="AP14" i="1"/>
  <c r="AP17" i="1"/>
  <c r="AP12" i="1"/>
  <c r="AP20" i="1"/>
  <c r="AP15" i="1"/>
  <c r="AP26" i="1"/>
  <c r="AF9" i="1"/>
  <c r="AL10" i="1"/>
  <c r="AL9" i="1" s="1"/>
  <c r="AP27" i="1"/>
  <c r="AP16" i="1"/>
  <c r="AP21" i="1"/>
  <c r="AP24" i="1"/>
  <c r="AO9" i="1"/>
  <c r="AR10" i="1"/>
  <c r="AR9" i="1" s="1"/>
  <c r="AP10" i="1"/>
  <c r="T9" i="1"/>
  <c r="U10" i="1"/>
  <c r="U9" i="1" s="1"/>
  <c r="AN9" i="1"/>
  <c r="AM9" i="1"/>
  <c r="AP22" i="1"/>
  <c r="AP11" i="1"/>
  <c r="AP23" i="1"/>
  <c r="AP28" i="1"/>
  <c r="AP18" i="1"/>
  <c r="AP13" i="1"/>
  <c r="AP25" i="1"/>
  <c r="AP9" i="1" l="1"/>
</calcChain>
</file>

<file path=xl/sharedStrings.xml><?xml version="1.0" encoding="utf-8"?>
<sst xmlns="http://schemas.openxmlformats.org/spreadsheetml/2006/main" count="72" uniqueCount="66">
  <si>
    <t>Субвенции муниципальным образованиям РТ на реализацию Закона Республики Тыва "О погребении и похороном деле в Республике Тыва"</t>
  </si>
  <si>
    <t>№</t>
  </si>
  <si>
    <t>Наименование муниципального образования РТ</t>
  </si>
  <si>
    <t>Итоги 2018 года</t>
  </si>
  <si>
    <t>Итоги 2019 года</t>
  </si>
  <si>
    <t>Итоги на 2020 года</t>
  </si>
  <si>
    <t>План на 2021 год</t>
  </si>
  <si>
    <t>Проект на 2022 год</t>
  </si>
  <si>
    <t>Первоначальный план на 2021 год</t>
  </si>
  <si>
    <t>Исполнение 2021 года</t>
  </si>
  <si>
    <t>Первоначальный план на 2022 год</t>
  </si>
  <si>
    <t>Проект на 2025 год</t>
  </si>
  <si>
    <t>Кол-во обращений, чел.</t>
  </si>
  <si>
    <t>Исполнение 2018 года</t>
  </si>
  <si>
    <t>Исполнение 2019 года</t>
  </si>
  <si>
    <t>Отклонения 2019 года к 2018 году</t>
  </si>
  <si>
    <t>Итоги 2020 года</t>
  </si>
  <si>
    <t>Отклонения 2020 года к 2019 году</t>
  </si>
  <si>
    <t xml:space="preserve">Кол-во обращений при планировании, чел. </t>
  </si>
  <si>
    <t>Кол-во обращений за 8 месяцев</t>
  </si>
  <si>
    <t>Ожидаемое кол-во обращений</t>
  </si>
  <si>
    <t>Объем расходов на 2021 год</t>
  </si>
  <si>
    <t xml:space="preserve">Отклонения проекта 2021 г. и 2020 г. </t>
  </si>
  <si>
    <t xml:space="preserve">Кол-во обращений, чел. </t>
  </si>
  <si>
    <t>Размер пособия</t>
  </si>
  <si>
    <t>Размер без районного с индексацией 4,0%</t>
  </si>
  <si>
    <t>Размер c районным на 2022 год</t>
  </si>
  <si>
    <t>Объем расходов на 2022 год</t>
  </si>
  <si>
    <t xml:space="preserve">Отклонения проекта 2022 г. и 2021 г. </t>
  </si>
  <si>
    <t>Объем расходов без индексации с 1 февраля 2022 года</t>
  </si>
  <si>
    <t>Отклонения проекта 2021 г. и проекта 2021 г. без индексации</t>
  </si>
  <si>
    <t>Размер ЕДВ, рублей</t>
  </si>
  <si>
    <t xml:space="preserve">Размер ЕДВ с индексацией, рублей </t>
  </si>
  <si>
    <t>Размер пособия с индексацией 4,5%</t>
  </si>
  <si>
    <t>Размер пособия с индексацией 4,5 %</t>
  </si>
  <si>
    <t>Размер пособия с РКс индексацией 7,3 %</t>
  </si>
  <si>
    <t xml:space="preserve"> с РК с индексацией 4,5 %</t>
  </si>
  <si>
    <t>Размер пособия с РК с индексацией 7,3%</t>
  </si>
  <si>
    <t>Отклонения 2023 г. (без индексации) от первоначального плана 2022 года</t>
  </si>
  <si>
    <t>Расходы на ЕДВ с индексацией 4,5%</t>
  </si>
  <si>
    <t>Расходы на ЕДВ с индексацией 7,3%</t>
  </si>
  <si>
    <t>Отклонения 2025 г. от первоначального плана 2024 года</t>
  </si>
  <si>
    <r>
      <t xml:space="preserve">Отклонения 2025 г. от первоначального плана 2024 года </t>
    </r>
    <r>
      <rPr>
        <b/>
        <sz val="10"/>
        <color rgb="FF00B050"/>
        <rFont val="Times New Roman"/>
        <family val="1"/>
        <charset val="204"/>
      </rPr>
      <t>с индексацией 7,3%</t>
    </r>
  </si>
  <si>
    <r>
      <t xml:space="preserve">Отклонения 2025 г. от уточненного плана 2024 года </t>
    </r>
    <r>
      <rPr>
        <b/>
        <sz val="10"/>
        <color rgb="FF00B050"/>
        <rFont val="Times New Roman"/>
        <family val="1"/>
        <charset val="204"/>
      </rPr>
      <t>с индексацией 7,3%</t>
    </r>
  </si>
  <si>
    <t>Всего</t>
  </si>
  <si>
    <t>Бай-Тайгинский</t>
  </si>
  <si>
    <t>Барун-Хемчикский</t>
  </si>
  <si>
    <t>Дзун-Хемчикский</t>
  </si>
  <si>
    <t>Каа-Хемский</t>
  </si>
  <si>
    <t>Кызылский</t>
  </si>
  <si>
    <t>Монгун-Тайгинский</t>
  </si>
  <si>
    <t>Овюрский</t>
  </si>
  <si>
    <t>Пий-Хемский</t>
  </si>
  <si>
    <t>Сут-Хольский</t>
  </si>
  <si>
    <t>Тандинский</t>
  </si>
  <si>
    <t>Тес-Хемский</t>
  </si>
  <si>
    <t>Тоджинский</t>
  </si>
  <si>
    <t>Улуг-Хемский</t>
  </si>
  <si>
    <t>Эрзинский</t>
  </si>
  <si>
    <t>Чаа-Хольский</t>
  </si>
  <si>
    <t>Чеди-Хольский</t>
  </si>
  <si>
    <t>Тере-Хольский</t>
  </si>
  <si>
    <t>г.Кызыл</t>
  </si>
  <si>
    <t>г.Ак-Довурак</t>
  </si>
  <si>
    <t>¹ - Ежемесячная денежная выплата</t>
  </si>
  <si>
    <t>Выплаты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</si>
</sst>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.0"/>
    <numFmt numFmtId="165" formatCode="00\.00\.00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(* #,##0.00_);_(* \(#,##0.00\);_(* &quot;-&quot;??_);_(@_)"/>
    <numFmt numFmtId="169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 Cyr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color theme="1"/>
      <name val="Arial Cyr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4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auto="1"/>
      </bottom>
      <diagonal/>
    </border>
  </borders>
  <cellStyleXfs count="1951">
    <xf numFmtId="0" fontId="0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" fillId="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" fillId="5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" fillId="7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" fillId="9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" fillId="11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4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" fillId="6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" fillId="8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" fillId="10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2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" fillId="14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0" fillId="28" borderId="5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1" fillId="41" borderId="6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22" fillId="41" borderId="5" applyNumberFormat="0" applyAlignment="0" applyProtection="0"/>
    <xf numFmtId="0" fontId="3" fillId="0" borderId="7" applyNumberFormat="0">
      <alignment horizontal="right" vertical="top"/>
    </xf>
    <xf numFmtId="0" fontId="3" fillId="0" borderId="7" applyNumberFormat="0">
      <alignment horizontal="right" vertical="top"/>
    </xf>
    <xf numFmtId="0" fontId="3" fillId="0" borderId="7" applyNumberFormat="0">
      <alignment horizontal="right" vertical="top"/>
    </xf>
    <xf numFmtId="0" fontId="3" fillId="0" borderId="7" applyNumberFormat="0">
      <alignment horizontal="right" vertical="top"/>
    </xf>
    <xf numFmtId="0" fontId="3" fillId="42" borderId="7" applyNumberFormat="0">
      <alignment horizontal="right" vertical="top"/>
    </xf>
    <xf numFmtId="0" fontId="3" fillId="42" borderId="7" applyNumberFormat="0">
      <alignment horizontal="right" vertical="top"/>
    </xf>
    <xf numFmtId="166" fontId="18" fillId="0" borderId="0" applyFont="0" applyFill="0" applyBorder="0" applyAlignment="0" applyProtection="0"/>
    <xf numFmtId="166" fontId="23" fillId="0" borderId="0" applyFont="0" applyFill="0" applyBorder="0" applyAlignment="0" applyProtection="0"/>
    <xf numFmtId="49" fontId="3" fillId="41" borderId="7">
      <alignment horizontal="left" vertical="top"/>
    </xf>
    <xf numFmtId="49" fontId="24" fillId="0" borderId="7">
      <alignment horizontal="left" vertical="top"/>
    </xf>
    <xf numFmtId="49" fontId="24" fillId="0" borderId="7">
      <alignment horizontal="left" vertical="top"/>
    </xf>
    <xf numFmtId="49" fontId="3" fillId="41" borderId="7">
      <alignment horizontal="left" vertical="top"/>
    </xf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32" borderId="7">
      <alignment horizontal="left" vertical="top" wrapText="1"/>
    </xf>
    <xf numFmtId="0" fontId="3" fillId="32" borderId="7">
      <alignment horizontal="left" vertical="top" wrapText="1"/>
    </xf>
    <xf numFmtId="0" fontId="24" fillId="0" borderId="7">
      <alignment horizontal="left" vertical="top" wrapText="1"/>
    </xf>
    <xf numFmtId="0" fontId="24" fillId="0" borderId="7">
      <alignment horizontal="left" vertical="top" wrapText="1"/>
    </xf>
    <xf numFmtId="0" fontId="3" fillId="23" borderId="7">
      <alignment horizontal="left" vertical="top" wrapText="1"/>
    </xf>
    <xf numFmtId="0" fontId="3" fillId="23" borderId="7">
      <alignment horizontal="left" vertical="top" wrapText="1"/>
    </xf>
    <xf numFmtId="0" fontId="3" fillId="43" borderId="7">
      <alignment horizontal="left" vertical="top" wrapText="1"/>
    </xf>
    <xf numFmtId="0" fontId="3" fillId="43" borderId="7">
      <alignment horizontal="left" vertical="top" wrapText="1"/>
    </xf>
    <xf numFmtId="0" fontId="3" fillId="44" borderId="7">
      <alignment horizontal="left" vertical="top" wrapText="1"/>
    </xf>
    <xf numFmtId="0" fontId="3" fillId="44" borderId="7">
      <alignment horizontal="left" vertical="top" wrapText="1"/>
    </xf>
    <xf numFmtId="0" fontId="3" fillId="45" borderId="7">
      <alignment horizontal="left" vertical="top" wrapText="1"/>
    </xf>
    <xf numFmtId="0" fontId="3" fillId="0" borderId="7">
      <alignment horizontal="left" vertical="top" wrapText="1"/>
    </xf>
    <xf numFmtId="0" fontId="3" fillId="0" borderId="7">
      <alignment horizontal="left" vertical="top" wrapText="1"/>
    </xf>
    <xf numFmtId="0" fontId="3" fillId="45" borderId="7">
      <alignment horizontal="left" vertical="top" wrapText="1"/>
    </xf>
    <xf numFmtId="0" fontId="28" fillId="0" borderId="0">
      <alignment horizontal="left" vertical="top"/>
    </xf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30" fillId="46" borderId="12" applyNumberFormat="0" applyAlignment="0" applyProtection="0"/>
    <xf numFmtId="0" fontId="30" fillId="46" borderId="12" applyNumberFormat="0" applyAlignment="0" applyProtection="0"/>
    <xf numFmtId="0" fontId="30" fillId="46" borderId="12" applyNumberFormat="0" applyAlignment="0" applyProtection="0"/>
    <xf numFmtId="0" fontId="30" fillId="46" borderId="12" applyNumberFormat="0" applyAlignment="0" applyProtection="0"/>
    <xf numFmtId="0" fontId="30" fillId="46" borderId="12" applyNumberFormat="0" applyAlignment="0" applyProtection="0"/>
    <xf numFmtId="0" fontId="30" fillId="46" borderId="12" applyNumberFormat="0" applyAlignment="0" applyProtection="0"/>
    <xf numFmtId="0" fontId="30" fillId="46" borderId="12" applyNumberFormat="0" applyAlignment="0" applyProtection="0"/>
    <xf numFmtId="0" fontId="30" fillId="46" borderId="12" applyNumberFormat="0" applyAlignment="0" applyProtection="0"/>
    <xf numFmtId="0" fontId="30" fillId="46" borderId="12" applyNumberFormat="0" applyAlignment="0" applyProtection="0"/>
    <xf numFmtId="0" fontId="30" fillId="46" borderId="12" applyNumberFormat="0" applyAlignment="0" applyProtection="0"/>
    <xf numFmtId="0" fontId="30" fillId="46" borderId="12" applyNumberFormat="0" applyAlignment="0" applyProtection="0"/>
    <xf numFmtId="0" fontId="30" fillId="46" borderId="12" applyNumberFormat="0" applyAlignment="0" applyProtection="0"/>
    <xf numFmtId="0" fontId="30" fillId="46" borderId="12" applyNumberFormat="0" applyAlignment="0" applyProtection="0"/>
    <xf numFmtId="0" fontId="30" fillId="46" borderId="12" applyNumberFormat="0" applyAlignment="0" applyProtection="0"/>
    <xf numFmtId="0" fontId="30" fillId="46" borderId="12" applyNumberFormat="0" applyAlignment="0" applyProtection="0"/>
    <xf numFmtId="0" fontId="30" fillId="46" borderId="12" applyNumberFormat="0" applyAlignment="0" applyProtection="0"/>
    <xf numFmtId="0" fontId="30" fillId="46" borderId="12" applyNumberFormat="0" applyAlignment="0" applyProtection="0"/>
    <xf numFmtId="0" fontId="30" fillId="46" borderId="12" applyNumberFormat="0" applyAlignment="0" applyProtection="0"/>
    <xf numFmtId="0" fontId="30" fillId="46" borderId="12" applyNumberFormat="0" applyAlignment="0" applyProtection="0"/>
    <xf numFmtId="0" fontId="30" fillId="46" borderId="12" applyNumberFormat="0" applyAlignment="0" applyProtection="0"/>
    <xf numFmtId="0" fontId="30" fillId="46" borderId="12" applyNumberFormat="0" applyAlignment="0" applyProtection="0"/>
    <xf numFmtId="0" fontId="30" fillId="46" borderId="12" applyNumberFormat="0" applyAlignment="0" applyProtection="0"/>
    <xf numFmtId="0" fontId="30" fillId="46" borderId="12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5" fillId="0" borderId="0"/>
    <xf numFmtId="0" fontId="3" fillId="0" borderId="0"/>
    <xf numFmtId="0" fontId="14" fillId="0" borderId="0"/>
    <xf numFmtId="0" fontId="14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7" fillId="0" borderId="0"/>
    <xf numFmtId="0" fontId="35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7" fillId="0" borderId="0"/>
    <xf numFmtId="0" fontId="1" fillId="0" borderId="0"/>
    <xf numFmtId="0" fontId="18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" fillId="32" borderId="13" applyNumberFormat="0">
      <alignment horizontal="right" vertical="top"/>
    </xf>
    <xf numFmtId="0" fontId="3" fillId="23" borderId="13" applyNumberFormat="0">
      <alignment horizontal="right" vertical="top"/>
    </xf>
    <xf numFmtId="0" fontId="3" fillId="0" borderId="7" applyNumberFormat="0">
      <alignment horizontal="right" vertical="top"/>
    </xf>
    <xf numFmtId="0" fontId="3" fillId="0" borderId="7" applyNumberFormat="0">
      <alignment horizontal="right" vertical="top"/>
    </xf>
    <xf numFmtId="0" fontId="3" fillId="0" borderId="7" applyNumberFormat="0">
      <alignment horizontal="right" vertical="top"/>
    </xf>
    <xf numFmtId="0" fontId="3" fillId="0" borderId="7" applyNumberFormat="0">
      <alignment horizontal="right" vertical="top"/>
    </xf>
    <xf numFmtId="0" fontId="3" fillId="43" borderId="13" applyNumberFormat="0">
      <alignment horizontal="right" vertical="top"/>
    </xf>
    <xf numFmtId="0" fontId="3" fillId="0" borderId="7" applyNumberFormat="0">
      <alignment horizontal="right" vertical="top"/>
    </xf>
    <xf numFmtId="0" fontId="3" fillId="0" borderId="7" applyNumberFormat="0">
      <alignment horizontal="right" vertical="top"/>
    </xf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" fillId="48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" fillId="48" borderId="14" applyNumberFormat="0" applyFont="0" applyAlignment="0" applyProtection="0"/>
    <xf numFmtId="0" fontId="3" fillId="48" borderId="14" applyNumberFormat="0" applyFont="0" applyAlignment="0" applyProtection="0"/>
    <xf numFmtId="0" fontId="3" fillId="48" borderId="14" applyNumberFormat="0" applyFont="0" applyAlignment="0" applyProtection="0"/>
    <xf numFmtId="0" fontId="3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0" fontId="35" fillId="48" borderId="14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40" fillId="47" borderId="7">
      <alignment horizontal="left" vertical="top" wrapText="1"/>
    </xf>
    <xf numFmtId="49" fontId="3" fillId="0" borderId="7">
      <alignment horizontal="left" vertical="top" wrapText="1"/>
    </xf>
    <xf numFmtId="49" fontId="3" fillId="0" borderId="7">
      <alignment horizontal="left" vertical="top" wrapText="1"/>
    </xf>
    <xf numFmtId="49" fontId="40" fillId="47" borderId="7">
      <alignment horizontal="left" vertical="top" wrapText="1"/>
    </xf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3" fillId="45" borderId="7">
      <alignment horizontal="left" vertical="top" wrapText="1"/>
    </xf>
    <xf numFmtId="0" fontId="3" fillId="0" borderId="7">
      <alignment horizontal="left" vertical="top" wrapText="1"/>
    </xf>
    <xf numFmtId="0" fontId="3" fillId="0" borderId="7">
      <alignment horizontal="left" vertical="top" wrapText="1"/>
    </xf>
    <xf numFmtId="0" fontId="3" fillId="45" borderId="7">
      <alignment horizontal="left" vertical="top" wrapText="1"/>
    </xf>
  </cellStyleXfs>
  <cellXfs count="68">
    <xf numFmtId="0" fontId="0" fillId="0" borderId="0" xfId="0"/>
    <xf numFmtId="0" fontId="3" fillId="0" borderId="0" xfId="1" applyFont="1" applyFill="1"/>
    <xf numFmtId="0" fontId="4" fillId="16" borderId="2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16" borderId="2" xfId="1" applyFont="1" applyFill="1" applyBorder="1" applyAlignment="1">
      <alignment horizontal="center" vertical="center" wrapText="1"/>
    </xf>
    <xf numFmtId="0" fontId="4" fillId="16" borderId="3" xfId="1" applyNumberFormat="1" applyFont="1" applyFill="1" applyBorder="1" applyAlignment="1">
      <alignment horizontal="center" vertical="center" wrapText="1"/>
    </xf>
    <xf numFmtId="0" fontId="5" fillId="15" borderId="2" xfId="1" applyFont="1" applyFill="1" applyBorder="1" applyAlignment="1">
      <alignment horizontal="center" vertical="center" wrapText="1"/>
    </xf>
    <xf numFmtId="0" fontId="5" fillId="16" borderId="2" xfId="1" applyFont="1" applyFill="1" applyBorder="1" applyAlignment="1">
      <alignment horizontal="center" vertical="center" wrapText="1"/>
    </xf>
    <xf numFmtId="0" fontId="5" fillId="15" borderId="2" xfId="1" applyNumberFormat="1" applyFont="1" applyFill="1" applyBorder="1" applyAlignment="1">
      <alignment horizontal="center" vertical="center" wrapText="1"/>
    </xf>
    <xf numFmtId="0" fontId="5" fillId="16" borderId="2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17" borderId="2" xfId="1" applyNumberFormat="1" applyFont="1" applyFill="1" applyBorder="1" applyAlignment="1">
      <alignment horizontal="center" vertical="center" wrapText="1"/>
    </xf>
    <xf numFmtId="0" fontId="8" fillId="18" borderId="2" xfId="1" applyNumberFormat="1" applyFont="1" applyFill="1" applyBorder="1" applyAlignment="1">
      <alignment horizontal="center" vertical="center" wrapText="1"/>
    </xf>
    <xf numFmtId="0" fontId="10" fillId="16" borderId="2" xfId="1" applyNumberFormat="1" applyFont="1" applyFill="1" applyBorder="1" applyAlignment="1">
      <alignment horizontal="center" vertical="center" wrapText="1"/>
    </xf>
    <xf numFmtId="0" fontId="11" fillId="19" borderId="2" xfId="1" applyFont="1" applyFill="1" applyBorder="1"/>
    <xf numFmtId="0" fontId="10" fillId="20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0" borderId="2" xfId="1" applyNumberFormat="1" applyFont="1" applyFill="1" applyBorder="1" applyAlignment="1">
      <alignment horizontal="center" vertical="center" wrapText="1"/>
    </xf>
    <xf numFmtId="0" fontId="11" fillId="0" borderId="2" xfId="1" applyFont="1" applyFill="1" applyBorder="1"/>
    <xf numFmtId="0" fontId="11" fillId="16" borderId="2" xfId="1" applyFont="1" applyFill="1" applyBorder="1"/>
    <xf numFmtId="0" fontId="11" fillId="16" borderId="0" xfId="1" applyFont="1" applyFill="1"/>
    <xf numFmtId="164" fontId="5" fillId="16" borderId="2" xfId="1" applyNumberFormat="1" applyFont="1" applyFill="1" applyBorder="1" applyAlignment="1">
      <alignment horizontal="center" vertical="center" wrapText="1"/>
    </xf>
    <xf numFmtId="3" fontId="5" fillId="16" borderId="2" xfId="1" applyNumberFormat="1" applyFont="1" applyFill="1" applyBorder="1" applyAlignment="1">
      <alignment horizontal="center" vertical="center" wrapText="1"/>
    </xf>
    <xf numFmtId="164" fontId="5" fillId="21" borderId="2" xfId="1" applyNumberFormat="1" applyFont="1" applyFill="1" applyBorder="1" applyAlignment="1">
      <alignment horizontal="center" vertical="center" wrapText="1"/>
    </xf>
    <xf numFmtId="164" fontId="12" fillId="16" borderId="2" xfId="0" applyNumberFormat="1" applyFont="1" applyFill="1" applyBorder="1" applyAlignment="1">
      <alignment horizontal="center" vertical="center" wrapText="1"/>
    </xf>
    <xf numFmtId="164" fontId="13" fillId="16" borderId="2" xfId="0" applyNumberFormat="1" applyFont="1" applyFill="1" applyBorder="1" applyAlignment="1">
      <alignment horizontal="center" vertical="center" wrapText="1"/>
    </xf>
    <xf numFmtId="3" fontId="4" fillId="16" borderId="2" xfId="1" applyNumberFormat="1" applyFont="1" applyFill="1" applyBorder="1" applyAlignment="1">
      <alignment horizontal="center" vertical="center" wrapText="1"/>
    </xf>
    <xf numFmtId="164" fontId="4" fillId="16" borderId="2" xfId="1" applyNumberFormat="1" applyFont="1" applyFill="1" applyBorder="1" applyAlignment="1">
      <alignment horizontal="center" vertical="center" wrapText="1"/>
    </xf>
    <xf numFmtId="164" fontId="3" fillId="15" borderId="0" xfId="1" applyNumberFormat="1" applyFont="1" applyFill="1" applyAlignment="1">
      <alignment wrapText="1"/>
    </xf>
    <xf numFmtId="0" fontId="6" fillId="0" borderId="2" xfId="1" applyFont="1" applyFill="1" applyBorder="1" applyAlignment="1">
      <alignment horizontal="center" vertical="center" wrapText="1"/>
    </xf>
    <xf numFmtId="165" fontId="6" fillId="0" borderId="2" xfId="2" applyNumberFormat="1" applyFont="1" applyFill="1" applyBorder="1" applyAlignment="1" applyProtection="1">
      <alignment horizontal="center" vertical="center"/>
      <protection hidden="1"/>
    </xf>
    <xf numFmtId="0" fontId="6" fillId="0" borderId="2" xfId="0" applyNumberFormat="1" applyFont="1" applyFill="1" applyBorder="1" applyAlignment="1">
      <alignment horizontal="center" vertical="center"/>
    </xf>
    <xf numFmtId="164" fontId="6" fillId="0" borderId="2" xfId="3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6" fillId="0" borderId="2" xfId="4" applyNumberFormat="1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164" fontId="6" fillId="0" borderId="2" xfId="5" applyNumberFormat="1" applyFont="1" applyBorder="1" applyAlignment="1">
      <alignment horizontal="center" vertical="center"/>
    </xf>
    <xf numFmtId="0" fontId="6" fillId="15" borderId="2" xfId="0" applyFont="1" applyFill="1" applyBorder="1" applyAlignment="1">
      <alignment horizontal="center"/>
    </xf>
    <xf numFmtId="164" fontId="5" fillId="15" borderId="2" xfId="1" applyNumberFormat="1" applyFont="1" applyFill="1" applyBorder="1" applyAlignment="1">
      <alignment horizontal="center" vertical="center"/>
    </xf>
    <xf numFmtId="164" fontId="6" fillId="15" borderId="2" xfId="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4" fontId="6" fillId="15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164" fontId="16" fillId="15" borderId="2" xfId="1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164" fontId="16" fillId="0" borderId="2" xfId="1" applyNumberFormat="1" applyFont="1" applyFill="1" applyBorder="1" applyAlignment="1">
      <alignment horizontal="center" vertical="center"/>
    </xf>
    <xf numFmtId="3" fontId="16" fillId="0" borderId="2" xfId="1" applyNumberFormat="1" applyFont="1" applyFill="1" applyBorder="1" applyAlignment="1">
      <alignment horizontal="center" vertical="center"/>
    </xf>
    <xf numFmtId="3" fontId="16" fillId="22" borderId="2" xfId="1" applyNumberFormat="1" applyFont="1" applyFill="1" applyBorder="1" applyAlignment="1">
      <alignment horizontal="center"/>
    </xf>
    <xf numFmtId="3" fontId="6" fillId="0" borderId="2" xfId="1" applyNumberFormat="1" applyFont="1" applyFill="1" applyBorder="1" applyAlignment="1">
      <alignment horizontal="center" vertical="center"/>
    </xf>
    <xf numFmtId="0" fontId="3" fillId="0" borderId="2" xfId="1" applyFont="1" applyFill="1" applyBorder="1"/>
    <xf numFmtId="3" fontId="15" fillId="0" borderId="2" xfId="0" applyNumberFormat="1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6" fillId="15" borderId="2" xfId="1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3" fontId="6" fillId="0" borderId="0" xfId="1" applyNumberFormat="1" applyFont="1" applyFill="1" applyAlignment="1">
      <alignment vertical="center"/>
    </xf>
    <xf numFmtId="0" fontId="4" fillId="16" borderId="2" xfId="1" applyNumberFormat="1" applyFont="1" applyFill="1" applyBorder="1" applyAlignment="1">
      <alignment horizontal="center" vertical="center" wrapText="1"/>
    </xf>
    <xf numFmtId="14" fontId="5" fillId="16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16" borderId="4" xfId="1" applyNumberFormat="1" applyFont="1" applyFill="1" applyBorder="1" applyAlignment="1">
      <alignment horizontal="center" vertical="center" wrapText="1"/>
    </xf>
    <xf numFmtId="0" fontId="4" fillId="16" borderId="3" xfId="1" applyNumberFormat="1" applyFont="1" applyFill="1" applyBorder="1" applyAlignment="1">
      <alignment horizontal="center" vertical="center" wrapText="1"/>
    </xf>
    <xf numFmtId="0" fontId="5" fillId="16" borderId="2" xfId="1" applyNumberFormat="1" applyFont="1" applyFill="1" applyBorder="1" applyAlignment="1">
      <alignment horizontal="center" vertical="center" wrapText="1"/>
    </xf>
    <xf numFmtId="0" fontId="4" fillId="16" borderId="2" xfId="1" applyFont="1" applyFill="1" applyBorder="1" applyAlignment="1">
      <alignment horizontal="center" vertical="center" wrapText="1"/>
    </xf>
    <xf numFmtId="14" fontId="4" fillId="0" borderId="0" xfId="1" applyNumberFormat="1" applyFont="1" applyFill="1" applyBorder="1" applyAlignment="1">
      <alignment horizontal="center" vertical="center" wrapText="1"/>
    </xf>
    <xf numFmtId="14" fontId="4" fillId="0" borderId="16" xfId="1" applyNumberFormat="1" applyFont="1" applyFill="1" applyBorder="1" applyAlignment="1">
      <alignment horizontal="center" vertical="center" wrapText="1"/>
    </xf>
  </cellXfs>
  <cellStyles count="1951">
    <cellStyle name="20% - Акцент1 10" xfId="6"/>
    <cellStyle name="20% - Акцент1 11" xfId="7"/>
    <cellStyle name="20% - Акцент1 12" xfId="8"/>
    <cellStyle name="20% - Акцент1 13" xfId="9"/>
    <cellStyle name="20% - Акцент1 14" xfId="10"/>
    <cellStyle name="20% - Акцент1 15" xfId="11"/>
    <cellStyle name="20% - Акцент1 16" xfId="12"/>
    <cellStyle name="20% - Акцент1 17" xfId="13"/>
    <cellStyle name="20% - Акцент1 18" xfId="14"/>
    <cellStyle name="20% - Акцент1 19" xfId="15"/>
    <cellStyle name="20% - Акцент1 2" xfId="16"/>
    <cellStyle name="20% — акцент1 2" xfId="17"/>
    <cellStyle name="20% - Акцент1 20" xfId="18"/>
    <cellStyle name="20% - Акцент1 21" xfId="19"/>
    <cellStyle name="20% - Акцент1 22" xfId="20"/>
    <cellStyle name="20% - Акцент1 23" xfId="21"/>
    <cellStyle name="20% - Акцент1 24" xfId="22"/>
    <cellStyle name="20% - Акцент1 3" xfId="23"/>
    <cellStyle name="20% - Акцент1 4" xfId="24"/>
    <cellStyle name="20% - Акцент1 5" xfId="25"/>
    <cellStyle name="20% - Акцент1 6" xfId="26"/>
    <cellStyle name="20% - Акцент1 7" xfId="27"/>
    <cellStyle name="20% - Акцент1 8" xfId="28"/>
    <cellStyle name="20% - Акцент1 9" xfId="29"/>
    <cellStyle name="20% - Акцент2 10" xfId="30"/>
    <cellStyle name="20% - Акцент2 11" xfId="31"/>
    <cellStyle name="20% - Акцент2 12" xfId="32"/>
    <cellStyle name="20% - Акцент2 13" xfId="33"/>
    <cellStyle name="20% - Акцент2 14" xfId="34"/>
    <cellStyle name="20% - Акцент2 15" xfId="35"/>
    <cellStyle name="20% - Акцент2 16" xfId="36"/>
    <cellStyle name="20% - Акцент2 17" xfId="37"/>
    <cellStyle name="20% - Акцент2 18" xfId="38"/>
    <cellStyle name="20% - Акцент2 19" xfId="39"/>
    <cellStyle name="20% - Акцент2 2" xfId="40"/>
    <cellStyle name="20% — акцент2 2" xfId="41"/>
    <cellStyle name="20% - Акцент2 20" xfId="42"/>
    <cellStyle name="20% - Акцент2 21" xfId="43"/>
    <cellStyle name="20% - Акцент2 22" xfId="44"/>
    <cellStyle name="20% - Акцент2 23" xfId="45"/>
    <cellStyle name="20% - Акцент2 24" xfId="46"/>
    <cellStyle name="20% - Акцент2 3" xfId="47"/>
    <cellStyle name="20% - Акцент2 4" xfId="48"/>
    <cellStyle name="20% - Акцент2 5" xfId="49"/>
    <cellStyle name="20% - Акцент2 6" xfId="50"/>
    <cellStyle name="20% - Акцент2 7" xfId="51"/>
    <cellStyle name="20% - Акцент2 8" xfId="52"/>
    <cellStyle name="20% - Акцент2 9" xfId="53"/>
    <cellStyle name="20% - Акцент3 10" xfId="54"/>
    <cellStyle name="20% - Акцент3 11" xfId="55"/>
    <cellStyle name="20% - Акцент3 12" xfId="56"/>
    <cellStyle name="20% - Акцент3 13" xfId="57"/>
    <cellStyle name="20% - Акцент3 14" xfId="58"/>
    <cellStyle name="20% - Акцент3 15" xfId="59"/>
    <cellStyle name="20% - Акцент3 16" xfId="60"/>
    <cellStyle name="20% - Акцент3 17" xfId="61"/>
    <cellStyle name="20% - Акцент3 18" xfId="62"/>
    <cellStyle name="20% - Акцент3 19" xfId="63"/>
    <cellStyle name="20% - Акцент3 2" xfId="64"/>
    <cellStyle name="20% — акцент3 2" xfId="65"/>
    <cellStyle name="20% - Акцент3 20" xfId="66"/>
    <cellStyle name="20% - Акцент3 21" xfId="67"/>
    <cellStyle name="20% - Акцент3 22" xfId="68"/>
    <cellStyle name="20% - Акцент3 23" xfId="69"/>
    <cellStyle name="20% - Акцент3 24" xfId="70"/>
    <cellStyle name="20% - Акцент3 3" xfId="71"/>
    <cellStyle name="20% - Акцент3 4" xfId="72"/>
    <cellStyle name="20% - Акцент3 5" xfId="73"/>
    <cellStyle name="20% - Акцент3 6" xfId="74"/>
    <cellStyle name="20% - Акцент3 7" xfId="75"/>
    <cellStyle name="20% - Акцент3 8" xfId="76"/>
    <cellStyle name="20% - Акцент3 9" xfId="77"/>
    <cellStyle name="20% - Акцент4 10" xfId="78"/>
    <cellStyle name="20% - Акцент4 11" xfId="79"/>
    <cellStyle name="20% - Акцент4 12" xfId="80"/>
    <cellStyle name="20% - Акцент4 13" xfId="81"/>
    <cellStyle name="20% - Акцент4 14" xfId="82"/>
    <cellStyle name="20% - Акцент4 15" xfId="83"/>
    <cellStyle name="20% - Акцент4 16" xfId="84"/>
    <cellStyle name="20% - Акцент4 17" xfId="85"/>
    <cellStyle name="20% - Акцент4 18" xfId="86"/>
    <cellStyle name="20% - Акцент4 19" xfId="87"/>
    <cellStyle name="20% - Акцент4 2" xfId="88"/>
    <cellStyle name="20% — акцент4 2" xfId="89"/>
    <cellStyle name="20% - Акцент4 20" xfId="90"/>
    <cellStyle name="20% - Акцент4 21" xfId="91"/>
    <cellStyle name="20% - Акцент4 22" xfId="92"/>
    <cellStyle name="20% - Акцент4 23" xfId="93"/>
    <cellStyle name="20% - Акцент4 24" xfId="94"/>
    <cellStyle name="20% - Акцент4 3" xfId="95"/>
    <cellStyle name="20% - Акцент4 4" xfId="96"/>
    <cellStyle name="20% - Акцент4 5" xfId="97"/>
    <cellStyle name="20% - Акцент4 6" xfId="98"/>
    <cellStyle name="20% - Акцент4 7" xfId="99"/>
    <cellStyle name="20% - Акцент4 8" xfId="100"/>
    <cellStyle name="20% - Акцент4 9" xfId="101"/>
    <cellStyle name="20% - Акцент5 10" xfId="102"/>
    <cellStyle name="20% - Акцент5 11" xfId="103"/>
    <cellStyle name="20% - Акцент5 12" xfId="104"/>
    <cellStyle name="20% - Акцент5 13" xfId="105"/>
    <cellStyle name="20% - Акцент5 14" xfId="106"/>
    <cellStyle name="20% - Акцент5 15" xfId="107"/>
    <cellStyle name="20% - Акцент5 16" xfId="108"/>
    <cellStyle name="20% - Акцент5 17" xfId="109"/>
    <cellStyle name="20% - Акцент5 18" xfId="110"/>
    <cellStyle name="20% - Акцент5 19" xfId="111"/>
    <cellStyle name="20% - Акцент5 2" xfId="112"/>
    <cellStyle name="20% — акцент5 2" xfId="113"/>
    <cellStyle name="20% - Акцент5 20" xfId="114"/>
    <cellStyle name="20% - Акцент5 21" xfId="115"/>
    <cellStyle name="20% - Акцент5 22" xfId="116"/>
    <cellStyle name="20% - Акцент5 23" xfId="117"/>
    <cellStyle name="20% - Акцент5 24" xfId="118"/>
    <cellStyle name="20% - Акцент5 3" xfId="119"/>
    <cellStyle name="20% - Акцент5 4" xfId="120"/>
    <cellStyle name="20% - Акцент5 5" xfId="121"/>
    <cellStyle name="20% - Акцент5 6" xfId="122"/>
    <cellStyle name="20% - Акцент5 7" xfId="123"/>
    <cellStyle name="20% - Акцент5 8" xfId="124"/>
    <cellStyle name="20% - Акцент5 9" xfId="125"/>
    <cellStyle name="20% - Акцент6 10" xfId="126"/>
    <cellStyle name="20% - Акцент6 11" xfId="127"/>
    <cellStyle name="20% - Акцент6 12" xfId="128"/>
    <cellStyle name="20% - Акцент6 13" xfId="129"/>
    <cellStyle name="20% - Акцент6 14" xfId="130"/>
    <cellStyle name="20% - Акцент6 15" xfId="131"/>
    <cellStyle name="20% - Акцент6 16" xfId="132"/>
    <cellStyle name="20% - Акцент6 17" xfId="133"/>
    <cellStyle name="20% - Акцент6 18" xfId="134"/>
    <cellStyle name="20% - Акцент6 19" xfId="135"/>
    <cellStyle name="20% - Акцент6 2" xfId="136"/>
    <cellStyle name="20% — акцент6 2" xfId="137"/>
    <cellStyle name="20% - Акцент6 20" xfId="138"/>
    <cellStyle name="20% - Акцент6 21" xfId="139"/>
    <cellStyle name="20% - Акцент6 22" xfId="140"/>
    <cellStyle name="20% - Акцент6 23" xfId="141"/>
    <cellStyle name="20% - Акцент6 24" xfId="142"/>
    <cellStyle name="20% - Акцент6 3" xfId="143"/>
    <cellStyle name="20% - Акцент6 4" xfId="144"/>
    <cellStyle name="20% - Акцент6 5" xfId="145"/>
    <cellStyle name="20% - Акцент6 6" xfId="146"/>
    <cellStyle name="20% - Акцент6 7" xfId="147"/>
    <cellStyle name="20% - Акцент6 8" xfId="148"/>
    <cellStyle name="20% - Акцент6 9" xfId="149"/>
    <cellStyle name="40% - Акцент1 10" xfId="150"/>
    <cellStyle name="40% - Акцент1 11" xfId="151"/>
    <cellStyle name="40% - Акцент1 12" xfId="152"/>
    <cellStyle name="40% - Акцент1 13" xfId="153"/>
    <cellStyle name="40% - Акцент1 14" xfId="154"/>
    <cellStyle name="40% - Акцент1 15" xfId="155"/>
    <cellStyle name="40% - Акцент1 16" xfId="156"/>
    <cellStyle name="40% - Акцент1 17" xfId="157"/>
    <cellStyle name="40% - Акцент1 18" xfId="158"/>
    <cellStyle name="40% - Акцент1 19" xfId="159"/>
    <cellStyle name="40% - Акцент1 2" xfId="160"/>
    <cellStyle name="40% — акцент1 2" xfId="161"/>
    <cellStyle name="40% - Акцент1 20" xfId="162"/>
    <cellStyle name="40% - Акцент1 21" xfId="163"/>
    <cellStyle name="40% - Акцент1 22" xfId="164"/>
    <cellStyle name="40% - Акцент1 23" xfId="165"/>
    <cellStyle name="40% - Акцент1 24" xfId="166"/>
    <cellStyle name="40% - Акцент1 3" xfId="167"/>
    <cellStyle name="40% - Акцент1 4" xfId="168"/>
    <cellStyle name="40% - Акцент1 5" xfId="169"/>
    <cellStyle name="40% - Акцент1 6" xfId="170"/>
    <cellStyle name="40% - Акцент1 7" xfId="171"/>
    <cellStyle name="40% - Акцент1 8" xfId="172"/>
    <cellStyle name="40% - Акцент1 9" xfId="173"/>
    <cellStyle name="40% - Акцент2 10" xfId="174"/>
    <cellStyle name="40% - Акцент2 11" xfId="175"/>
    <cellStyle name="40% - Акцент2 12" xfId="176"/>
    <cellStyle name="40% - Акцент2 13" xfId="177"/>
    <cellStyle name="40% - Акцент2 14" xfId="178"/>
    <cellStyle name="40% - Акцент2 15" xfId="179"/>
    <cellStyle name="40% - Акцент2 16" xfId="180"/>
    <cellStyle name="40% - Акцент2 17" xfId="181"/>
    <cellStyle name="40% - Акцент2 18" xfId="182"/>
    <cellStyle name="40% - Акцент2 19" xfId="183"/>
    <cellStyle name="40% - Акцент2 2" xfId="184"/>
    <cellStyle name="40% — акцент2 2" xfId="185"/>
    <cellStyle name="40% - Акцент2 20" xfId="186"/>
    <cellStyle name="40% - Акцент2 21" xfId="187"/>
    <cellStyle name="40% - Акцент2 22" xfId="188"/>
    <cellStyle name="40% - Акцент2 23" xfId="189"/>
    <cellStyle name="40% - Акцент2 24" xfId="190"/>
    <cellStyle name="40% - Акцент2 3" xfId="191"/>
    <cellStyle name="40% - Акцент2 4" xfId="192"/>
    <cellStyle name="40% - Акцент2 5" xfId="193"/>
    <cellStyle name="40% - Акцент2 6" xfId="194"/>
    <cellStyle name="40% - Акцент2 7" xfId="195"/>
    <cellStyle name="40% - Акцент2 8" xfId="196"/>
    <cellStyle name="40% - Акцент2 9" xfId="197"/>
    <cellStyle name="40% - Акцент3 10" xfId="198"/>
    <cellStyle name="40% - Акцент3 11" xfId="199"/>
    <cellStyle name="40% - Акцент3 12" xfId="200"/>
    <cellStyle name="40% - Акцент3 13" xfId="201"/>
    <cellStyle name="40% - Акцент3 14" xfId="202"/>
    <cellStyle name="40% - Акцент3 15" xfId="203"/>
    <cellStyle name="40% - Акцент3 16" xfId="204"/>
    <cellStyle name="40% - Акцент3 17" xfId="205"/>
    <cellStyle name="40% - Акцент3 18" xfId="206"/>
    <cellStyle name="40% - Акцент3 19" xfId="207"/>
    <cellStyle name="40% - Акцент3 2" xfId="208"/>
    <cellStyle name="40% — акцент3 2" xfId="209"/>
    <cellStyle name="40% - Акцент3 20" xfId="210"/>
    <cellStyle name="40% - Акцент3 21" xfId="211"/>
    <cellStyle name="40% - Акцент3 22" xfId="212"/>
    <cellStyle name="40% - Акцент3 23" xfId="213"/>
    <cellStyle name="40% - Акцент3 24" xfId="214"/>
    <cellStyle name="40% - Акцент3 3" xfId="215"/>
    <cellStyle name="40% - Акцент3 4" xfId="216"/>
    <cellStyle name="40% - Акцент3 5" xfId="217"/>
    <cellStyle name="40% - Акцент3 6" xfId="218"/>
    <cellStyle name="40% - Акцент3 7" xfId="219"/>
    <cellStyle name="40% - Акцент3 8" xfId="220"/>
    <cellStyle name="40% - Акцент3 9" xfId="221"/>
    <cellStyle name="40% - Акцент4 10" xfId="222"/>
    <cellStyle name="40% - Акцент4 11" xfId="223"/>
    <cellStyle name="40% - Акцент4 12" xfId="224"/>
    <cellStyle name="40% - Акцент4 13" xfId="225"/>
    <cellStyle name="40% - Акцент4 14" xfId="226"/>
    <cellStyle name="40% - Акцент4 15" xfId="227"/>
    <cellStyle name="40% - Акцент4 16" xfId="228"/>
    <cellStyle name="40% - Акцент4 17" xfId="229"/>
    <cellStyle name="40% - Акцент4 18" xfId="230"/>
    <cellStyle name="40% - Акцент4 19" xfId="231"/>
    <cellStyle name="40% - Акцент4 2" xfId="232"/>
    <cellStyle name="40% — акцент4 2" xfId="233"/>
    <cellStyle name="40% - Акцент4 20" xfId="234"/>
    <cellStyle name="40% - Акцент4 21" xfId="235"/>
    <cellStyle name="40% - Акцент4 22" xfId="236"/>
    <cellStyle name="40% - Акцент4 23" xfId="237"/>
    <cellStyle name="40% - Акцент4 24" xfId="238"/>
    <cellStyle name="40% - Акцент4 3" xfId="239"/>
    <cellStyle name="40% - Акцент4 4" xfId="240"/>
    <cellStyle name="40% - Акцент4 5" xfId="241"/>
    <cellStyle name="40% - Акцент4 6" xfId="242"/>
    <cellStyle name="40% - Акцент4 7" xfId="243"/>
    <cellStyle name="40% - Акцент4 8" xfId="244"/>
    <cellStyle name="40% - Акцент4 9" xfId="245"/>
    <cellStyle name="40% - Акцент5 10" xfId="246"/>
    <cellStyle name="40% - Акцент5 11" xfId="247"/>
    <cellStyle name="40% - Акцент5 12" xfId="248"/>
    <cellStyle name="40% - Акцент5 13" xfId="249"/>
    <cellStyle name="40% - Акцент5 14" xfId="250"/>
    <cellStyle name="40% - Акцент5 15" xfId="251"/>
    <cellStyle name="40% - Акцент5 16" xfId="252"/>
    <cellStyle name="40% - Акцент5 17" xfId="253"/>
    <cellStyle name="40% - Акцент5 18" xfId="254"/>
    <cellStyle name="40% - Акцент5 19" xfId="255"/>
    <cellStyle name="40% - Акцент5 2" xfId="256"/>
    <cellStyle name="40% — акцент5 2" xfId="257"/>
    <cellStyle name="40% - Акцент5 20" xfId="258"/>
    <cellStyle name="40% - Акцент5 21" xfId="259"/>
    <cellStyle name="40% - Акцент5 22" xfId="260"/>
    <cellStyle name="40% - Акцент5 23" xfId="261"/>
    <cellStyle name="40% - Акцент5 24" xfId="262"/>
    <cellStyle name="40% - Акцент5 3" xfId="263"/>
    <cellStyle name="40% - Акцент5 4" xfId="264"/>
    <cellStyle name="40% - Акцент5 5" xfId="265"/>
    <cellStyle name="40% - Акцент5 6" xfId="266"/>
    <cellStyle name="40% - Акцент5 7" xfId="267"/>
    <cellStyle name="40% - Акцент5 8" xfId="268"/>
    <cellStyle name="40% - Акцент5 9" xfId="269"/>
    <cellStyle name="40% - Акцент6 10" xfId="270"/>
    <cellStyle name="40% - Акцент6 11" xfId="271"/>
    <cellStyle name="40% - Акцент6 12" xfId="272"/>
    <cellStyle name="40% - Акцент6 13" xfId="273"/>
    <cellStyle name="40% - Акцент6 14" xfId="274"/>
    <cellStyle name="40% - Акцент6 15" xfId="275"/>
    <cellStyle name="40% - Акцент6 16" xfId="276"/>
    <cellStyle name="40% - Акцент6 17" xfId="277"/>
    <cellStyle name="40% - Акцент6 18" xfId="278"/>
    <cellStyle name="40% - Акцент6 19" xfId="279"/>
    <cellStyle name="40% - Акцент6 2" xfId="280"/>
    <cellStyle name="40% — акцент6 2" xfId="281"/>
    <cellStyle name="40% - Акцент6 20" xfId="282"/>
    <cellStyle name="40% - Акцент6 21" xfId="283"/>
    <cellStyle name="40% - Акцент6 22" xfId="284"/>
    <cellStyle name="40% - Акцент6 23" xfId="285"/>
    <cellStyle name="40% - Акцент6 24" xfId="286"/>
    <cellStyle name="40% - Акцент6 3" xfId="287"/>
    <cellStyle name="40% - Акцент6 4" xfId="288"/>
    <cellStyle name="40% - Акцент6 5" xfId="289"/>
    <cellStyle name="40% - Акцент6 6" xfId="290"/>
    <cellStyle name="40% - Акцент6 7" xfId="291"/>
    <cellStyle name="40% - Акцент6 8" xfId="292"/>
    <cellStyle name="40% - Акцент6 9" xfId="293"/>
    <cellStyle name="60% - Акцент1 10" xfId="294"/>
    <cellStyle name="60% - Акцент1 11" xfId="295"/>
    <cellStyle name="60% - Акцент1 12" xfId="296"/>
    <cellStyle name="60% - Акцент1 13" xfId="297"/>
    <cellStyle name="60% - Акцент1 14" xfId="298"/>
    <cellStyle name="60% - Акцент1 15" xfId="299"/>
    <cellStyle name="60% - Акцент1 16" xfId="300"/>
    <cellStyle name="60% - Акцент1 17" xfId="301"/>
    <cellStyle name="60% - Акцент1 18" xfId="302"/>
    <cellStyle name="60% - Акцент1 19" xfId="303"/>
    <cellStyle name="60% - Акцент1 2" xfId="304"/>
    <cellStyle name="60% - Акцент1 20" xfId="305"/>
    <cellStyle name="60% - Акцент1 21" xfId="306"/>
    <cellStyle name="60% - Акцент1 22" xfId="307"/>
    <cellStyle name="60% - Акцент1 23" xfId="308"/>
    <cellStyle name="60% - Акцент1 24" xfId="309"/>
    <cellStyle name="60% - Акцент1 3" xfId="310"/>
    <cellStyle name="60% - Акцент1 4" xfId="311"/>
    <cellStyle name="60% - Акцент1 5" xfId="312"/>
    <cellStyle name="60% - Акцент1 6" xfId="313"/>
    <cellStyle name="60% - Акцент1 7" xfId="314"/>
    <cellStyle name="60% - Акцент1 8" xfId="315"/>
    <cellStyle name="60% - Акцент1 9" xfId="316"/>
    <cellStyle name="60% - Акцент2 10" xfId="317"/>
    <cellStyle name="60% - Акцент2 11" xfId="318"/>
    <cellStyle name="60% - Акцент2 12" xfId="319"/>
    <cellStyle name="60% - Акцент2 13" xfId="320"/>
    <cellStyle name="60% - Акцент2 14" xfId="321"/>
    <cellStyle name="60% - Акцент2 15" xfId="322"/>
    <cellStyle name="60% - Акцент2 16" xfId="323"/>
    <cellStyle name="60% - Акцент2 17" xfId="324"/>
    <cellStyle name="60% - Акцент2 18" xfId="325"/>
    <cellStyle name="60% - Акцент2 19" xfId="326"/>
    <cellStyle name="60% - Акцент2 2" xfId="327"/>
    <cellStyle name="60% - Акцент2 20" xfId="328"/>
    <cellStyle name="60% - Акцент2 21" xfId="329"/>
    <cellStyle name="60% - Акцент2 22" xfId="330"/>
    <cellStyle name="60% - Акцент2 23" xfId="331"/>
    <cellStyle name="60% - Акцент2 24" xfId="332"/>
    <cellStyle name="60% - Акцент2 3" xfId="333"/>
    <cellStyle name="60% - Акцент2 4" xfId="334"/>
    <cellStyle name="60% - Акцент2 5" xfId="335"/>
    <cellStyle name="60% - Акцент2 6" xfId="336"/>
    <cellStyle name="60% - Акцент2 7" xfId="337"/>
    <cellStyle name="60% - Акцент2 8" xfId="338"/>
    <cellStyle name="60% - Акцент2 9" xfId="339"/>
    <cellStyle name="60% - Акцент3 10" xfId="340"/>
    <cellStyle name="60% - Акцент3 11" xfId="341"/>
    <cellStyle name="60% - Акцент3 12" xfId="342"/>
    <cellStyle name="60% - Акцент3 13" xfId="343"/>
    <cellStyle name="60% - Акцент3 14" xfId="344"/>
    <cellStyle name="60% - Акцент3 15" xfId="345"/>
    <cellStyle name="60% - Акцент3 16" xfId="346"/>
    <cellStyle name="60% - Акцент3 17" xfId="347"/>
    <cellStyle name="60% - Акцент3 18" xfId="348"/>
    <cellStyle name="60% - Акцент3 19" xfId="349"/>
    <cellStyle name="60% - Акцент3 2" xfId="350"/>
    <cellStyle name="60% - Акцент3 20" xfId="351"/>
    <cellStyle name="60% - Акцент3 21" xfId="352"/>
    <cellStyle name="60% - Акцент3 22" xfId="353"/>
    <cellStyle name="60% - Акцент3 23" xfId="354"/>
    <cellStyle name="60% - Акцент3 24" xfId="355"/>
    <cellStyle name="60% - Акцент3 3" xfId="356"/>
    <cellStyle name="60% - Акцент3 4" xfId="357"/>
    <cellStyle name="60% - Акцент3 5" xfId="358"/>
    <cellStyle name="60% - Акцент3 6" xfId="359"/>
    <cellStyle name="60% - Акцент3 7" xfId="360"/>
    <cellStyle name="60% - Акцент3 8" xfId="361"/>
    <cellStyle name="60% - Акцент3 9" xfId="362"/>
    <cellStyle name="60% - Акцент4 10" xfId="363"/>
    <cellStyle name="60% - Акцент4 11" xfId="364"/>
    <cellStyle name="60% - Акцент4 12" xfId="365"/>
    <cellStyle name="60% - Акцент4 13" xfId="366"/>
    <cellStyle name="60% - Акцент4 14" xfId="367"/>
    <cellStyle name="60% - Акцент4 15" xfId="368"/>
    <cellStyle name="60% - Акцент4 16" xfId="369"/>
    <cellStyle name="60% - Акцент4 17" xfId="370"/>
    <cellStyle name="60% - Акцент4 18" xfId="371"/>
    <cellStyle name="60% - Акцент4 19" xfId="372"/>
    <cellStyle name="60% - Акцент4 2" xfId="373"/>
    <cellStyle name="60% - Акцент4 20" xfId="374"/>
    <cellStyle name="60% - Акцент4 21" xfId="375"/>
    <cellStyle name="60% - Акцент4 22" xfId="376"/>
    <cellStyle name="60% - Акцент4 23" xfId="377"/>
    <cellStyle name="60% - Акцент4 24" xfId="378"/>
    <cellStyle name="60% - Акцент4 3" xfId="379"/>
    <cellStyle name="60% - Акцент4 4" xfId="380"/>
    <cellStyle name="60% - Акцент4 5" xfId="381"/>
    <cellStyle name="60% - Акцент4 6" xfId="382"/>
    <cellStyle name="60% - Акцент4 7" xfId="383"/>
    <cellStyle name="60% - Акцент4 8" xfId="384"/>
    <cellStyle name="60% - Акцент4 9" xfId="385"/>
    <cellStyle name="60% - Акцент5 10" xfId="386"/>
    <cellStyle name="60% - Акцент5 11" xfId="387"/>
    <cellStyle name="60% - Акцент5 12" xfId="388"/>
    <cellStyle name="60% - Акцент5 13" xfId="389"/>
    <cellStyle name="60% - Акцент5 14" xfId="390"/>
    <cellStyle name="60% - Акцент5 15" xfId="391"/>
    <cellStyle name="60% - Акцент5 16" xfId="392"/>
    <cellStyle name="60% - Акцент5 17" xfId="393"/>
    <cellStyle name="60% - Акцент5 18" xfId="394"/>
    <cellStyle name="60% - Акцент5 19" xfId="395"/>
    <cellStyle name="60% - Акцент5 2" xfId="396"/>
    <cellStyle name="60% - Акцент5 20" xfId="397"/>
    <cellStyle name="60% - Акцент5 21" xfId="398"/>
    <cellStyle name="60% - Акцент5 22" xfId="399"/>
    <cellStyle name="60% - Акцент5 23" xfId="400"/>
    <cellStyle name="60% - Акцент5 24" xfId="401"/>
    <cellStyle name="60% - Акцент5 3" xfId="402"/>
    <cellStyle name="60% - Акцент5 4" xfId="403"/>
    <cellStyle name="60% - Акцент5 5" xfId="404"/>
    <cellStyle name="60% - Акцент5 6" xfId="405"/>
    <cellStyle name="60% - Акцент5 7" xfId="406"/>
    <cellStyle name="60% - Акцент5 8" xfId="407"/>
    <cellStyle name="60% - Акцент5 9" xfId="408"/>
    <cellStyle name="60% - Акцент6 10" xfId="409"/>
    <cellStyle name="60% - Акцент6 11" xfId="410"/>
    <cellStyle name="60% - Акцент6 12" xfId="411"/>
    <cellStyle name="60% - Акцент6 13" xfId="412"/>
    <cellStyle name="60% - Акцент6 14" xfId="413"/>
    <cellStyle name="60% - Акцент6 15" xfId="414"/>
    <cellStyle name="60% - Акцент6 16" xfId="415"/>
    <cellStyle name="60% - Акцент6 17" xfId="416"/>
    <cellStyle name="60% - Акцент6 18" xfId="417"/>
    <cellStyle name="60% - Акцент6 19" xfId="418"/>
    <cellStyle name="60% - Акцент6 2" xfId="419"/>
    <cellStyle name="60% - Акцент6 20" xfId="420"/>
    <cellStyle name="60% - Акцент6 21" xfId="421"/>
    <cellStyle name="60% - Акцент6 22" xfId="422"/>
    <cellStyle name="60% - Акцент6 23" xfId="423"/>
    <cellStyle name="60% - Акцент6 24" xfId="424"/>
    <cellStyle name="60% - Акцент6 3" xfId="425"/>
    <cellStyle name="60% - Акцент6 4" xfId="426"/>
    <cellStyle name="60% - Акцент6 5" xfId="427"/>
    <cellStyle name="60% - Акцент6 6" xfId="428"/>
    <cellStyle name="60% - Акцент6 7" xfId="429"/>
    <cellStyle name="60% - Акцент6 8" xfId="430"/>
    <cellStyle name="60% - Акцент6 9" xfId="431"/>
    <cellStyle name="Normal" xfId="432"/>
    <cellStyle name="Normal 2" xfId="433"/>
    <cellStyle name="Normal 2 2" xfId="434"/>
    <cellStyle name="Normal 2 2 2" xfId="435"/>
    <cellStyle name="Normal 2 3" xfId="436"/>
    <cellStyle name="Normal 3" xfId="437"/>
    <cellStyle name="Normal 3 2" xfId="438"/>
    <cellStyle name="Normal 4" xfId="439"/>
    <cellStyle name="Normal 5" xfId="440"/>
    <cellStyle name="SAPBEXstdItemX 5" xfId="441"/>
    <cellStyle name="Акцент1 10" xfId="442"/>
    <cellStyle name="Акцент1 11" xfId="443"/>
    <cellStyle name="Акцент1 12" xfId="444"/>
    <cellStyle name="Акцент1 13" xfId="445"/>
    <cellStyle name="Акцент1 14" xfId="446"/>
    <cellStyle name="Акцент1 15" xfId="447"/>
    <cellStyle name="Акцент1 16" xfId="448"/>
    <cellStyle name="Акцент1 17" xfId="449"/>
    <cellStyle name="Акцент1 18" xfId="450"/>
    <cellStyle name="Акцент1 19" xfId="451"/>
    <cellStyle name="Акцент1 2" xfId="452"/>
    <cellStyle name="Акцент1 20" xfId="453"/>
    <cellStyle name="Акцент1 21" xfId="454"/>
    <cellStyle name="Акцент1 22" xfId="455"/>
    <cellStyle name="Акцент1 23" xfId="456"/>
    <cellStyle name="Акцент1 24" xfId="457"/>
    <cellStyle name="Акцент1 3" xfId="458"/>
    <cellStyle name="Акцент1 4" xfId="459"/>
    <cellStyle name="Акцент1 5" xfId="460"/>
    <cellStyle name="Акцент1 6" xfId="461"/>
    <cellStyle name="Акцент1 7" xfId="462"/>
    <cellStyle name="Акцент1 8" xfId="463"/>
    <cellStyle name="Акцент1 9" xfId="464"/>
    <cellStyle name="Акцент2 10" xfId="465"/>
    <cellStyle name="Акцент2 11" xfId="466"/>
    <cellStyle name="Акцент2 12" xfId="467"/>
    <cellStyle name="Акцент2 13" xfId="468"/>
    <cellStyle name="Акцент2 14" xfId="469"/>
    <cellStyle name="Акцент2 15" xfId="470"/>
    <cellStyle name="Акцент2 16" xfId="471"/>
    <cellStyle name="Акцент2 17" xfId="472"/>
    <cellStyle name="Акцент2 18" xfId="473"/>
    <cellStyle name="Акцент2 19" xfId="474"/>
    <cellStyle name="Акцент2 2" xfId="475"/>
    <cellStyle name="Акцент2 20" xfId="476"/>
    <cellStyle name="Акцент2 21" xfId="477"/>
    <cellStyle name="Акцент2 22" xfId="478"/>
    <cellStyle name="Акцент2 23" xfId="479"/>
    <cellStyle name="Акцент2 24" xfId="480"/>
    <cellStyle name="Акцент2 3" xfId="481"/>
    <cellStyle name="Акцент2 4" xfId="482"/>
    <cellStyle name="Акцент2 5" xfId="483"/>
    <cellStyle name="Акцент2 6" xfId="484"/>
    <cellStyle name="Акцент2 7" xfId="485"/>
    <cellStyle name="Акцент2 8" xfId="486"/>
    <cellStyle name="Акцент2 9" xfId="487"/>
    <cellStyle name="Акцент3 10" xfId="488"/>
    <cellStyle name="Акцент3 11" xfId="489"/>
    <cellStyle name="Акцент3 12" xfId="490"/>
    <cellStyle name="Акцент3 13" xfId="491"/>
    <cellStyle name="Акцент3 14" xfId="492"/>
    <cellStyle name="Акцент3 15" xfId="493"/>
    <cellStyle name="Акцент3 16" xfId="494"/>
    <cellStyle name="Акцент3 17" xfId="495"/>
    <cellStyle name="Акцент3 18" xfId="496"/>
    <cellStyle name="Акцент3 19" xfId="497"/>
    <cellStyle name="Акцент3 2" xfId="498"/>
    <cellStyle name="Акцент3 20" xfId="499"/>
    <cellStyle name="Акцент3 21" xfId="500"/>
    <cellStyle name="Акцент3 22" xfId="501"/>
    <cellStyle name="Акцент3 23" xfId="502"/>
    <cellStyle name="Акцент3 24" xfId="503"/>
    <cellStyle name="Акцент3 3" xfId="504"/>
    <cellStyle name="Акцент3 4" xfId="505"/>
    <cellStyle name="Акцент3 5" xfId="506"/>
    <cellStyle name="Акцент3 6" xfId="507"/>
    <cellStyle name="Акцент3 7" xfId="508"/>
    <cellStyle name="Акцент3 8" xfId="509"/>
    <cellStyle name="Акцент3 9" xfId="510"/>
    <cellStyle name="Акцент4 10" xfId="511"/>
    <cellStyle name="Акцент4 11" xfId="512"/>
    <cellStyle name="Акцент4 12" xfId="513"/>
    <cellStyle name="Акцент4 13" xfId="514"/>
    <cellStyle name="Акцент4 14" xfId="515"/>
    <cellStyle name="Акцент4 15" xfId="516"/>
    <cellStyle name="Акцент4 16" xfId="517"/>
    <cellStyle name="Акцент4 17" xfId="518"/>
    <cellStyle name="Акцент4 18" xfId="519"/>
    <cellStyle name="Акцент4 19" xfId="520"/>
    <cellStyle name="Акцент4 2" xfId="521"/>
    <cellStyle name="Акцент4 20" xfId="522"/>
    <cellStyle name="Акцент4 21" xfId="523"/>
    <cellStyle name="Акцент4 22" xfId="524"/>
    <cellStyle name="Акцент4 23" xfId="525"/>
    <cellStyle name="Акцент4 24" xfId="526"/>
    <cellStyle name="Акцент4 3" xfId="527"/>
    <cellStyle name="Акцент4 4" xfId="528"/>
    <cellStyle name="Акцент4 5" xfId="529"/>
    <cellStyle name="Акцент4 6" xfId="530"/>
    <cellStyle name="Акцент4 7" xfId="531"/>
    <cellStyle name="Акцент4 8" xfId="532"/>
    <cellStyle name="Акцент4 9" xfId="533"/>
    <cellStyle name="Акцент5 10" xfId="534"/>
    <cellStyle name="Акцент5 11" xfId="535"/>
    <cellStyle name="Акцент5 12" xfId="536"/>
    <cellStyle name="Акцент5 13" xfId="537"/>
    <cellStyle name="Акцент5 14" xfId="538"/>
    <cellStyle name="Акцент5 15" xfId="539"/>
    <cellStyle name="Акцент5 16" xfId="540"/>
    <cellStyle name="Акцент5 17" xfId="541"/>
    <cellStyle name="Акцент5 18" xfId="542"/>
    <cellStyle name="Акцент5 19" xfId="543"/>
    <cellStyle name="Акцент5 2" xfId="544"/>
    <cellStyle name="Акцент5 20" xfId="545"/>
    <cellStyle name="Акцент5 21" xfId="546"/>
    <cellStyle name="Акцент5 22" xfId="547"/>
    <cellStyle name="Акцент5 23" xfId="548"/>
    <cellStyle name="Акцент5 24" xfId="549"/>
    <cellStyle name="Акцент5 3" xfId="550"/>
    <cellStyle name="Акцент5 4" xfId="551"/>
    <cellStyle name="Акцент5 5" xfId="552"/>
    <cellStyle name="Акцент5 6" xfId="553"/>
    <cellStyle name="Акцент5 7" xfId="554"/>
    <cellStyle name="Акцент5 8" xfId="555"/>
    <cellStyle name="Акцент5 9" xfId="556"/>
    <cellStyle name="Акцент6 10" xfId="557"/>
    <cellStyle name="Акцент6 11" xfId="558"/>
    <cellStyle name="Акцент6 12" xfId="559"/>
    <cellStyle name="Акцент6 13" xfId="560"/>
    <cellStyle name="Акцент6 14" xfId="561"/>
    <cellStyle name="Акцент6 15" xfId="562"/>
    <cellStyle name="Акцент6 16" xfId="563"/>
    <cellStyle name="Акцент6 17" xfId="564"/>
    <cellStyle name="Акцент6 18" xfId="565"/>
    <cellStyle name="Акцент6 19" xfId="566"/>
    <cellStyle name="Акцент6 2" xfId="567"/>
    <cellStyle name="Акцент6 20" xfId="568"/>
    <cellStyle name="Акцент6 21" xfId="569"/>
    <cellStyle name="Акцент6 22" xfId="570"/>
    <cellStyle name="Акцент6 23" xfId="571"/>
    <cellStyle name="Акцент6 24" xfId="572"/>
    <cellStyle name="Акцент6 3" xfId="573"/>
    <cellStyle name="Акцент6 4" xfId="574"/>
    <cellStyle name="Акцент6 5" xfId="575"/>
    <cellStyle name="Акцент6 6" xfId="576"/>
    <cellStyle name="Акцент6 7" xfId="577"/>
    <cellStyle name="Акцент6 8" xfId="578"/>
    <cellStyle name="Акцент6 9" xfId="579"/>
    <cellStyle name="Ввод  10" xfId="580"/>
    <cellStyle name="Ввод  10 2" xfId="581"/>
    <cellStyle name="Ввод  11" xfId="582"/>
    <cellStyle name="Ввод  11 2" xfId="583"/>
    <cellStyle name="Ввод  12" xfId="584"/>
    <cellStyle name="Ввод  12 2" xfId="585"/>
    <cellStyle name="Ввод  13" xfId="586"/>
    <cellStyle name="Ввод  13 2" xfId="587"/>
    <cellStyle name="Ввод  14" xfId="588"/>
    <cellStyle name="Ввод  14 2" xfId="589"/>
    <cellStyle name="Ввод  15" xfId="590"/>
    <cellStyle name="Ввод  15 2" xfId="591"/>
    <cellStyle name="Ввод  16" xfId="592"/>
    <cellStyle name="Ввод  16 2" xfId="593"/>
    <cellStyle name="Ввод  17" xfId="594"/>
    <cellStyle name="Ввод  17 2" xfId="595"/>
    <cellStyle name="Ввод  18" xfId="596"/>
    <cellStyle name="Ввод  18 2" xfId="597"/>
    <cellStyle name="Ввод  19" xfId="598"/>
    <cellStyle name="Ввод  19 2" xfId="599"/>
    <cellStyle name="Ввод  2" xfId="600"/>
    <cellStyle name="Ввод  2 2" xfId="601"/>
    <cellStyle name="Ввод  20" xfId="602"/>
    <cellStyle name="Ввод  20 2" xfId="603"/>
    <cellStyle name="Ввод  21" xfId="604"/>
    <cellStyle name="Ввод  21 2" xfId="605"/>
    <cellStyle name="Ввод  22" xfId="606"/>
    <cellStyle name="Ввод  22 2" xfId="607"/>
    <cellStyle name="Ввод  23" xfId="608"/>
    <cellStyle name="Ввод  23 2" xfId="609"/>
    <cellStyle name="Ввод  24" xfId="610"/>
    <cellStyle name="Ввод  24 2" xfId="611"/>
    <cellStyle name="Ввод  3" xfId="612"/>
    <cellStyle name="Ввод  3 2" xfId="613"/>
    <cellStyle name="Ввод  4" xfId="614"/>
    <cellStyle name="Ввод  4 2" xfId="615"/>
    <cellStyle name="Ввод  5" xfId="616"/>
    <cellStyle name="Ввод  5 2" xfId="617"/>
    <cellStyle name="Ввод  6" xfId="618"/>
    <cellStyle name="Ввод  6 2" xfId="619"/>
    <cellStyle name="Ввод  7" xfId="620"/>
    <cellStyle name="Ввод  7 2" xfId="621"/>
    <cellStyle name="Ввод  8" xfId="622"/>
    <cellStyle name="Ввод  8 2" xfId="623"/>
    <cellStyle name="Ввод  9" xfId="624"/>
    <cellStyle name="Ввод  9 2" xfId="625"/>
    <cellStyle name="Вывод 10" xfId="626"/>
    <cellStyle name="Вывод 10 2" xfId="627"/>
    <cellStyle name="Вывод 11" xfId="628"/>
    <cellStyle name="Вывод 11 2" xfId="629"/>
    <cellStyle name="Вывод 12" xfId="630"/>
    <cellStyle name="Вывод 12 2" xfId="631"/>
    <cellStyle name="Вывод 13" xfId="632"/>
    <cellStyle name="Вывод 13 2" xfId="633"/>
    <cellStyle name="Вывод 14" xfId="634"/>
    <cellStyle name="Вывод 14 2" xfId="635"/>
    <cellStyle name="Вывод 15" xfId="636"/>
    <cellStyle name="Вывод 15 2" xfId="637"/>
    <cellStyle name="Вывод 16" xfId="638"/>
    <cellStyle name="Вывод 16 2" xfId="639"/>
    <cellStyle name="Вывод 17" xfId="640"/>
    <cellStyle name="Вывод 17 2" xfId="641"/>
    <cellStyle name="Вывод 18" xfId="642"/>
    <cellStyle name="Вывод 18 2" xfId="643"/>
    <cellStyle name="Вывод 19" xfId="644"/>
    <cellStyle name="Вывод 19 2" xfId="645"/>
    <cellStyle name="Вывод 2" xfId="646"/>
    <cellStyle name="Вывод 2 2" xfId="647"/>
    <cellStyle name="Вывод 20" xfId="648"/>
    <cellStyle name="Вывод 20 2" xfId="649"/>
    <cellStyle name="Вывод 21" xfId="650"/>
    <cellStyle name="Вывод 21 2" xfId="651"/>
    <cellStyle name="Вывод 22" xfId="652"/>
    <cellStyle name="Вывод 22 2" xfId="653"/>
    <cellStyle name="Вывод 23" xfId="654"/>
    <cellStyle name="Вывод 23 2" xfId="655"/>
    <cellStyle name="Вывод 24" xfId="656"/>
    <cellStyle name="Вывод 24 2" xfId="657"/>
    <cellStyle name="Вывод 3" xfId="658"/>
    <cellStyle name="Вывод 3 2" xfId="659"/>
    <cellStyle name="Вывод 4" xfId="660"/>
    <cellStyle name="Вывод 4 2" xfId="661"/>
    <cellStyle name="Вывод 5" xfId="662"/>
    <cellStyle name="Вывод 5 2" xfId="663"/>
    <cellStyle name="Вывод 6" xfId="664"/>
    <cellStyle name="Вывод 6 2" xfId="665"/>
    <cellStyle name="Вывод 7" xfId="666"/>
    <cellStyle name="Вывод 7 2" xfId="667"/>
    <cellStyle name="Вывод 8" xfId="668"/>
    <cellStyle name="Вывод 8 2" xfId="669"/>
    <cellStyle name="Вывод 9" xfId="670"/>
    <cellStyle name="Вывод 9 2" xfId="671"/>
    <cellStyle name="Вычисление 10" xfId="672"/>
    <cellStyle name="Вычисление 10 2" xfId="673"/>
    <cellStyle name="Вычисление 11" xfId="674"/>
    <cellStyle name="Вычисление 11 2" xfId="675"/>
    <cellStyle name="Вычисление 12" xfId="676"/>
    <cellStyle name="Вычисление 12 2" xfId="677"/>
    <cellStyle name="Вычисление 13" xfId="678"/>
    <cellStyle name="Вычисление 13 2" xfId="679"/>
    <cellStyle name="Вычисление 14" xfId="680"/>
    <cellStyle name="Вычисление 14 2" xfId="681"/>
    <cellStyle name="Вычисление 15" xfId="682"/>
    <cellStyle name="Вычисление 15 2" xfId="683"/>
    <cellStyle name="Вычисление 16" xfId="684"/>
    <cellStyle name="Вычисление 16 2" xfId="685"/>
    <cellStyle name="Вычисление 17" xfId="686"/>
    <cellStyle name="Вычисление 17 2" xfId="687"/>
    <cellStyle name="Вычисление 18" xfId="688"/>
    <cellStyle name="Вычисление 18 2" xfId="689"/>
    <cellStyle name="Вычисление 19" xfId="690"/>
    <cellStyle name="Вычисление 19 2" xfId="691"/>
    <cellStyle name="Вычисление 2" xfId="692"/>
    <cellStyle name="Вычисление 2 2" xfId="693"/>
    <cellStyle name="Вычисление 20" xfId="694"/>
    <cellStyle name="Вычисление 20 2" xfId="695"/>
    <cellStyle name="Вычисление 21" xfId="696"/>
    <cellStyle name="Вычисление 21 2" xfId="697"/>
    <cellStyle name="Вычисление 22" xfId="698"/>
    <cellStyle name="Вычисление 22 2" xfId="699"/>
    <cellStyle name="Вычисление 23" xfId="700"/>
    <cellStyle name="Вычисление 23 2" xfId="701"/>
    <cellStyle name="Вычисление 24" xfId="702"/>
    <cellStyle name="Вычисление 24 2" xfId="703"/>
    <cellStyle name="Вычисление 3" xfId="704"/>
    <cellStyle name="Вычисление 3 2" xfId="705"/>
    <cellStyle name="Вычисление 4" xfId="706"/>
    <cellStyle name="Вычисление 4 2" xfId="707"/>
    <cellStyle name="Вычисление 5" xfId="708"/>
    <cellStyle name="Вычисление 5 2" xfId="709"/>
    <cellStyle name="Вычисление 6" xfId="710"/>
    <cellStyle name="Вычисление 6 2" xfId="711"/>
    <cellStyle name="Вычисление 7" xfId="712"/>
    <cellStyle name="Вычисление 7 2" xfId="713"/>
    <cellStyle name="Вычисление 8" xfId="714"/>
    <cellStyle name="Вычисление 8 2" xfId="715"/>
    <cellStyle name="Вычисление 9" xfId="716"/>
    <cellStyle name="Вычисление 9 2" xfId="717"/>
    <cellStyle name="Данные (редактируемые)" xfId="718"/>
    <cellStyle name="Данные (редактируемые) 2" xfId="719"/>
    <cellStyle name="Данные (только для чтения)" xfId="720"/>
    <cellStyle name="Данные (только для чтения) 2" xfId="721"/>
    <cellStyle name="Данные для удаления" xfId="722"/>
    <cellStyle name="Данные для удаления 2" xfId="723"/>
    <cellStyle name="Денежный 2" xfId="724"/>
    <cellStyle name="Денежный 3" xfId="725"/>
    <cellStyle name="Заголовки полей" xfId="726"/>
    <cellStyle name="Заголовки полей [печать]" xfId="727"/>
    <cellStyle name="Заголовки полей [печать] 2" xfId="728"/>
    <cellStyle name="Заголовки полей 2" xfId="729"/>
    <cellStyle name="Заголовок 1 10" xfId="730"/>
    <cellStyle name="Заголовок 1 11" xfId="731"/>
    <cellStyle name="Заголовок 1 12" xfId="732"/>
    <cellStyle name="Заголовок 1 13" xfId="733"/>
    <cellStyle name="Заголовок 1 14" xfId="734"/>
    <cellStyle name="Заголовок 1 15" xfId="735"/>
    <cellStyle name="Заголовок 1 16" xfId="736"/>
    <cellStyle name="Заголовок 1 17" xfId="737"/>
    <cellStyle name="Заголовок 1 18" xfId="738"/>
    <cellStyle name="Заголовок 1 19" xfId="739"/>
    <cellStyle name="Заголовок 1 2" xfId="740"/>
    <cellStyle name="Заголовок 1 20" xfId="741"/>
    <cellStyle name="Заголовок 1 21" xfId="742"/>
    <cellStyle name="Заголовок 1 22" xfId="743"/>
    <cellStyle name="Заголовок 1 23" xfId="744"/>
    <cellStyle name="Заголовок 1 24" xfId="745"/>
    <cellStyle name="Заголовок 1 3" xfId="746"/>
    <cellStyle name="Заголовок 1 4" xfId="747"/>
    <cellStyle name="Заголовок 1 5" xfId="748"/>
    <cellStyle name="Заголовок 1 6" xfId="749"/>
    <cellStyle name="Заголовок 1 7" xfId="750"/>
    <cellStyle name="Заголовок 1 8" xfId="751"/>
    <cellStyle name="Заголовок 1 9" xfId="752"/>
    <cellStyle name="Заголовок 2 10" xfId="753"/>
    <cellStyle name="Заголовок 2 11" xfId="754"/>
    <cellStyle name="Заголовок 2 12" xfId="755"/>
    <cellStyle name="Заголовок 2 13" xfId="756"/>
    <cellStyle name="Заголовок 2 14" xfId="757"/>
    <cellStyle name="Заголовок 2 15" xfId="758"/>
    <cellStyle name="Заголовок 2 16" xfId="759"/>
    <cellStyle name="Заголовок 2 17" xfId="760"/>
    <cellStyle name="Заголовок 2 18" xfId="761"/>
    <cellStyle name="Заголовок 2 19" xfId="762"/>
    <cellStyle name="Заголовок 2 2" xfId="763"/>
    <cellStyle name="Заголовок 2 20" xfId="764"/>
    <cellStyle name="Заголовок 2 21" xfId="765"/>
    <cellStyle name="Заголовок 2 22" xfId="766"/>
    <cellStyle name="Заголовок 2 23" xfId="767"/>
    <cellStyle name="Заголовок 2 24" xfId="768"/>
    <cellStyle name="Заголовок 2 3" xfId="769"/>
    <cellStyle name="Заголовок 2 4" xfId="770"/>
    <cellStyle name="Заголовок 2 5" xfId="771"/>
    <cellStyle name="Заголовок 2 6" xfId="772"/>
    <cellStyle name="Заголовок 2 7" xfId="773"/>
    <cellStyle name="Заголовок 2 8" xfId="774"/>
    <cellStyle name="Заголовок 2 9" xfId="775"/>
    <cellStyle name="Заголовок 3 10" xfId="776"/>
    <cellStyle name="Заголовок 3 11" xfId="777"/>
    <cellStyle name="Заголовок 3 12" xfId="778"/>
    <cellStyle name="Заголовок 3 13" xfId="779"/>
    <cellStyle name="Заголовок 3 14" xfId="780"/>
    <cellStyle name="Заголовок 3 15" xfId="781"/>
    <cellStyle name="Заголовок 3 16" xfId="782"/>
    <cellStyle name="Заголовок 3 17" xfId="783"/>
    <cellStyle name="Заголовок 3 18" xfId="784"/>
    <cellStyle name="Заголовок 3 19" xfId="785"/>
    <cellStyle name="Заголовок 3 2" xfId="786"/>
    <cellStyle name="Заголовок 3 20" xfId="787"/>
    <cellStyle name="Заголовок 3 21" xfId="788"/>
    <cellStyle name="Заголовок 3 22" xfId="789"/>
    <cellStyle name="Заголовок 3 23" xfId="790"/>
    <cellStyle name="Заголовок 3 24" xfId="791"/>
    <cellStyle name="Заголовок 3 3" xfId="792"/>
    <cellStyle name="Заголовок 3 4" xfId="793"/>
    <cellStyle name="Заголовок 3 5" xfId="794"/>
    <cellStyle name="Заголовок 3 6" xfId="795"/>
    <cellStyle name="Заголовок 3 7" xfId="796"/>
    <cellStyle name="Заголовок 3 8" xfId="797"/>
    <cellStyle name="Заголовок 3 9" xfId="798"/>
    <cellStyle name="Заголовок 4 10" xfId="799"/>
    <cellStyle name="Заголовок 4 11" xfId="800"/>
    <cellStyle name="Заголовок 4 12" xfId="801"/>
    <cellStyle name="Заголовок 4 13" xfId="802"/>
    <cellStyle name="Заголовок 4 14" xfId="803"/>
    <cellStyle name="Заголовок 4 15" xfId="804"/>
    <cellStyle name="Заголовок 4 16" xfId="805"/>
    <cellStyle name="Заголовок 4 17" xfId="806"/>
    <cellStyle name="Заголовок 4 18" xfId="807"/>
    <cellStyle name="Заголовок 4 19" xfId="808"/>
    <cellStyle name="Заголовок 4 2" xfId="809"/>
    <cellStyle name="Заголовок 4 20" xfId="810"/>
    <cellStyle name="Заголовок 4 21" xfId="811"/>
    <cellStyle name="Заголовок 4 22" xfId="812"/>
    <cellStyle name="Заголовок 4 23" xfId="813"/>
    <cellStyle name="Заголовок 4 24" xfId="814"/>
    <cellStyle name="Заголовок 4 3" xfId="815"/>
    <cellStyle name="Заголовок 4 4" xfId="816"/>
    <cellStyle name="Заголовок 4 5" xfId="817"/>
    <cellStyle name="Заголовок 4 6" xfId="818"/>
    <cellStyle name="Заголовок 4 7" xfId="819"/>
    <cellStyle name="Заголовок 4 8" xfId="820"/>
    <cellStyle name="Заголовок 4 9" xfId="821"/>
    <cellStyle name="Заголовок меры" xfId="822"/>
    <cellStyle name="Заголовок меры 2" xfId="823"/>
    <cellStyle name="Заголовок показателя [печать]" xfId="824"/>
    <cellStyle name="Заголовок показателя [печать] 2" xfId="825"/>
    <cellStyle name="Заголовок показателя константы" xfId="826"/>
    <cellStyle name="Заголовок показателя константы 2" xfId="827"/>
    <cellStyle name="Заголовок результата расчета" xfId="828"/>
    <cellStyle name="Заголовок результата расчета 2" xfId="829"/>
    <cellStyle name="Заголовок свободного показателя" xfId="830"/>
    <cellStyle name="Заголовок свободного показателя 2" xfId="831"/>
    <cellStyle name="Значение фильтра" xfId="832"/>
    <cellStyle name="Значение фильтра [печать]" xfId="833"/>
    <cellStyle name="Значение фильтра [печать] 2" xfId="834"/>
    <cellStyle name="Значение фильтра 2" xfId="835"/>
    <cellStyle name="Информация о задаче" xfId="836"/>
    <cellStyle name="Итог 10" xfId="837"/>
    <cellStyle name="Итог 10 2" xfId="838"/>
    <cellStyle name="Итог 11" xfId="839"/>
    <cellStyle name="Итог 11 2" xfId="840"/>
    <cellStyle name="Итог 12" xfId="841"/>
    <cellStyle name="Итог 12 2" xfId="842"/>
    <cellStyle name="Итог 13" xfId="843"/>
    <cellStyle name="Итог 13 2" xfId="844"/>
    <cellStyle name="Итог 14" xfId="845"/>
    <cellStyle name="Итог 14 2" xfId="846"/>
    <cellStyle name="Итог 15" xfId="847"/>
    <cellStyle name="Итог 15 2" xfId="848"/>
    <cellStyle name="Итог 16" xfId="849"/>
    <cellStyle name="Итог 16 2" xfId="850"/>
    <cellStyle name="Итог 17" xfId="851"/>
    <cellStyle name="Итог 17 2" xfId="852"/>
    <cellStyle name="Итог 18" xfId="853"/>
    <cellStyle name="Итог 18 2" xfId="854"/>
    <cellStyle name="Итог 19" xfId="855"/>
    <cellStyle name="Итог 19 2" xfId="856"/>
    <cellStyle name="Итог 2" xfId="857"/>
    <cellStyle name="Итог 2 2" xfId="858"/>
    <cellStyle name="Итог 20" xfId="859"/>
    <cellStyle name="Итог 20 2" xfId="860"/>
    <cellStyle name="Итог 21" xfId="861"/>
    <cellStyle name="Итог 21 2" xfId="862"/>
    <cellStyle name="Итог 22" xfId="863"/>
    <cellStyle name="Итог 22 2" xfId="864"/>
    <cellStyle name="Итог 23" xfId="865"/>
    <cellStyle name="Итог 23 2" xfId="866"/>
    <cellStyle name="Итог 24" xfId="867"/>
    <cellStyle name="Итог 24 2" xfId="868"/>
    <cellStyle name="Итог 3" xfId="869"/>
    <cellStyle name="Итог 3 2" xfId="870"/>
    <cellStyle name="Итог 4" xfId="871"/>
    <cellStyle name="Итог 4 2" xfId="872"/>
    <cellStyle name="Итог 5" xfId="873"/>
    <cellStyle name="Итог 5 2" xfId="874"/>
    <cellStyle name="Итог 6" xfId="875"/>
    <cellStyle name="Итог 6 2" xfId="876"/>
    <cellStyle name="Итог 7" xfId="877"/>
    <cellStyle name="Итог 7 2" xfId="878"/>
    <cellStyle name="Итог 8" xfId="879"/>
    <cellStyle name="Итог 8 2" xfId="880"/>
    <cellStyle name="Итог 9" xfId="881"/>
    <cellStyle name="Итог 9 2" xfId="882"/>
    <cellStyle name="Контрольная ячейка 10" xfId="883"/>
    <cellStyle name="Контрольная ячейка 11" xfId="884"/>
    <cellStyle name="Контрольная ячейка 12" xfId="885"/>
    <cellStyle name="Контрольная ячейка 13" xfId="886"/>
    <cellStyle name="Контрольная ячейка 14" xfId="887"/>
    <cellStyle name="Контрольная ячейка 15" xfId="888"/>
    <cellStyle name="Контрольная ячейка 16" xfId="889"/>
    <cellStyle name="Контрольная ячейка 17" xfId="890"/>
    <cellStyle name="Контрольная ячейка 18" xfId="891"/>
    <cellStyle name="Контрольная ячейка 19" xfId="892"/>
    <cellStyle name="Контрольная ячейка 2" xfId="893"/>
    <cellStyle name="Контрольная ячейка 20" xfId="894"/>
    <cellStyle name="Контрольная ячейка 21" xfId="895"/>
    <cellStyle name="Контрольная ячейка 22" xfId="896"/>
    <cellStyle name="Контрольная ячейка 23" xfId="897"/>
    <cellStyle name="Контрольная ячейка 24" xfId="898"/>
    <cellStyle name="Контрольная ячейка 3" xfId="899"/>
    <cellStyle name="Контрольная ячейка 4" xfId="900"/>
    <cellStyle name="Контрольная ячейка 5" xfId="901"/>
    <cellStyle name="Контрольная ячейка 6" xfId="902"/>
    <cellStyle name="Контрольная ячейка 7" xfId="903"/>
    <cellStyle name="Контрольная ячейка 8" xfId="904"/>
    <cellStyle name="Контрольная ячейка 9" xfId="905"/>
    <cellStyle name="Название 10" xfId="906"/>
    <cellStyle name="Название 11" xfId="907"/>
    <cellStyle name="Название 12" xfId="908"/>
    <cellStyle name="Название 13" xfId="909"/>
    <cellStyle name="Название 14" xfId="910"/>
    <cellStyle name="Название 15" xfId="911"/>
    <cellStyle name="Название 16" xfId="912"/>
    <cellStyle name="Название 17" xfId="913"/>
    <cellStyle name="Название 18" xfId="914"/>
    <cellStyle name="Название 19" xfId="915"/>
    <cellStyle name="Название 2" xfId="916"/>
    <cellStyle name="Название 2 2" xfId="917"/>
    <cellStyle name="Название 20" xfId="918"/>
    <cellStyle name="Название 21" xfId="919"/>
    <cellStyle name="Название 22" xfId="920"/>
    <cellStyle name="Название 23" xfId="921"/>
    <cellStyle name="Название 24" xfId="922"/>
    <cellStyle name="Название 25" xfId="923"/>
    <cellStyle name="Название 3" xfId="924"/>
    <cellStyle name="Название 4" xfId="925"/>
    <cellStyle name="Название 5" xfId="926"/>
    <cellStyle name="Название 6" xfId="927"/>
    <cellStyle name="Название 7" xfId="928"/>
    <cellStyle name="Название 8" xfId="929"/>
    <cellStyle name="Название 9" xfId="930"/>
    <cellStyle name="Нейтральный 10" xfId="931"/>
    <cellStyle name="Нейтральный 11" xfId="932"/>
    <cellStyle name="Нейтральный 12" xfId="933"/>
    <cellStyle name="Нейтральный 13" xfId="934"/>
    <cellStyle name="Нейтральный 14" xfId="935"/>
    <cellStyle name="Нейтральный 15" xfId="936"/>
    <cellStyle name="Нейтральный 16" xfId="937"/>
    <cellStyle name="Нейтральный 17" xfId="938"/>
    <cellStyle name="Нейтральный 18" xfId="939"/>
    <cellStyle name="Нейтральный 19" xfId="940"/>
    <cellStyle name="Нейтральный 2" xfId="941"/>
    <cellStyle name="Нейтральный 20" xfId="942"/>
    <cellStyle name="Нейтральный 21" xfId="943"/>
    <cellStyle name="Нейтральный 22" xfId="944"/>
    <cellStyle name="Нейтральный 23" xfId="945"/>
    <cellStyle name="Нейтральный 24" xfId="946"/>
    <cellStyle name="Нейтральный 3" xfId="947"/>
    <cellStyle name="Нейтральный 4" xfId="948"/>
    <cellStyle name="Нейтральный 5" xfId="949"/>
    <cellStyle name="Нейтральный 6" xfId="950"/>
    <cellStyle name="Нейтральный 7" xfId="951"/>
    <cellStyle name="Нейтральный 8" xfId="952"/>
    <cellStyle name="Нейтральный 9" xfId="953"/>
    <cellStyle name="Обычный" xfId="0" builtinId="0"/>
    <cellStyle name="Обычный 10" xfId="5"/>
    <cellStyle name="Обычный 10 2" xfId="954"/>
    <cellStyle name="Обычный 11" xfId="955"/>
    <cellStyle name="Обычный 11 2" xfId="956"/>
    <cellStyle name="Обычный 11 2 2" xfId="957"/>
    <cellStyle name="Обычный 11 2 2 2" xfId="958"/>
    <cellStyle name="Обычный 11 2 3" xfId="959"/>
    <cellStyle name="Обычный 11 2 3 2" xfId="960"/>
    <cellStyle name="Обычный 11 2 4" xfId="961"/>
    <cellStyle name="Обычный 11 2 5" xfId="962"/>
    <cellStyle name="Обычный 11 3" xfId="963"/>
    <cellStyle name="Обычный 11 3 2" xfId="964"/>
    <cellStyle name="Обычный 11 4" xfId="965"/>
    <cellStyle name="Обычный 11 4 2" xfId="966"/>
    <cellStyle name="Обычный 11 5" xfId="967"/>
    <cellStyle name="Обычный 11 6" xfId="968"/>
    <cellStyle name="Обычный 11 7" xfId="969"/>
    <cellStyle name="Обычный 12" xfId="970"/>
    <cellStyle name="Обычный 12 2" xfId="971"/>
    <cellStyle name="Обычный 12 2 2" xfId="972"/>
    <cellStyle name="Обычный 12 2 2 2" xfId="973"/>
    <cellStyle name="Обычный 12 2 2 2 2" xfId="974"/>
    <cellStyle name="Обычный 12 2 2 2 2 2" xfId="975"/>
    <cellStyle name="Обычный 12 2 2 2 3" xfId="976"/>
    <cellStyle name="Обычный 12 2 2 2 3 2" xfId="977"/>
    <cellStyle name="Обычный 12 2 2 2 4" xfId="978"/>
    <cellStyle name="Обычный 12 2 2 3" xfId="979"/>
    <cellStyle name="Обычный 12 2 2 3 2" xfId="980"/>
    <cellStyle name="Обычный 12 2 2 4" xfId="981"/>
    <cellStyle name="Обычный 12 2 2 4 2" xfId="982"/>
    <cellStyle name="Обычный 12 2 2 5" xfId="983"/>
    <cellStyle name="Обычный 12 2 3" xfId="984"/>
    <cellStyle name="Обычный 12 2 3 2" xfId="985"/>
    <cellStyle name="Обычный 12 2 3 2 2" xfId="986"/>
    <cellStyle name="Обычный 12 2 3 2 2 2" xfId="987"/>
    <cellStyle name="Обычный 12 2 3 2 2 2 10" xfId="988"/>
    <cellStyle name="Обычный 12 2 3 2 2 2 10 2" xfId="989"/>
    <cellStyle name="Обычный 12 2 3 2 2 2 11" xfId="990"/>
    <cellStyle name="Обычный 12 2 3 2 2 2 2" xfId="991"/>
    <cellStyle name="Обычный 12 2 3 2 2 2 2 2" xfId="992"/>
    <cellStyle name="Обычный 12 2 3 2 2 2 3" xfId="993"/>
    <cellStyle name="Обычный 12 2 3 2 2 2 3 2" xfId="994"/>
    <cellStyle name="Обычный 12 2 3 2 2 2 4" xfId="995"/>
    <cellStyle name="Обычный 12 2 3 2 2 2 4 2" xfId="996"/>
    <cellStyle name="Обычный 12 2 3 2 2 2 5" xfId="997"/>
    <cellStyle name="Обычный 12 2 3 2 2 2 5 2" xfId="998"/>
    <cellStyle name="Обычный 12 2 3 2 2 2 6" xfId="999"/>
    <cellStyle name="Обычный 12 2 3 2 2 2 6 2" xfId="1000"/>
    <cellStyle name="Обычный 12 2 3 2 2 2 7" xfId="1001"/>
    <cellStyle name="Обычный 12 2 3 2 2 2 7 2" xfId="1002"/>
    <cellStyle name="Обычный 12 2 3 2 2 2 8" xfId="1003"/>
    <cellStyle name="Обычный 12 2 3 2 2 2 8 2" xfId="1004"/>
    <cellStyle name="Обычный 12 2 3 2 2 2 9" xfId="1005"/>
    <cellStyle name="Обычный 12 2 3 2 2 2 9 2" xfId="1006"/>
    <cellStyle name="Обычный 12 2 3 2 2 3" xfId="1007"/>
    <cellStyle name="Обычный 12 2 3 2 2 3 2" xfId="1008"/>
    <cellStyle name="Обычный 12 2 3 2 2 4" xfId="1009"/>
    <cellStyle name="Обычный 12 2 3 2 2 4 2" xfId="1010"/>
    <cellStyle name="Обычный 12 2 3 2 2 5" xfId="1011"/>
    <cellStyle name="Обычный 12 2 3 2 3" xfId="1012"/>
    <cellStyle name="Обычный 12 2 3 2 3 2" xfId="1013"/>
    <cellStyle name="Обычный 12 2 3 2 3 2 2" xfId="1014"/>
    <cellStyle name="Обычный 12 2 3 2 3 3" xfId="1015"/>
    <cellStyle name="Обычный 12 2 3 2 3 3 2" xfId="1016"/>
    <cellStyle name="Обычный 12 2 3 2 3 4" xfId="1017"/>
    <cellStyle name="Обычный 12 2 3 2 4" xfId="1018"/>
    <cellStyle name="Обычный 12 2 3 2 4 2" xfId="1019"/>
    <cellStyle name="Обычный 12 2 3 2 5" xfId="1020"/>
    <cellStyle name="Обычный 12 2 3 2 5 2" xfId="1021"/>
    <cellStyle name="Обычный 12 2 3 2 6" xfId="1022"/>
    <cellStyle name="Обычный 12 2 3 3" xfId="1023"/>
    <cellStyle name="Обычный 12 2 3 3 2" xfId="1024"/>
    <cellStyle name="Обычный 12 2 3 3 2 2" xfId="1025"/>
    <cellStyle name="Обычный 12 2 3 3 2 2 2" xfId="1026"/>
    <cellStyle name="Обычный 12 2 3 3 2 3" xfId="1027"/>
    <cellStyle name="Обычный 12 2 3 3 2 3 2" xfId="1028"/>
    <cellStyle name="Обычный 12 2 3 3 2 4" xfId="1029"/>
    <cellStyle name="Обычный 12 2 3 3 3" xfId="1030"/>
    <cellStyle name="Обычный 12 2 3 3 3 2" xfId="1031"/>
    <cellStyle name="Обычный 12 2 3 3 4" xfId="1032"/>
    <cellStyle name="Обычный 12 2 3 3 4 2" xfId="1033"/>
    <cellStyle name="Обычный 12 2 3 3 5" xfId="1034"/>
    <cellStyle name="Обычный 12 2 3 4" xfId="1035"/>
    <cellStyle name="Обычный 12 2 3 4 2" xfId="1036"/>
    <cellStyle name="Обычный 12 2 3 4 2 2" xfId="1037"/>
    <cellStyle name="Обычный 12 2 3 4 3" xfId="1038"/>
    <cellStyle name="Обычный 12 2 3 4 3 2" xfId="1039"/>
    <cellStyle name="Обычный 12 2 3 4 4" xfId="1040"/>
    <cellStyle name="Обычный 12 2 3 5" xfId="1041"/>
    <cellStyle name="Обычный 12 2 3 5 2" xfId="1042"/>
    <cellStyle name="Обычный 12 2 3 6" xfId="1043"/>
    <cellStyle name="Обычный 12 2 3 6 2" xfId="1044"/>
    <cellStyle name="Обычный 12 2 3 7" xfId="1045"/>
    <cellStyle name="Обычный 12 2 4" xfId="1046"/>
    <cellStyle name="Обычный 12 2 4 2" xfId="1047"/>
    <cellStyle name="Обычный 12 2 4 2 2" xfId="1048"/>
    <cellStyle name="Обычный 12 2 4 2 2 2" xfId="1049"/>
    <cellStyle name="Обычный 12 2 4 2 3" xfId="1050"/>
    <cellStyle name="Обычный 12 2 4 2 3 2" xfId="1051"/>
    <cellStyle name="Обычный 12 2 4 2 4" xfId="1052"/>
    <cellStyle name="Обычный 12 2 4 3" xfId="1053"/>
    <cellStyle name="Обычный 12 2 4 3 2" xfId="1054"/>
    <cellStyle name="Обычный 12 2 4 4" xfId="1055"/>
    <cellStyle name="Обычный 12 2 4 4 2" xfId="1056"/>
    <cellStyle name="Обычный 12 2 4 5" xfId="1057"/>
    <cellStyle name="Обычный 12 2 5" xfId="1058"/>
    <cellStyle name="Обычный 12 2 5 2" xfId="1059"/>
    <cellStyle name="Обычный 12 2 5 2 2" xfId="1060"/>
    <cellStyle name="Обычный 12 2 5 3" xfId="1061"/>
    <cellStyle name="Обычный 12 2 5 3 2" xfId="1062"/>
    <cellStyle name="Обычный 12 2 5 4" xfId="1063"/>
    <cellStyle name="Обычный 12 2 6" xfId="1064"/>
    <cellStyle name="Обычный 12 2 6 2" xfId="1065"/>
    <cellStyle name="Обычный 12 2 7" xfId="1066"/>
    <cellStyle name="Обычный 12 2 7 2" xfId="1067"/>
    <cellStyle name="Обычный 12 2 8" xfId="1068"/>
    <cellStyle name="Обычный 12 3" xfId="1069"/>
    <cellStyle name="Обычный 12 3 2" xfId="1070"/>
    <cellStyle name="Обычный 12 3 2 2" xfId="1071"/>
    <cellStyle name="Обычный 12 3 3" xfId="1072"/>
    <cellStyle name="Обычный 12 3 3 2" xfId="1073"/>
    <cellStyle name="Обычный 12 3 4" xfId="1074"/>
    <cellStyle name="Обычный 12 4" xfId="1075"/>
    <cellStyle name="Обычный 12 4 2" xfId="1076"/>
    <cellStyle name="Обычный 12 4 2 2" xfId="1077"/>
    <cellStyle name="Обычный 12 4 3" xfId="1078"/>
    <cellStyle name="Обычный 12 4 3 2" xfId="1079"/>
    <cellStyle name="Обычный 12 4 4" xfId="1080"/>
    <cellStyle name="Обычный 12 5" xfId="1081"/>
    <cellStyle name="Обычный 12 5 2" xfId="1082"/>
    <cellStyle name="Обычный 12 6" xfId="1083"/>
    <cellStyle name="Обычный 12 6 2" xfId="1084"/>
    <cellStyle name="Обычный 12 7" xfId="1085"/>
    <cellStyle name="Обычный 12 8" xfId="1086"/>
    <cellStyle name="Обычный 13" xfId="1087"/>
    <cellStyle name="Обычный 13 2" xfId="1088"/>
    <cellStyle name="Обычный 13 3" xfId="1089"/>
    <cellStyle name="Обычный 14" xfId="1090"/>
    <cellStyle name="Обычный 14 2" xfId="1091"/>
    <cellStyle name="Обычный 14 2 2" xfId="1092"/>
    <cellStyle name="Обычный 14 2 2 2" xfId="1093"/>
    <cellStyle name="Обычный 14 2 3" xfId="1094"/>
    <cellStyle name="Обычный 14 2 3 2" xfId="1095"/>
    <cellStyle name="Обычный 14 2 4" xfId="1096"/>
    <cellStyle name="Обычный 14 3" xfId="1097"/>
    <cellStyle name="Обычный 14 3 2" xfId="1098"/>
    <cellStyle name="Обычный 14 4" xfId="1099"/>
    <cellStyle name="Обычный 14 4 2" xfId="1100"/>
    <cellStyle name="Обычный 14 5" xfId="1101"/>
    <cellStyle name="Обычный 14 6" xfId="1102"/>
    <cellStyle name="Обычный 15" xfId="1103"/>
    <cellStyle name="Обычный 15 2" xfId="1104"/>
    <cellStyle name="Обычный 15 2 2" xfId="1105"/>
    <cellStyle name="Обычный 15 2 2 2" xfId="1106"/>
    <cellStyle name="Обычный 15 2 3" xfId="1107"/>
    <cellStyle name="Обычный 15 2 3 2" xfId="1108"/>
    <cellStyle name="Обычный 15 2 4" xfId="1109"/>
    <cellStyle name="Обычный 15 3" xfId="1110"/>
    <cellStyle name="Обычный 15 3 2" xfId="1111"/>
    <cellStyle name="Обычный 15 4" xfId="1112"/>
    <cellStyle name="Обычный 15 4 2" xfId="1113"/>
    <cellStyle name="Обычный 15 5" xfId="1114"/>
    <cellStyle name="Обычный 15 6" xfId="1115"/>
    <cellStyle name="Обычный 16" xfId="1116"/>
    <cellStyle name="Обычный 16 2" xfId="1117"/>
    <cellStyle name="Обычный 16 2 2" xfId="1118"/>
    <cellStyle name="Обычный 16 2 2 2" xfId="1119"/>
    <cellStyle name="Обычный 16 2 3" xfId="1120"/>
    <cellStyle name="Обычный 16 2 3 2" xfId="1121"/>
    <cellStyle name="Обычный 16 2 4" xfId="1122"/>
    <cellStyle name="Обычный 16 3" xfId="1123"/>
    <cellStyle name="Обычный 16 3 2" xfId="1124"/>
    <cellStyle name="Обычный 16 4" xfId="1125"/>
    <cellStyle name="Обычный 16 4 2" xfId="1126"/>
    <cellStyle name="Обычный 16 5" xfId="1127"/>
    <cellStyle name="Обычный 16 6" xfId="1128"/>
    <cellStyle name="Обычный 17" xfId="1129"/>
    <cellStyle name="Обычный 17 2" xfId="1130"/>
    <cellStyle name="Обычный 17 2 2" xfId="1131"/>
    <cellStyle name="Обычный 17 2 2 2" xfId="1132"/>
    <cellStyle name="Обычный 17 2 3" xfId="1133"/>
    <cellStyle name="Обычный 17 2 3 2" xfId="1134"/>
    <cellStyle name="Обычный 17 2 4" xfId="1135"/>
    <cellStyle name="Обычный 17 3" xfId="1136"/>
    <cellStyle name="Обычный 17 3 2" xfId="1137"/>
    <cellStyle name="Обычный 17 4" xfId="1138"/>
    <cellStyle name="Обычный 17 4 2" xfId="1139"/>
    <cellStyle name="Обычный 17 5" xfId="1140"/>
    <cellStyle name="Обычный 17 6" xfId="1141"/>
    <cellStyle name="Обычный 18" xfId="1142"/>
    <cellStyle name="Обычный 18 2" xfId="1143"/>
    <cellStyle name="Обычный 18 2 2" xfId="1144"/>
    <cellStyle name="Обычный 18 2 2 2" xfId="1145"/>
    <cellStyle name="Обычный 18 2 3" xfId="1146"/>
    <cellStyle name="Обычный 18 2 3 2" xfId="1147"/>
    <cellStyle name="Обычный 18 2 4" xfId="1148"/>
    <cellStyle name="Обычный 18 3" xfId="1149"/>
    <cellStyle name="Обычный 18 3 2" xfId="1150"/>
    <cellStyle name="Обычный 18 4" xfId="1151"/>
    <cellStyle name="Обычный 18 4 2" xfId="1152"/>
    <cellStyle name="Обычный 18 5" xfId="1153"/>
    <cellStyle name="Обычный 18 6" xfId="1154"/>
    <cellStyle name="Обычный 19" xfId="1155"/>
    <cellStyle name="Обычный 19 2" xfId="1156"/>
    <cellStyle name="Обычный 19 2 2" xfId="1157"/>
    <cellStyle name="Обычный 19 2 2 2" xfId="1158"/>
    <cellStyle name="Обычный 19 2 3" xfId="1159"/>
    <cellStyle name="Обычный 19 2 3 2" xfId="1160"/>
    <cellStyle name="Обычный 19 2 4" xfId="1161"/>
    <cellStyle name="Обычный 19 2 4 2" xfId="1162"/>
    <cellStyle name="Обычный 19 2 5" xfId="1163"/>
    <cellStyle name="Обычный 19 3" xfId="1164"/>
    <cellStyle name="Обычный 19 3 2" xfId="1165"/>
    <cellStyle name="Обычный 19 4" xfId="1166"/>
    <cellStyle name="Обычный 19 4 2" xfId="1167"/>
    <cellStyle name="Обычный 19 5" xfId="1168"/>
    <cellStyle name="Обычный 19 6" xfId="1169"/>
    <cellStyle name="Обычный 2" xfId="1170"/>
    <cellStyle name="Обычный 2 10" xfId="1171"/>
    <cellStyle name="Обычный 2 10 2" xfId="1172"/>
    <cellStyle name="Обычный 2 11" xfId="1173"/>
    <cellStyle name="Обычный 2 11 2" xfId="1174"/>
    <cellStyle name="Обычный 2 12" xfId="1175"/>
    <cellStyle name="Обычный 2 12 2" xfId="1176"/>
    <cellStyle name="Обычный 2 13" xfId="1177"/>
    <cellStyle name="Обычный 2 13 2" xfId="1178"/>
    <cellStyle name="Обычный 2 14" xfId="1179"/>
    <cellStyle name="Обычный 2 14 2" xfId="1180"/>
    <cellStyle name="Обычный 2 15" xfId="1181"/>
    <cellStyle name="Обычный 2 15 2" xfId="1182"/>
    <cellStyle name="Обычный 2 16" xfId="1183"/>
    <cellStyle name="Обычный 2 16 2" xfId="1184"/>
    <cellStyle name="Обычный 2 17" xfId="1185"/>
    <cellStyle name="Обычный 2 17 2" xfId="1186"/>
    <cellStyle name="Обычный 2 18" xfId="1187"/>
    <cellStyle name="Обычный 2 18 2" xfId="1188"/>
    <cellStyle name="Обычный 2 19" xfId="1189"/>
    <cellStyle name="Обычный 2 19 2" xfId="1190"/>
    <cellStyle name="Обычный 2 2" xfId="1191"/>
    <cellStyle name="Обычный 2 2 2" xfId="1192"/>
    <cellStyle name="Обычный 2 2 2 2" xfId="1193"/>
    <cellStyle name="Обычный 2 2 2 3" xfId="1194"/>
    <cellStyle name="Обычный 2 2 2 4" xfId="1195"/>
    <cellStyle name="Обычный 2 2 3" xfId="3"/>
    <cellStyle name="Обычный 2 2 3 2" xfId="1196"/>
    <cellStyle name="Обычный 2 2 4" xfId="1197"/>
    <cellStyle name="Обычный 2 2 5" xfId="1198"/>
    <cellStyle name="Обычный 2 20" xfId="1199"/>
    <cellStyle name="Обычный 2 20 2" xfId="1200"/>
    <cellStyle name="Обычный 2 21" xfId="1201"/>
    <cellStyle name="Обычный 2 21 2" xfId="1202"/>
    <cellStyle name="Обычный 2 22" xfId="1203"/>
    <cellStyle name="Обычный 2 22 2" xfId="1204"/>
    <cellStyle name="Обычный 2 23" xfId="1205"/>
    <cellStyle name="Обычный 2 23 2" xfId="1206"/>
    <cellStyle name="Обычный 2 24" xfId="1207"/>
    <cellStyle name="Обычный 2 24 2" xfId="1208"/>
    <cellStyle name="Обычный 2 24 2 2" xfId="1209"/>
    <cellStyle name="Обычный 2 24 2 3" xfId="1210"/>
    <cellStyle name="Обычный 2 24 2 4" xfId="1211"/>
    <cellStyle name="Обычный 2 24 2 5" xfId="1212"/>
    <cellStyle name="Обычный 2 24 2 6" xfId="1213"/>
    <cellStyle name="Обычный 2 24 3" xfId="1214"/>
    <cellStyle name="Обычный 2 24 4" xfId="1215"/>
    <cellStyle name="Обычный 2 24 5" xfId="1216"/>
    <cellStyle name="Обычный 2 24 6" xfId="1217"/>
    <cellStyle name="Обычный 2 24 7" xfId="1218"/>
    <cellStyle name="Обычный 2 3" xfId="1219"/>
    <cellStyle name="Обычный 2 3 2" xfId="1220"/>
    <cellStyle name="Обычный 2 3 2 2" xfId="1221"/>
    <cellStyle name="Обычный 2 3 3" xfId="1222"/>
    <cellStyle name="Обычный 2 3 4" xfId="1223"/>
    <cellStyle name="Обычный 2 4" xfId="1224"/>
    <cellStyle name="Обычный 2 4 2" xfId="1225"/>
    <cellStyle name="Обычный 2 4 3" xfId="1226"/>
    <cellStyle name="Обычный 2 5" xfId="1227"/>
    <cellStyle name="Обычный 2 5 2" xfId="1228"/>
    <cellStyle name="Обычный 2 5 3" xfId="1229"/>
    <cellStyle name="Обычный 2 6" xfId="4"/>
    <cellStyle name="Обычный 2 7" xfId="1230"/>
    <cellStyle name="Обычный 2 7 2" xfId="1231"/>
    <cellStyle name="Обычный 2 8" xfId="1232"/>
    <cellStyle name="Обычный 2 9" xfId="1233"/>
    <cellStyle name="Обычный 2 9 2" xfId="1234"/>
    <cellStyle name="Обычный 20" xfId="1235"/>
    <cellStyle name="Обычный 20 2" xfId="1236"/>
    <cellStyle name="Обычный 20 2 2" xfId="1237"/>
    <cellStyle name="Обычный 20 2 2 2" xfId="1238"/>
    <cellStyle name="Обычный 20 2 3" xfId="1239"/>
    <cellStyle name="Обычный 20 2 3 2" xfId="1240"/>
    <cellStyle name="Обычный 20 2 4" xfId="1241"/>
    <cellStyle name="Обычный 20 3" xfId="1242"/>
    <cellStyle name="Обычный 20 3 2" xfId="1243"/>
    <cellStyle name="Обычный 20 4" xfId="1244"/>
    <cellStyle name="Обычный 20 4 2" xfId="1245"/>
    <cellStyle name="Обычный 20 5" xfId="1246"/>
    <cellStyle name="Обычный 20 6" xfId="1247"/>
    <cellStyle name="Обычный 21" xfId="1248"/>
    <cellStyle name="Обычный 21 2" xfId="1249"/>
    <cellStyle name="Обычный 21 2 2" xfId="1250"/>
    <cellStyle name="Обычный 21 2 2 2" xfId="1251"/>
    <cellStyle name="Обычный 21 2 3" xfId="1252"/>
    <cellStyle name="Обычный 21 2 3 2" xfId="1253"/>
    <cellStyle name="Обычный 21 2 4" xfId="1254"/>
    <cellStyle name="Обычный 21 3" xfId="1255"/>
    <cellStyle name="Обычный 21 3 2" xfId="1256"/>
    <cellStyle name="Обычный 21 4" xfId="1257"/>
    <cellStyle name="Обычный 21 4 2" xfId="1258"/>
    <cellStyle name="Обычный 21 5" xfId="1259"/>
    <cellStyle name="Обычный 21 6" xfId="1260"/>
    <cellStyle name="Обычный 22" xfId="1261"/>
    <cellStyle name="Обычный 22 2" xfId="1262"/>
    <cellStyle name="Обычный 22 2 2" xfId="1263"/>
    <cellStyle name="Обычный 22 2 2 2" xfId="1264"/>
    <cellStyle name="Обычный 22 2 2 2 2" xfId="1265"/>
    <cellStyle name="Обычный 22 2 2 3" xfId="1266"/>
    <cellStyle name="Обычный 22 2 2 3 2" xfId="1267"/>
    <cellStyle name="Обычный 22 2 2 4" xfId="1268"/>
    <cellStyle name="Обычный 22 2 3" xfId="1269"/>
    <cellStyle name="Обычный 22 2 3 2" xfId="1270"/>
    <cellStyle name="Обычный 22 2 4" xfId="1271"/>
    <cellStyle name="Обычный 22 2 4 2" xfId="1272"/>
    <cellStyle name="Обычный 22 2 5" xfId="1273"/>
    <cellStyle name="Обычный 22 3" xfId="1274"/>
    <cellStyle name="Обычный 22 3 2" xfId="1275"/>
    <cellStyle name="Обычный 22 3 2 2" xfId="1276"/>
    <cellStyle name="Обычный 22 3 3" xfId="1277"/>
    <cellStyle name="Обычный 22 3 3 2" xfId="1278"/>
    <cellStyle name="Обычный 22 3 4" xfId="1279"/>
    <cellStyle name="Обычный 22 4" xfId="1280"/>
    <cellStyle name="Обычный 22 4 2" xfId="1281"/>
    <cellStyle name="Обычный 22 5" xfId="1282"/>
    <cellStyle name="Обычный 22 5 2" xfId="1283"/>
    <cellStyle name="Обычный 22 6" xfId="1284"/>
    <cellStyle name="Обычный 22 7" xfId="1285"/>
    <cellStyle name="Обычный 23" xfId="1286"/>
    <cellStyle name="Обычный 23 2" xfId="1287"/>
    <cellStyle name="Обычный 23 2 2" xfId="1288"/>
    <cellStyle name="Обычный 23 2 2 2" xfId="1289"/>
    <cellStyle name="Обычный 23 2 3" xfId="1290"/>
    <cellStyle name="Обычный 23 2 3 2" xfId="1291"/>
    <cellStyle name="Обычный 23 2 4" xfId="1292"/>
    <cellStyle name="Обычный 23 3" xfId="1293"/>
    <cellStyle name="Обычный 23 3 2" xfId="1294"/>
    <cellStyle name="Обычный 23 4" xfId="1295"/>
    <cellStyle name="Обычный 23 4 2" xfId="1296"/>
    <cellStyle name="Обычный 23 5" xfId="1297"/>
    <cellStyle name="Обычный 23 6" xfId="1298"/>
    <cellStyle name="Обычный 24" xfId="1299"/>
    <cellStyle name="Обычный 24 2" xfId="1300"/>
    <cellStyle name="Обычный 24 2 2" xfId="1301"/>
    <cellStyle name="Обычный 24 2 2 2" xfId="1302"/>
    <cellStyle name="Обычный 24 2 3" xfId="1303"/>
    <cellStyle name="Обычный 24 2 3 2" xfId="1304"/>
    <cellStyle name="Обычный 24 2 4" xfId="1305"/>
    <cellStyle name="Обычный 24 3" xfId="1306"/>
    <cellStyle name="Обычный 24 3 2" xfId="1307"/>
    <cellStyle name="Обычный 24 4" xfId="1308"/>
    <cellStyle name="Обычный 24 4 2" xfId="1309"/>
    <cellStyle name="Обычный 24 5" xfId="1310"/>
    <cellStyle name="Обычный 24 6" xfId="1311"/>
    <cellStyle name="Обычный 25" xfId="1312"/>
    <cellStyle name="Обычный 25 2" xfId="1313"/>
    <cellStyle name="Обычный 25 2 2" xfId="1314"/>
    <cellStyle name="Обычный 25 2 2 2" xfId="1315"/>
    <cellStyle name="Обычный 25 2 2 2 2" xfId="1316"/>
    <cellStyle name="Обычный 25 2 2 3" xfId="1317"/>
    <cellStyle name="Обычный 25 2 2 3 2" xfId="1318"/>
    <cellStyle name="Обычный 25 2 2 4" xfId="1319"/>
    <cellStyle name="Обычный 25 2 3" xfId="1320"/>
    <cellStyle name="Обычный 25 2 3 2" xfId="1321"/>
    <cellStyle name="Обычный 25 2 4" xfId="1322"/>
    <cellStyle name="Обычный 25 2 4 2" xfId="1323"/>
    <cellStyle name="Обычный 25 2 5" xfId="1324"/>
    <cellStyle name="Обычный 25 3" xfId="1325"/>
    <cellStyle name="Обычный 25 3 2" xfId="1326"/>
    <cellStyle name="Обычный 25 3 2 2" xfId="1327"/>
    <cellStyle name="Обычный 25 3 3" xfId="1328"/>
    <cellStyle name="Обычный 25 3 3 2" xfId="1329"/>
    <cellStyle name="Обычный 25 3 4" xfId="1330"/>
    <cellStyle name="Обычный 25 4" xfId="1331"/>
    <cellStyle name="Обычный 25 4 2" xfId="1332"/>
    <cellStyle name="Обычный 25 5" xfId="1333"/>
    <cellStyle name="Обычный 25 5 2" xfId="1334"/>
    <cellStyle name="Обычный 25 6" xfId="1335"/>
    <cellStyle name="Обычный 25 7" xfId="1336"/>
    <cellStyle name="Обычный 25 8" xfId="1337"/>
    <cellStyle name="Обычный 26" xfId="1338"/>
    <cellStyle name="Обычный 26 2" xfId="1339"/>
    <cellStyle name="Обычный 26 2 2" xfId="1340"/>
    <cellStyle name="Обычный 26 2 2 2" xfId="1341"/>
    <cellStyle name="Обычный 26 2 3" xfId="1342"/>
    <cellStyle name="Обычный 26 2 3 2" xfId="1343"/>
    <cellStyle name="Обычный 26 2 4" xfId="1344"/>
    <cellStyle name="Обычный 26 3" xfId="1345"/>
    <cellStyle name="Обычный 26 3 2" xfId="1346"/>
    <cellStyle name="Обычный 26 4" xfId="1347"/>
    <cellStyle name="Обычный 26 4 2" xfId="1348"/>
    <cellStyle name="Обычный 26 5" xfId="1349"/>
    <cellStyle name="Обычный 26 6" xfId="1350"/>
    <cellStyle name="Обычный 26 7" xfId="1351"/>
    <cellStyle name="Обычный 27" xfId="1352"/>
    <cellStyle name="Обычный 27 2" xfId="1353"/>
    <cellStyle name="Обычный 27 2 2" xfId="1354"/>
    <cellStyle name="Обычный 27 2 2 2" xfId="1355"/>
    <cellStyle name="Обычный 27 2 3" xfId="1356"/>
    <cellStyle name="Обычный 27 2 3 2" xfId="1357"/>
    <cellStyle name="Обычный 27 2 4" xfId="1358"/>
    <cellStyle name="Обычный 27 2 5" xfId="1359"/>
    <cellStyle name="Обычный 27 3" xfId="1360"/>
    <cellStyle name="Обычный 27 3 2" xfId="1361"/>
    <cellStyle name="Обычный 27 4" xfId="1362"/>
    <cellStyle name="Обычный 27 4 2" xfId="1363"/>
    <cellStyle name="Обычный 27 5" xfId="1364"/>
    <cellStyle name="Обычный 27 6" xfId="1365"/>
    <cellStyle name="Обычный 27 7" xfId="1366"/>
    <cellStyle name="Обычный 28" xfId="2"/>
    <cellStyle name="Обычный 28 2" xfId="1367"/>
    <cellStyle name="Обычный 28 2 2" xfId="1368"/>
    <cellStyle name="Обычный 28 2 2 2" xfId="1369"/>
    <cellStyle name="Обычный 28 2 3" xfId="1370"/>
    <cellStyle name="Обычный 28 2 3 2" xfId="1371"/>
    <cellStyle name="Обычный 28 2 4" xfId="1372"/>
    <cellStyle name="Обычный 28 3" xfId="1373"/>
    <cellStyle name="Обычный 28 3 2" xfId="1374"/>
    <cellStyle name="Обычный 28 4" xfId="1375"/>
    <cellStyle name="Обычный 28 4 2" xfId="1376"/>
    <cellStyle name="Обычный 28 5" xfId="1377"/>
    <cellStyle name="Обычный 28 6" xfId="1378"/>
    <cellStyle name="Обычный 29" xfId="1379"/>
    <cellStyle name="Обычный 29 2" xfId="1380"/>
    <cellStyle name="Обычный 29 2 2" xfId="1381"/>
    <cellStyle name="Обычный 29 2 2 2" xfId="1382"/>
    <cellStyle name="Обычный 29 2 3" xfId="1383"/>
    <cellStyle name="Обычный 29 2 3 2" xfId="1384"/>
    <cellStyle name="Обычный 29 2 4" xfId="1385"/>
    <cellStyle name="Обычный 29 3" xfId="1386"/>
    <cellStyle name="Обычный 29 3 2" xfId="1387"/>
    <cellStyle name="Обычный 29 4" xfId="1388"/>
    <cellStyle name="Обычный 29 4 2" xfId="1389"/>
    <cellStyle name="Обычный 29 5" xfId="1390"/>
    <cellStyle name="Обычный 29 6" xfId="1391"/>
    <cellStyle name="Обычный 29 7" xfId="1392"/>
    <cellStyle name="Обычный 3" xfId="1393"/>
    <cellStyle name="Обычный 3 2" xfId="1394"/>
    <cellStyle name="Обычный 3 2 2" xfId="1395"/>
    <cellStyle name="Обычный 3 2 2 2" xfId="1396"/>
    <cellStyle name="Обычный 3 2 2 2 2" xfId="1397"/>
    <cellStyle name="Обычный 3 2 2 2 2 2" xfId="1398"/>
    <cellStyle name="Обычный 3 2 2 2 2 2 2" xfId="1399"/>
    <cellStyle name="Обычный 3 2 2 2 2 2 3" xfId="1400"/>
    <cellStyle name="Обычный 3 2 2 2 2 3" xfId="1401"/>
    <cellStyle name="Обычный 3 2 2 2 2 4" xfId="1402"/>
    <cellStyle name="Обычный 3 2 2 2 2 5" xfId="1403"/>
    <cellStyle name="Обычный 3 2 2 3" xfId="1404"/>
    <cellStyle name="Обычный 3 2 2 4" xfId="1405"/>
    <cellStyle name="Обычный 3 2 3" xfId="1406"/>
    <cellStyle name="Обычный 3 2 3 2" xfId="1407"/>
    <cellStyle name="Обычный 3 2 3 3" xfId="1408"/>
    <cellStyle name="Обычный 3 2 4" xfId="1409"/>
    <cellStyle name="Обычный 3 3" xfId="1410"/>
    <cellStyle name="Обычный 3 3 2" xfId="1411"/>
    <cellStyle name="Обычный 3 3 2 2" xfId="1412"/>
    <cellStyle name="Обычный 3 3 3" xfId="1413"/>
    <cellStyle name="Обычный 3 3 3 2" xfId="1414"/>
    <cellStyle name="Обычный 3 3 3 2 2" xfId="1415"/>
    <cellStyle name="Обычный 3 3 3 2 2 2" xfId="1416"/>
    <cellStyle name="Обычный 3 3 3 2 2 3" xfId="1417"/>
    <cellStyle name="Обычный 3 3 4" xfId="1418"/>
    <cellStyle name="Обычный 3 3 5" xfId="1419"/>
    <cellStyle name="Обычный 3 3 5 2" xfId="1420"/>
    <cellStyle name="Обычный 3 3 5 3" xfId="1421"/>
    <cellStyle name="Обычный 3 3 6" xfId="1422"/>
    <cellStyle name="Обычный 3 4" xfId="1423"/>
    <cellStyle name="Обычный 3 4 2" xfId="1424"/>
    <cellStyle name="Обычный 3 4 2 2" xfId="1425"/>
    <cellStyle name="Обычный 3 4 3" xfId="1426"/>
    <cellStyle name="Обычный 3 4 3 2" xfId="1427"/>
    <cellStyle name="Обычный 3 4 4" xfId="1428"/>
    <cellStyle name="Обычный 3 4 5" xfId="1429"/>
    <cellStyle name="Обычный 3 5" xfId="1430"/>
    <cellStyle name="Обычный 3 5 2" xfId="1431"/>
    <cellStyle name="Обычный 3 5 2 2" xfId="1432"/>
    <cellStyle name="Обычный 3 5 3" xfId="1433"/>
    <cellStyle name="Обычный 3 5 3 2" xfId="1434"/>
    <cellStyle name="Обычный 3 5 4" xfId="1435"/>
    <cellStyle name="Обычный 3 5 5" xfId="1436"/>
    <cellStyle name="Обычный 3 6" xfId="1437"/>
    <cellStyle name="Обычный 3 6 2" xfId="1438"/>
    <cellStyle name="Обычный 3 6 2 2" xfId="1439"/>
    <cellStyle name="Обычный 3 6 2 2 2" xfId="1440"/>
    <cellStyle name="Обычный 3 6 2 3" xfId="1441"/>
    <cellStyle name="Обычный 3 6 2 3 2" xfId="1442"/>
    <cellStyle name="Обычный 3 6 2 3 3" xfId="1443"/>
    <cellStyle name="Обычный 3 6 2 4" xfId="1444"/>
    <cellStyle name="Обычный 3 6 3" xfId="1445"/>
    <cellStyle name="Обычный 3 7" xfId="1446"/>
    <cellStyle name="Обычный 3 7 2" xfId="1447"/>
    <cellStyle name="Обычный 3 7 2 2" xfId="1448"/>
    <cellStyle name="Обычный 3 7 2 2 2" xfId="1449"/>
    <cellStyle name="Обычный 3 7 2 2 3" xfId="1450"/>
    <cellStyle name="Обычный 3 8" xfId="1451"/>
    <cellStyle name="Обычный 3 8 2" xfId="1452"/>
    <cellStyle name="Обычный 3 9" xfId="1453"/>
    <cellStyle name="Обычный 30" xfId="1454"/>
    <cellStyle name="Обычный 30 2" xfId="1455"/>
    <cellStyle name="Обычный 30 3" xfId="1456"/>
    <cellStyle name="Обычный 30 4" xfId="1457"/>
    <cellStyle name="Обычный 31" xfId="1458"/>
    <cellStyle name="Обычный 31 2" xfId="1459"/>
    <cellStyle name="Обычный 31 2 2" xfId="1460"/>
    <cellStyle name="Обычный 31 3" xfId="1461"/>
    <cellStyle name="Обычный 31 3 2" xfId="1462"/>
    <cellStyle name="Обычный 31 4" xfId="1463"/>
    <cellStyle name="Обычный 31 5" xfId="1464"/>
    <cellStyle name="Обычный 31 6" xfId="1465"/>
    <cellStyle name="Обычный 32" xfId="1466"/>
    <cellStyle name="Обычный 32 2" xfId="1467"/>
    <cellStyle name="Обычный 32 2 2" xfId="1468"/>
    <cellStyle name="Обычный 32 3" xfId="1469"/>
    <cellStyle name="Обычный 32 3 2" xfId="1470"/>
    <cellStyle name="Обычный 32 4" xfId="1471"/>
    <cellStyle name="Обычный 32 5" xfId="1472"/>
    <cellStyle name="Обычный 33" xfId="1473"/>
    <cellStyle name="Обычный 33 2" xfId="1474"/>
    <cellStyle name="Обычный 33 2 2" xfId="1475"/>
    <cellStyle name="Обычный 33 3" xfId="1476"/>
    <cellStyle name="Обычный 33 3 2" xfId="1477"/>
    <cellStyle name="Обычный 33 4" xfId="1478"/>
    <cellStyle name="Обычный 33 5" xfId="1479"/>
    <cellStyle name="Обычный 34" xfId="1480"/>
    <cellStyle name="Обычный 34 2" xfId="1481"/>
    <cellStyle name="Обычный 34 2 2" xfId="1482"/>
    <cellStyle name="Обычный 34 3" xfId="1483"/>
    <cellStyle name="Обычный 34 3 2" xfId="1484"/>
    <cellStyle name="Обычный 34 4" xfId="1485"/>
    <cellStyle name="Обычный 34 5" xfId="1486"/>
    <cellStyle name="Обычный 35" xfId="1487"/>
    <cellStyle name="Обычный 35 2" xfId="1488"/>
    <cellStyle name="Обычный 35 2 2" xfId="1489"/>
    <cellStyle name="Обычный 35 3" xfId="1490"/>
    <cellStyle name="Обычный 35 3 2" xfId="1491"/>
    <cellStyle name="Обычный 35 4" xfId="1492"/>
    <cellStyle name="Обычный 35 4 2" xfId="1493"/>
    <cellStyle name="Обычный 35 5" xfId="1494"/>
    <cellStyle name="Обычный 35 5 2" xfId="1495"/>
    <cellStyle name="Обычный 35 6" xfId="1496"/>
    <cellStyle name="Обычный 35 6 2" xfId="1497"/>
    <cellStyle name="Обычный 35 7" xfId="1498"/>
    <cellStyle name="Обычный 35 8" xfId="1499"/>
    <cellStyle name="Обычный 36" xfId="1500"/>
    <cellStyle name="Обычный 36 2" xfId="1501"/>
    <cellStyle name="Обычный 36 3" xfId="1502"/>
    <cellStyle name="Обычный 37" xfId="1503"/>
    <cellStyle name="Обычный 37 2" xfId="1504"/>
    <cellStyle name="Обычный 38" xfId="1505"/>
    <cellStyle name="Обычный 38 2" xfId="1506"/>
    <cellStyle name="Обычный 39" xfId="1507"/>
    <cellStyle name="Обычный 39 2" xfId="1508"/>
    <cellStyle name="Обычный 4" xfId="1509"/>
    <cellStyle name="Обычный 4 2" xfId="1510"/>
    <cellStyle name="Обычный 4 2 2" xfId="1511"/>
    <cellStyle name="Обычный 4 2 2 2" xfId="1512"/>
    <cellStyle name="Обычный 4 2 3" xfId="1513"/>
    <cellStyle name="Обычный 4 2 3 2" xfId="1514"/>
    <cellStyle name="Обычный 4 2 4" xfId="1515"/>
    <cellStyle name="Обычный 4 2 5" xfId="1516"/>
    <cellStyle name="Обычный 4 2 6" xfId="1517"/>
    <cellStyle name="Обычный 4 2 7" xfId="1518"/>
    <cellStyle name="Обычный 4 3" xfId="1519"/>
    <cellStyle name="Обычный 4 3 2" xfId="1520"/>
    <cellStyle name="Обычный 4 4" xfId="1521"/>
    <cellStyle name="Обычный 4 4 2" xfId="1522"/>
    <cellStyle name="Обычный 4 4 3" xfId="1523"/>
    <cellStyle name="Обычный 4 5" xfId="1524"/>
    <cellStyle name="Обычный 4 5 2" xfId="1525"/>
    <cellStyle name="Обычный 4 5 2 2" xfId="1526"/>
    <cellStyle name="Обычный 4 5 3" xfId="1527"/>
    <cellStyle name="Обычный 4 5 3 2" xfId="1528"/>
    <cellStyle name="Обычный 4 5 3 3" xfId="1529"/>
    <cellStyle name="Обычный 4 5 4" xfId="1530"/>
    <cellStyle name="Обычный 4 6" xfId="1531"/>
    <cellStyle name="Обычный 4 7" xfId="1532"/>
    <cellStyle name="Обычный 4 8" xfId="1533"/>
    <cellStyle name="Обычный 40" xfId="1534"/>
    <cellStyle name="Обычный 40 2" xfId="1535"/>
    <cellStyle name="Обычный 40 3" xfId="1536"/>
    <cellStyle name="Обычный 41" xfId="1537"/>
    <cellStyle name="Обычный 41 2" xfId="1538"/>
    <cellStyle name="Обычный 42" xfId="1539"/>
    <cellStyle name="Обычный 43" xfId="1540"/>
    <cellStyle name="Обычный 44" xfId="1541"/>
    <cellStyle name="Обычный 45" xfId="1542"/>
    <cellStyle name="Обычный 46" xfId="1543"/>
    <cellStyle name="Обычный 47" xfId="1544"/>
    <cellStyle name="Обычный 48" xfId="1545"/>
    <cellStyle name="Обычный 48 2" xfId="1546"/>
    <cellStyle name="Обычный 49" xfId="1547"/>
    <cellStyle name="Обычный 5" xfId="1548"/>
    <cellStyle name="Обычный 5 2" xfId="1549"/>
    <cellStyle name="Обычный 5 2 2" xfId="1550"/>
    <cellStyle name="Обычный 5 2 2 2" xfId="1551"/>
    <cellStyle name="Обычный 5 2 2 2 2" xfId="1552"/>
    <cellStyle name="Обычный 5 2 2 3" xfId="1553"/>
    <cellStyle name="Обычный 5 2 2 3 2" xfId="1554"/>
    <cellStyle name="Обычный 5 2 2 4" xfId="1555"/>
    <cellStyle name="Обычный 5 2 3" xfId="1556"/>
    <cellStyle name="Обычный 5 2 3 2" xfId="1557"/>
    <cellStyle name="Обычный 5 2 3 2 2" xfId="1558"/>
    <cellStyle name="Обычный 5 2 3 2 2 2" xfId="1559"/>
    <cellStyle name="Обычный 5 2 3 2 2 2 2" xfId="1560"/>
    <cellStyle name="Обычный 5 2 3 2 2 2 2 2" xfId="1561"/>
    <cellStyle name="Обычный 5 2 3 2 2 2 3" xfId="1562"/>
    <cellStyle name="Обычный 5 2 3 2 2 2 3 2" xfId="1563"/>
    <cellStyle name="Обычный 5 2 3 2 2 2 3 2 2" xfId="1564"/>
    <cellStyle name="Обычный 5 2 3 2 2 2 3 3" xfId="1565"/>
    <cellStyle name="Обычный 5 2 3 2 2 2 3 3 2" xfId="1566"/>
    <cellStyle name="Обычный 5 2 3 2 2 2 3 3 2 2" xfId="1567"/>
    <cellStyle name="Обычный 5 2 3 2 2 2 3 3 3" xfId="1568"/>
    <cellStyle name="Обычный 5 2 3 2 2 2 3 3 4" xfId="1569"/>
    <cellStyle name="Обычный 5 2 3 2 2 2 3 3 4 2" xfId="1570"/>
    <cellStyle name="Обычный 5 2 3 2 2 2 3 4" xfId="1571"/>
    <cellStyle name="Обычный 5 2 3 2 2 2 4" xfId="1572"/>
    <cellStyle name="Обычный 5 2 3 2 2 2 4 2" xfId="1573"/>
    <cellStyle name="Обычный 5 2 3 2 2 2 5" xfId="1574"/>
    <cellStyle name="Обычный 5 2 3 2 2 3" xfId="1575"/>
    <cellStyle name="Обычный 5 2 3 2 2 3 2" xfId="1576"/>
    <cellStyle name="Обычный 5 2 3 2 2 4" xfId="1577"/>
    <cellStyle name="Обычный 5 2 3 2 2 4 2" xfId="1578"/>
    <cellStyle name="Обычный 5 2 3 2 2 5" xfId="1579"/>
    <cellStyle name="Обычный 5 2 3 2 3" xfId="1580"/>
    <cellStyle name="Обычный 5 2 3 2 3 2" xfId="1581"/>
    <cellStyle name="Обычный 5 2 3 2 4" xfId="1582"/>
    <cellStyle name="Обычный 5 2 3 2 4 2" xfId="1583"/>
    <cellStyle name="Обычный 5 2 3 2 5" xfId="1584"/>
    <cellStyle name="Обычный 5 2 3 2 5 2" xfId="1585"/>
    <cellStyle name="Обычный 5 2 3 2 6" xfId="1586"/>
    <cellStyle name="Обычный 5 2 3 3" xfId="1587"/>
    <cellStyle name="Обычный 5 2 3 3 2" xfId="1588"/>
    <cellStyle name="Обычный 5 2 3 4" xfId="1589"/>
    <cellStyle name="Обычный 5 2 3 4 2" xfId="1590"/>
    <cellStyle name="Обычный 5 2 3 5" xfId="1591"/>
    <cellStyle name="Обычный 5 2 4" xfId="1592"/>
    <cellStyle name="Обычный 5 2 4 2" xfId="1593"/>
    <cellStyle name="Обычный 5 2 4 2 2" xfId="1594"/>
    <cellStyle name="Обычный 5 2 4 3" xfId="1595"/>
    <cellStyle name="Обычный 5 2 4 3 2" xfId="1596"/>
    <cellStyle name="Обычный 5 2 4 4" xfId="1597"/>
    <cellStyle name="Обычный 5 2 5" xfId="1598"/>
    <cellStyle name="Обычный 5 2 5 2" xfId="1599"/>
    <cellStyle name="Обычный 5 2 6" xfId="1600"/>
    <cellStyle name="Обычный 5 2 6 2" xfId="1601"/>
    <cellStyle name="Обычный 5 2 7" xfId="1602"/>
    <cellStyle name="Обычный 5 2 8" xfId="1603"/>
    <cellStyle name="Обычный 5 3" xfId="1604"/>
    <cellStyle name="Обычный 5 3 2" xfId="1605"/>
    <cellStyle name="Обычный 5 3 2 2" xfId="1606"/>
    <cellStyle name="Обычный 5 3 3" xfId="1607"/>
    <cellStyle name="Обычный 5 3 3 2" xfId="1608"/>
    <cellStyle name="Обычный 5 3 4" xfId="1609"/>
    <cellStyle name="Обычный 5 4" xfId="1610"/>
    <cellStyle name="Обычный 5 4 2" xfId="1611"/>
    <cellStyle name="Обычный 5 4 2 2" xfId="1612"/>
    <cellStyle name="Обычный 5 4 2 2 2" xfId="1613"/>
    <cellStyle name="Обычный 5 4 2 2 2 2" xfId="1614"/>
    <cellStyle name="Обычный 5 4 2 2 2 2 2" xfId="1615"/>
    <cellStyle name="Обычный 5 4 2 2 2 3" xfId="1616"/>
    <cellStyle name="Обычный 5 4 2 2 2 3 2" xfId="1617"/>
    <cellStyle name="Обычный 5 4 2 2 2 3 2 2" xfId="1618"/>
    <cellStyle name="Обычный 5 4 2 2 2 3 3" xfId="1619"/>
    <cellStyle name="Обычный 5 4 2 2 2 3 3 2" xfId="1620"/>
    <cellStyle name="Обычный 5 4 2 2 2 3 3 2 2" xfId="1621"/>
    <cellStyle name="Обычный 5 4 2 2 2 3 3 3" xfId="1622"/>
    <cellStyle name="Обычный 5 4 2 2 2 3 3 4" xfId="1623"/>
    <cellStyle name="Обычный 5 4 2 2 2 3 3 4 2" xfId="1624"/>
    <cellStyle name="Обычный 5 4 2 2 2 3 4" xfId="1625"/>
    <cellStyle name="Обычный 5 4 2 2 2 4" xfId="1626"/>
    <cellStyle name="Обычный 5 4 2 2 2 4 2" xfId="1627"/>
    <cellStyle name="Обычный 5 4 2 2 2 5" xfId="1628"/>
    <cellStyle name="Обычный 5 4 2 2 3" xfId="1629"/>
    <cellStyle name="Обычный 5 4 2 2 3 2" xfId="1630"/>
    <cellStyle name="Обычный 5 4 2 2 4" xfId="1631"/>
    <cellStyle name="Обычный 5 4 2 2 4 2" xfId="1632"/>
    <cellStyle name="Обычный 5 4 2 2 5" xfId="1633"/>
    <cellStyle name="Обычный 5 4 2 3" xfId="1634"/>
    <cellStyle name="Обычный 5 4 2 3 2" xfId="1635"/>
    <cellStyle name="Обычный 5 4 2 4" xfId="1636"/>
    <cellStyle name="Обычный 5 4 2 4 2" xfId="1637"/>
    <cellStyle name="Обычный 5 4 2 5" xfId="1638"/>
    <cellStyle name="Обычный 5 4 3" xfId="1639"/>
    <cellStyle name="Обычный 5 4 3 2" xfId="1640"/>
    <cellStyle name="Обычный 5 4 4" xfId="1641"/>
    <cellStyle name="Обычный 5 4 4 2" xfId="1642"/>
    <cellStyle name="Обычный 5 4 5" xfId="1643"/>
    <cellStyle name="Обычный 5 5" xfId="1644"/>
    <cellStyle name="Обычный 5 5 2" xfId="1645"/>
    <cellStyle name="Обычный 5 5 2 2" xfId="1646"/>
    <cellStyle name="Обычный 5 5 3" xfId="1647"/>
    <cellStyle name="Обычный 5 5 3 2" xfId="1648"/>
    <cellStyle name="Обычный 5 5 4" xfId="1649"/>
    <cellStyle name="Обычный 5 6" xfId="1650"/>
    <cellStyle name="Обычный 5 6 2" xfId="1651"/>
    <cellStyle name="Обычный 5 7" xfId="1652"/>
    <cellStyle name="Обычный 5 7 2" xfId="1653"/>
    <cellStyle name="Обычный 5 8" xfId="1654"/>
    <cellStyle name="Обычный 50" xfId="1655"/>
    <cellStyle name="Обычный 51" xfId="1656"/>
    <cellStyle name="Обычный 52" xfId="1657"/>
    <cellStyle name="Обычный 53" xfId="1658"/>
    <cellStyle name="Обычный 6" xfId="1659"/>
    <cellStyle name="Обычный 6 2" xfId="1660"/>
    <cellStyle name="Обычный 6 2 2" xfId="1661"/>
    <cellStyle name="Обычный 6 2 2 2" xfId="1662"/>
    <cellStyle name="Обычный 6 2 3" xfId="1663"/>
    <cellStyle name="Обычный 6 2 3 2" xfId="1664"/>
    <cellStyle name="Обычный 6 2 4" xfId="1665"/>
    <cellStyle name="Обычный 6 3" xfId="1666"/>
    <cellStyle name="Обычный 6 3 2" xfId="1667"/>
    <cellStyle name="Обычный 6 3 3" xfId="1668"/>
    <cellStyle name="Обычный 6 4" xfId="1669"/>
    <cellStyle name="Обычный 6 4 2" xfId="1670"/>
    <cellStyle name="Обычный 6 5" xfId="1671"/>
    <cellStyle name="Обычный 6 6" xfId="1672"/>
    <cellStyle name="Обычный 7" xfId="1"/>
    <cellStyle name="Обычный 7 2" xfId="1673"/>
    <cellStyle name="Обычный 7 3" xfId="1674"/>
    <cellStyle name="Обычный 7 3 2" xfId="1675"/>
    <cellStyle name="Обычный 7 4" xfId="1676"/>
    <cellStyle name="Обычный 8" xfId="1677"/>
    <cellStyle name="Обычный 8 2" xfId="1678"/>
    <cellStyle name="Обычный 8 2 2" xfId="1679"/>
    <cellStyle name="Обычный 8 2 2 2" xfId="1680"/>
    <cellStyle name="Обычный 8 2 3" xfId="1681"/>
    <cellStyle name="Обычный 8 2 3 2" xfId="1682"/>
    <cellStyle name="Обычный 8 2 4" xfId="1683"/>
    <cellStyle name="Обычный 8 3" xfId="1684"/>
    <cellStyle name="Обычный 8 3 2" xfId="1685"/>
    <cellStyle name="Обычный 8 4" xfId="1686"/>
    <cellStyle name="Обычный 8 4 2" xfId="1687"/>
    <cellStyle name="Обычный 8 5" xfId="1688"/>
    <cellStyle name="Обычный 8 6" xfId="1689"/>
    <cellStyle name="Обычный 9" xfId="1690"/>
    <cellStyle name="Обычный 9 2" xfId="1691"/>
    <cellStyle name="Обычный 9 2 2" xfId="1692"/>
    <cellStyle name="Обычный 9 2 2 2" xfId="1693"/>
    <cellStyle name="Обычный 9 2 3" xfId="1694"/>
    <cellStyle name="Обычный 9 2 3 2" xfId="1695"/>
    <cellStyle name="Обычный 9 2 4" xfId="1696"/>
    <cellStyle name="Обычный 9 3" xfId="1697"/>
    <cellStyle name="Обычный 9 3 2" xfId="1698"/>
    <cellStyle name="Обычный 9 4" xfId="1699"/>
    <cellStyle name="Обычный 9 4 2" xfId="1700"/>
    <cellStyle name="Обычный 9 5" xfId="1701"/>
    <cellStyle name="Обычный 9 6" xfId="1702"/>
    <cellStyle name="Отдельная ячейка" xfId="1703"/>
    <cellStyle name="Отдельная ячейка - константа" xfId="1704"/>
    <cellStyle name="Отдельная ячейка - константа [печать]" xfId="1705"/>
    <cellStyle name="Отдельная ячейка - константа [печать] 2" xfId="1706"/>
    <cellStyle name="Отдельная ячейка [печать]" xfId="1707"/>
    <cellStyle name="Отдельная ячейка [печать] 2" xfId="1708"/>
    <cellStyle name="Отдельная ячейка-результат" xfId="1709"/>
    <cellStyle name="Отдельная ячейка-результат [печать]" xfId="1710"/>
    <cellStyle name="Отдельная ячейка-результат [печать] 2" xfId="1711"/>
    <cellStyle name="Плохой 10" xfId="1712"/>
    <cellStyle name="Плохой 11" xfId="1713"/>
    <cellStyle name="Плохой 12" xfId="1714"/>
    <cellStyle name="Плохой 13" xfId="1715"/>
    <cellStyle name="Плохой 14" xfId="1716"/>
    <cellStyle name="Плохой 15" xfId="1717"/>
    <cellStyle name="Плохой 16" xfId="1718"/>
    <cellStyle name="Плохой 17" xfId="1719"/>
    <cellStyle name="Плохой 18" xfId="1720"/>
    <cellStyle name="Плохой 19" xfId="1721"/>
    <cellStyle name="Плохой 2" xfId="1722"/>
    <cellStyle name="Плохой 20" xfId="1723"/>
    <cellStyle name="Плохой 21" xfId="1724"/>
    <cellStyle name="Плохой 22" xfId="1725"/>
    <cellStyle name="Плохой 23" xfId="1726"/>
    <cellStyle name="Плохой 24" xfId="1727"/>
    <cellStyle name="Плохой 3" xfId="1728"/>
    <cellStyle name="Плохой 4" xfId="1729"/>
    <cellStyle name="Плохой 5" xfId="1730"/>
    <cellStyle name="Плохой 6" xfId="1731"/>
    <cellStyle name="Плохой 7" xfId="1732"/>
    <cellStyle name="Плохой 8" xfId="1733"/>
    <cellStyle name="Плохой 9" xfId="1734"/>
    <cellStyle name="Пояснение 10" xfId="1735"/>
    <cellStyle name="Пояснение 11" xfId="1736"/>
    <cellStyle name="Пояснение 12" xfId="1737"/>
    <cellStyle name="Пояснение 13" xfId="1738"/>
    <cellStyle name="Пояснение 14" xfId="1739"/>
    <cellStyle name="Пояснение 15" xfId="1740"/>
    <cellStyle name="Пояснение 16" xfId="1741"/>
    <cellStyle name="Пояснение 17" xfId="1742"/>
    <cellStyle name="Пояснение 18" xfId="1743"/>
    <cellStyle name="Пояснение 19" xfId="1744"/>
    <cellStyle name="Пояснение 2" xfId="1745"/>
    <cellStyle name="Пояснение 20" xfId="1746"/>
    <cellStyle name="Пояснение 21" xfId="1747"/>
    <cellStyle name="Пояснение 22" xfId="1748"/>
    <cellStyle name="Пояснение 23" xfId="1749"/>
    <cellStyle name="Пояснение 24" xfId="1750"/>
    <cellStyle name="Пояснение 3" xfId="1751"/>
    <cellStyle name="Пояснение 4" xfId="1752"/>
    <cellStyle name="Пояснение 5" xfId="1753"/>
    <cellStyle name="Пояснение 6" xfId="1754"/>
    <cellStyle name="Пояснение 7" xfId="1755"/>
    <cellStyle name="Пояснение 8" xfId="1756"/>
    <cellStyle name="Пояснение 9" xfId="1757"/>
    <cellStyle name="Примечание 10" xfId="1758"/>
    <cellStyle name="Примечание 10 2" xfId="1759"/>
    <cellStyle name="Примечание 11" xfId="1760"/>
    <cellStyle name="Примечание 11 2" xfId="1761"/>
    <cellStyle name="Примечание 12" xfId="1762"/>
    <cellStyle name="Примечание 12 2" xfId="1763"/>
    <cellStyle name="Примечание 13" xfId="1764"/>
    <cellStyle name="Примечание 13 2" xfId="1765"/>
    <cellStyle name="Примечание 14" xfId="1766"/>
    <cellStyle name="Примечание 14 2" xfId="1767"/>
    <cellStyle name="Примечание 15" xfId="1768"/>
    <cellStyle name="Примечание 15 2" xfId="1769"/>
    <cellStyle name="Примечание 16" xfId="1770"/>
    <cellStyle name="Примечание 16 2" xfId="1771"/>
    <cellStyle name="Примечание 17" xfId="1772"/>
    <cellStyle name="Примечание 17 2" xfId="1773"/>
    <cellStyle name="Примечание 18" xfId="1774"/>
    <cellStyle name="Примечание 18 2" xfId="1775"/>
    <cellStyle name="Примечание 19" xfId="1776"/>
    <cellStyle name="Примечание 19 2" xfId="1777"/>
    <cellStyle name="Примечание 2" xfId="1778"/>
    <cellStyle name="Примечание 2 2" xfId="1779"/>
    <cellStyle name="Примечание 2 3" xfId="1780"/>
    <cellStyle name="Примечание 2 4" xfId="1781"/>
    <cellStyle name="Примечание 2 5" xfId="1782"/>
    <cellStyle name="Примечание 20" xfId="1783"/>
    <cellStyle name="Примечание 20 2" xfId="1784"/>
    <cellStyle name="Примечание 21" xfId="1785"/>
    <cellStyle name="Примечание 21 2" xfId="1786"/>
    <cellStyle name="Примечание 22" xfId="1787"/>
    <cellStyle name="Примечание 22 2" xfId="1788"/>
    <cellStyle name="Примечание 23" xfId="1789"/>
    <cellStyle name="Примечание 23 2" xfId="1790"/>
    <cellStyle name="Примечание 24" xfId="1791"/>
    <cellStyle name="Примечание 24 2" xfId="1792"/>
    <cellStyle name="Примечание 3" xfId="1793"/>
    <cellStyle name="Примечание 3 2" xfId="1794"/>
    <cellStyle name="Примечание 3 2 2" xfId="1795"/>
    <cellStyle name="Примечание 3 3" xfId="1796"/>
    <cellStyle name="Примечание 4" xfId="1797"/>
    <cellStyle name="Примечание 4 2" xfId="1798"/>
    <cellStyle name="Примечание 5" xfId="1799"/>
    <cellStyle name="Примечание 5 2" xfId="1800"/>
    <cellStyle name="Примечание 6" xfId="1801"/>
    <cellStyle name="Примечание 6 2" xfId="1802"/>
    <cellStyle name="Примечание 7" xfId="1803"/>
    <cellStyle name="Примечание 7 2" xfId="1804"/>
    <cellStyle name="Примечание 8" xfId="1805"/>
    <cellStyle name="Примечание 8 2" xfId="1806"/>
    <cellStyle name="Примечание 9" xfId="1807"/>
    <cellStyle name="Примечание 9 2" xfId="1808"/>
    <cellStyle name="Процентный 2" xfId="1809"/>
    <cellStyle name="Процентный 2 2" xfId="1810"/>
    <cellStyle name="Процентный 2 3" xfId="1811"/>
    <cellStyle name="Процентный 3" xfId="1812"/>
    <cellStyle name="Процентный 3 2" xfId="1813"/>
    <cellStyle name="Процентный 4" xfId="1814"/>
    <cellStyle name="Процентный 4 2" xfId="1815"/>
    <cellStyle name="Процентный 5" xfId="1816"/>
    <cellStyle name="Свойства элементов измерения" xfId="1817"/>
    <cellStyle name="Свойства элементов измерения [печать]" xfId="1818"/>
    <cellStyle name="Свойства элементов измерения [печать] 2" xfId="1819"/>
    <cellStyle name="Свойства элементов измерения 2" xfId="1820"/>
    <cellStyle name="Связанная ячейка 10" xfId="1821"/>
    <cellStyle name="Связанная ячейка 11" xfId="1822"/>
    <cellStyle name="Связанная ячейка 12" xfId="1823"/>
    <cellStyle name="Связанная ячейка 13" xfId="1824"/>
    <cellStyle name="Связанная ячейка 14" xfId="1825"/>
    <cellStyle name="Связанная ячейка 15" xfId="1826"/>
    <cellStyle name="Связанная ячейка 16" xfId="1827"/>
    <cellStyle name="Связанная ячейка 17" xfId="1828"/>
    <cellStyle name="Связанная ячейка 18" xfId="1829"/>
    <cellStyle name="Связанная ячейка 19" xfId="1830"/>
    <cellStyle name="Связанная ячейка 2" xfId="1831"/>
    <cellStyle name="Связанная ячейка 20" xfId="1832"/>
    <cellStyle name="Связанная ячейка 21" xfId="1833"/>
    <cellStyle name="Связанная ячейка 22" xfId="1834"/>
    <cellStyle name="Связанная ячейка 23" xfId="1835"/>
    <cellStyle name="Связанная ячейка 24" xfId="1836"/>
    <cellStyle name="Связанная ячейка 3" xfId="1837"/>
    <cellStyle name="Связанная ячейка 4" xfId="1838"/>
    <cellStyle name="Связанная ячейка 5" xfId="1839"/>
    <cellStyle name="Связанная ячейка 6" xfId="1840"/>
    <cellStyle name="Связанная ячейка 7" xfId="1841"/>
    <cellStyle name="Связанная ячейка 8" xfId="1842"/>
    <cellStyle name="Связанная ячейка 9" xfId="1843"/>
    <cellStyle name="Стиль 1" xfId="1844"/>
    <cellStyle name="Стиль 2" xfId="1845"/>
    <cellStyle name="Стиль 3" xfId="1846"/>
    <cellStyle name="Стиль 4" xfId="1847"/>
    <cellStyle name="Стиль 5" xfId="1848"/>
    <cellStyle name="Стиль 6" xfId="1849"/>
    <cellStyle name="Текст предупреждения 10" xfId="1850"/>
    <cellStyle name="Текст предупреждения 11" xfId="1851"/>
    <cellStyle name="Текст предупреждения 12" xfId="1852"/>
    <cellStyle name="Текст предупреждения 13" xfId="1853"/>
    <cellStyle name="Текст предупреждения 14" xfId="1854"/>
    <cellStyle name="Текст предупреждения 15" xfId="1855"/>
    <cellStyle name="Текст предупреждения 16" xfId="1856"/>
    <cellStyle name="Текст предупреждения 17" xfId="1857"/>
    <cellStyle name="Текст предупреждения 18" xfId="1858"/>
    <cellStyle name="Текст предупреждения 19" xfId="1859"/>
    <cellStyle name="Текст предупреждения 2" xfId="1860"/>
    <cellStyle name="Текст предупреждения 20" xfId="1861"/>
    <cellStyle name="Текст предупреждения 21" xfId="1862"/>
    <cellStyle name="Текст предупреждения 22" xfId="1863"/>
    <cellStyle name="Текст предупреждения 23" xfId="1864"/>
    <cellStyle name="Текст предупреждения 24" xfId="1865"/>
    <cellStyle name="Текст предупреждения 3" xfId="1866"/>
    <cellStyle name="Текст предупреждения 4" xfId="1867"/>
    <cellStyle name="Текст предупреждения 5" xfId="1868"/>
    <cellStyle name="Текст предупреждения 6" xfId="1869"/>
    <cellStyle name="Текст предупреждения 7" xfId="1870"/>
    <cellStyle name="Текст предупреждения 8" xfId="1871"/>
    <cellStyle name="Текст предупреждения 9" xfId="1872"/>
    <cellStyle name="Финансовый 10" xfId="1873"/>
    <cellStyle name="Финансовый 11" xfId="1874"/>
    <cellStyle name="Финансовый 12" xfId="1875"/>
    <cellStyle name="Финансовый 13" xfId="1876"/>
    <cellStyle name="Финансовый 2" xfId="1877"/>
    <cellStyle name="Финансовый 2 2" xfId="1878"/>
    <cellStyle name="Финансовый 2 2 2" xfId="1879"/>
    <cellStyle name="Финансовый 2 2 3" xfId="1880"/>
    <cellStyle name="Финансовый 2 2 4" xfId="1881"/>
    <cellStyle name="Финансовый 2 2 5" xfId="1882"/>
    <cellStyle name="Финансовый 2 2 6" xfId="1883"/>
    <cellStyle name="Финансовый 2 3" xfId="1884"/>
    <cellStyle name="Финансовый 2 3 2" xfId="1885"/>
    <cellStyle name="Финансовый 2 3 3" xfId="1886"/>
    <cellStyle name="Финансовый 2 3 4" xfId="1887"/>
    <cellStyle name="Финансовый 2 4" xfId="1888"/>
    <cellStyle name="Финансовый 2 4 2" xfId="1889"/>
    <cellStyle name="Финансовый 2 5" xfId="1890"/>
    <cellStyle name="Финансовый 3" xfId="1891"/>
    <cellStyle name="Финансовый 3 2" xfId="1892"/>
    <cellStyle name="Финансовый 3 2 2" xfId="1893"/>
    <cellStyle name="Финансовый 3 2 3" xfId="1894"/>
    <cellStyle name="Финансовый 3 3" xfId="1895"/>
    <cellStyle name="Финансовый 3 3 2" xfId="1896"/>
    <cellStyle name="Финансовый 3 3 2 2" xfId="1897"/>
    <cellStyle name="Финансовый 3 3 2 2 2" xfId="1898"/>
    <cellStyle name="Финансовый 3 3 3" xfId="1899"/>
    <cellStyle name="Финансовый 3 4" xfId="1900"/>
    <cellStyle name="Финансовый 4" xfId="1901"/>
    <cellStyle name="Финансовый 4 2" xfId="1902"/>
    <cellStyle name="Финансовый 4 3" xfId="1903"/>
    <cellStyle name="Финансовый 4 4" xfId="1904"/>
    <cellStyle name="Финансовый 4 5" xfId="1905"/>
    <cellStyle name="Финансовый 4 6" xfId="1906"/>
    <cellStyle name="Финансовый 5" xfId="1907"/>
    <cellStyle name="Финансовый 5 2" xfId="1908"/>
    <cellStyle name="Финансовый 5 3" xfId="1909"/>
    <cellStyle name="Финансовый 5 4" xfId="1910"/>
    <cellStyle name="Финансовый 6" xfId="1911"/>
    <cellStyle name="Финансовый 6 2" xfId="1912"/>
    <cellStyle name="Финансовый 6 2 2" xfId="1913"/>
    <cellStyle name="Финансовый 6 2 3" xfId="1914"/>
    <cellStyle name="Финансовый 6 3" xfId="1915"/>
    <cellStyle name="Финансовый 6 4" xfId="1916"/>
    <cellStyle name="Финансовый 7" xfId="1917"/>
    <cellStyle name="Финансовый 7 2" xfId="1918"/>
    <cellStyle name="Финансовый 7 3" xfId="1919"/>
    <cellStyle name="Финансовый 8" xfId="1920"/>
    <cellStyle name="Финансовый 8 2" xfId="1921"/>
    <cellStyle name="Финансовый 9" xfId="1922"/>
    <cellStyle name="Финансовый 9 2" xfId="1923"/>
    <cellStyle name="Хороший 10" xfId="1924"/>
    <cellStyle name="Хороший 11" xfId="1925"/>
    <cellStyle name="Хороший 12" xfId="1926"/>
    <cellStyle name="Хороший 13" xfId="1927"/>
    <cellStyle name="Хороший 14" xfId="1928"/>
    <cellStyle name="Хороший 15" xfId="1929"/>
    <cellStyle name="Хороший 16" xfId="1930"/>
    <cellStyle name="Хороший 17" xfId="1931"/>
    <cellStyle name="Хороший 18" xfId="1932"/>
    <cellStyle name="Хороший 19" xfId="1933"/>
    <cellStyle name="Хороший 2" xfId="1934"/>
    <cellStyle name="Хороший 20" xfId="1935"/>
    <cellStyle name="Хороший 21" xfId="1936"/>
    <cellStyle name="Хороший 22" xfId="1937"/>
    <cellStyle name="Хороший 23" xfId="1938"/>
    <cellStyle name="Хороший 24" xfId="1939"/>
    <cellStyle name="Хороший 3" xfId="1940"/>
    <cellStyle name="Хороший 4" xfId="1941"/>
    <cellStyle name="Хороший 5" xfId="1942"/>
    <cellStyle name="Хороший 6" xfId="1943"/>
    <cellStyle name="Хороший 7" xfId="1944"/>
    <cellStyle name="Хороший 8" xfId="1945"/>
    <cellStyle name="Хороший 9" xfId="1946"/>
    <cellStyle name="Элементы осей" xfId="1947"/>
    <cellStyle name="Элементы осей [печать]" xfId="1948"/>
    <cellStyle name="Элементы осей [печать] 2" xfId="1949"/>
    <cellStyle name="Элементы осей 2" xfId="19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R218"/>
  <sheetViews>
    <sheetView tabSelected="1" view="pageBreakPreview" zoomScale="80" zoomScaleNormal="85" zoomScaleSheetLayoutView="80" workbookViewId="0">
      <pane xSplit="2" topLeftCell="AA1" activePane="topRight" state="frozen"/>
      <selection activeCell="AC24" sqref="AC24"/>
      <selection pane="topRight" activeCell="AJ7" sqref="AJ7"/>
    </sheetView>
  </sheetViews>
  <sheetFormatPr defaultRowHeight="12.75" x14ac:dyDescent="0.2"/>
  <cols>
    <col min="1" max="1" width="3.28515625" style="54" customWidth="1"/>
    <col min="2" max="2" width="21.85546875" style="54" customWidth="1"/>
    <col min="3" max="3" width="11.5703125" style="57" hidden="1" customWidth="1"/>
    <col min="4" max="4" width="13.7109375" style="54" hidden="1" customWidth="1"/>
    <col min="5" max="5" width="11.5703125" style="57" hidden="1" customWidth="1"/>
    <col min="6" max="7" width="10.7109375" style="54" hidden="1" customWidth="1"/>
    <col min="8" max="8" width="11.5703125" style="54" hidden="1" customWidth="1"/>
    <col min="9" max="9" width="8.85546875" style="54" hidden="1" customWidth="1"/>
    <col min="10" max="10" width="11" style="54" hidden="1" customWidth="1"/>
    <col min="11" max="13" width="16.28515625" style="54" hidden="1" customWidth="1"/>
    <col min="14" max="14" width="10.140625" style="54" hidden="1" customWidth="1"/>
    <col min="15" max="19" width="11.7109375" style="54" hidden="1" customWidth="1"/>
    <col min="20" max="20" width="10.140625" style="54" hidden="1" customWidth="1"/>
    <col min="21" max="21" width="14.42578125" style="54" hidden="1" customWidth="1"/>
    <col min="22" max="23" width="13.5703125" style="54" hidden="1" customWidth="1"/>
    <col min="24" max="24" width="16.5703125" style="54" hidden="1" customWidth="1"/>
    <col min="25" max="25" width="13.5703125" style="54" hidden="1" customWidth="1"/>
    <col min="26" max="26" width="16.28515625" style="54" hidden="1" customWidth="1"/>
    <col min="27" max="27" width="11.5703125" style="1" customWidth="1"/>
    <col min="28" max="28" width="11.85546875" style="1" hidden="1" customWidth="1"/>
    <col min="29" max="29" width="21.5703125" style="1" hidden="1" customWidth="1"/>
    <col min="30" max="30" width="19" style="1" hidden="1" customWidth="1"/>
    <col min="31" max="31" width="10.7109375" style="1" hidden="1" customWidth="1"/>
    <col min="32" max="32" width="19.5703125" style="1" hidden="1" customWidth="1"/>
    <col min="33" max="33" width="17.140625" style="1" hidden="1" customWidth="1"/>
    <col min="34" max="34" width="14.140625" style="1" hidden="1" customWidth="1"/>
    <col min="35" max="35" width="14.5703125" style="1" hidden="1" customWidth="1"/>
    <col min="36" max="36" width="14.140625" style="1" customWidth="1"/>
    <col min="37" max="38" width="14.140625" style="1" hidden="1" customWidth="1"/>
    <col min="39" max="39" width="15" style="1" hidden="1" customWidth="1"/>
    <col min="40" max="40" width="15" style="1" customWidth="1"/>
    <col min="41" max="41" width="15" style="1" hidden="1" customWidth="1"/>
    <col min="42" max="42" width="14.7109375" style="1" hidden="1" customWidth="1"/>
    <col min="43" max="43" width="15.7109375" style="1" hidden="1" customWidth="1"/>
    <col min="44" max="44" width="12.85546875" style="1" hidden="1" customWidth="1"/>
    <col min="45" max="217" width="9.140625" style="1"/>
    <col min="218" max="218" width="3.28515625" style="1" customWidth="1"/>
    <col min="219" max="219" width="17.28515625" style="1" customWidth="1"/>
    <col min="220" max="220" width="11.7109375" style="1" customWidth="1"/>
    <col min="221" max="221" width="11.28515625" style="1" customWidth="1"/>
    <col min="222" max="222" width="9.140625" style="1" customWidth="1"/>
    <col min="223" max="223" width="11.42578125" style="1" customWidth="1"/>
    <col min="224" max="224" width="9" style="1" customWidth="1"/>
    <col min="225" max="225" width="11.5703125" style="1" customWidth="1"/>
    <col min="226" max="226" width="9.42578125" style="1" customWidth="1"/>
    <col min="227" max="227" width="12.42578125" style="1" customWidth="1"/>
    <col min="228" max="231" width="12.7109375" style="1" customWidth="1"/>
    <col min="232" max="233" width="9.7109375" style="1" customWidth="1"/>
    <col min="234" max="234" width="8.42578125" style="1" customWidth="1"/>
    <col min="235" max="236" width="10.7109375" style="1" customWidth="1"/>
    <col min="237" max="237" width="9.5703125" style="1" customWidth="1"/>
    <col min="238" max="238" width="11.7109375" style="1" customWidth="1"/>
    <col min="239" max="239" width="13.28515625" style="1" customWidth="1"/>
    <col min="240" max="240" width="11.85546875" style="1" customWidth="1"/>
    <col min="241" max="242" width="8.85546875" style="1" customWidth="1"/>
    <col min="243" max="243" width="8.28515625" style="1" customWidth="1"/>
    <col min="244" max="244" width="7.28515625" style="1" customWidth="1"/>
    <col min="245" max="245" width="8.42578125" style="1" customWidth="1"/>
    <col min="246" max="246" width="9.85546875" style="1" customWidth="1"/>
    <col min="247" max="247" width="8.85546875" style="1" customWidth="1"/>
    <col min="248" max="248" width="7.7109375" style="1" customWidth="1"/>
    <col min="249" max="249" width="6.5703125" style="1" customWidth="1"/>
    <col min="250" max="250" width="9.140625" style="1" customWidth="1"/>
    <col min="251" max="251" width="8.28515625" style="1" customWidth="1"/>
    <col min="252" max="252" width="10.140625" style="1" customWidth="1"/>
    <col min="253" max="254" width="8.140625" style="1" customWidth="1"/>
    <col min="255" max="255" width="7.85546875" style="1" customWidth="1"/>
    <col min="256" max="256" width="9.28515625" style="1" customWidth="1"/>
    <col min="257" max="257" width="8.7109375" style="1" customWidth="1"/>
    <col min="258" max="258" width="9.5703125" style="1" customWidth="1"/>
    <col min="259" max="259" width="11.7109375" style="1" customWidth="1"/>
    <col min="260" max="260" width="13.28515625" style="1" customWidth="1"/>
    <col min="261" max="261" width="11.85546875" style="1" customWidth="1"/>
    <col min="262" max="263" width="8.85546875" style="1" customWidth="1"/>
    <col min="264" max="264" width="8.28515625" style="1" customWidth="1"/>
    <col min="265" max="265" width="7.28515625" style="1" customWidth="1"/>
    <col min="266" max="266" width="8.42578125" style="1" customWidth="1"/>
    <col min="267" max="267" width="9.85546875" style="1" customWidth="1"/>
    <col min="268" max="268" width="8.85546875" style="1" customWidth="1"/>
    <col min="269" max="269" width="7.7109375" style="1" customWidth="1"/>
    <col min="270" max="270" width="6.5703125" style="1" customWidth="1"/>
    <col min="271" max="271" width="9.140625" style="1" customWidth="1"/>
    <col min="272" max="272" width="8.28515625" style="1" customWidth="1"/>
    <col min="273" max="273" width="10.140625" style="1" customWidth="1"/>
    <col min="274" max="275" width="8.140625" style="1" customWidth="1"/>
    <col min="276" max="276" width="7.85546875" style="1" customWidth="1"/>
    <col min="277" max="277" width="9.28515625" style="1" customWidth="1"/>
    <col min="278" max="278" width="8.7109375" style="1" customWidth="1"/>
    <col min="279" max="279" width="9.5703125" style="1" customWidth="1"/>
    <col min="280" max="473" width="9.140625" style="1"/>
    <col min="474" max="474" width="3.28515625" style="1" customWidth="1"/>
    <col min="475" max="475" width="17.28515625" style="1" customWidth="1"/>
    <col min="476" max="476" width="11.7109375" style="1" customWidth="1"/>
    <col min="477" max="477" width="11.28515625" style="1" customWidth="1"/>
    <col min="478" max="478" width="9.140625" style="1" customWidth="1"/>
    <col min="479" max="479" width="11.42578125" style="1" customWidth="1"/>
    <col min="480" max="480" width="9" style="1" customWidth="1"/>
    <col min="481" max="481" width="11.5703125" style="1" customWidth="1"/>
    <col min="482" max="482" width="9.42578125" style="1" customWidth="1"/>
    <col min="483" max="483" width="12.42578125" style="1" customWidth="1"/>
    <col min="484" max="487" width="12.7109375" style="1" customWidth="1"/>
    <col min="488" max="489" width="9.7109375" style="1" customWidth="1"/>
    <col min="490" max="490" width="8.42578125" style="1" customWidth="1"/>
    <col min="491" max="492" width="10.7109375" style="1" customWidth="1"/>
    <col min="493" max="493" width="9.5703125" style="1" customWidth="1"/>
    <col min="494" max="494" width="11.7109375" style="1" customWidth="1"/>
    <col min="495" max="495" width="13.28515625" style="1" customWidth="1"/>
    <col min="496" max="496" width="11.85546875" style="1" customWidth="1"/>
    <col min="497" max="498" width="8.85546875" style="1" customWidth="1"/>
    <col min="499" max="499" width="8.28515625" style="1" customWidth="1"/>
    <col min="500" max="500" width="7.28515625" style="1" customWidth="1"/>
    <col min="501" max="501" width="8.42578125" style="1" customWidth="1"/>
    <col min="502" max="502" width="9.85546875" style="1" customWidth="1"/>
    <col min="503" max="503" width="8.85546875" style="1" customWidth="1"/>
    <col min="504" max="504" width="7.7109375" style="1" customWidth="1"/>
    <col min="505" max="505" width="6.5703125" style="1" customWidth="1"/>
    <col min="506" max="506" width="9.140625" style="1" customWidth="1"/>
    <col min="507" max="507" width="8.28515625" style="1" customWidth="1"/>
    <col min="508" max="508" width="10.140625" style="1" customWidth="1"/>
    <col min="509" max="510" width="8.140625" style="1" customWidth="1"/>
    <col min="511" max="511" width="7.85546875" style="1" customWidth="1"/>
    <col min="512" max="512" width="9.28515625" style="1" customWidth="1"/>
    <col min="513" max="513" width="8.7109375" style="1" customWidth="1"/>
    <col min="514" max="514" width="9.5703125" style="1" customWidth="1"/>
    <col min="515" max="515" width="11.7109375" style="1" customWidth="1"/>
    <col min="516" max="516" width="13.28515625" style="1" customWidth="1"/>
    <col min="517" max="517" width="11.85546875" style="1" customWidth="1"/>
    <col min="518" max="519" width="8.85546875" style="1" customWidth="1"/>
    <col min="520" max="520" width="8.28515625" style="1" customWidth="1"/>
    <col min="521" max="521" width="7.28515625" style="1" customWidth="1"/>
    <col min="522" max="522" width="8.42578125" style="1" customWidth="1"/>
    <col min="523" max="523" width="9.85546875" style="1" customWidth="1"/>
    <col min="524" max="524" width="8.85546875" style="1" customWidth="1"/>
    <col min="525" max="525" width="7.7109375" style="1" customWidth="1"/>
    <col min="526" max="526" width="6.5703125" style="1" customWidth="1"/>
    <col min="527" max="527" width="9.140625" style="1" customWidth="1"/>
    <col min="528" max="528" width="8.28515625" style="1" customWidth="1"/>
    <col min="529" max="529" width="10.140625" style="1" customWidth="1"/>
    <col min="530" max="531" width="8.140625" style="1" customWidth="1"/>
    <col min="532" max="532" width="7.85546875" style="1" customWidth="1"/>
    <col min="533" max="533" width="9.28515625" style="1" customWidth="1"/>
    <col min="534" max="534" width="8.7109375" style="1" customWidth="1"/>
    <col min="535" max="535" width="9.5703125" style="1" customWidth="1"/>
    <col min="536" max="729" width="9.140625" style="1"/>
    <col min="730" max="730" width="3.28515625" style="1" customWidth="1"/>
    <col min="731" max="731" width="17.28515625" style="1" customWidth="1"/>
    <col min="732" max="732" width="11.7109375" style="1" customWidth="1"/>
    <col min="733" max="733" width="11.28515625" style="1" customWidth="1"/>
    <col min="734" max="734" width="9.140625" style="1" customWidth="1"/>
    <col min="735" max="735" width="11.42578125" style="1" customWidth="1"/>
    <col min="736" max="736" width="9" style="1" customWidth="1"/>
    <col min="737" max="737" width="11.5703125" style="1" customWidth="1"/>
    <col min="738" max="738" width="9.42578125" style="1" customWidth="1"/>
    <col min="739" max="739" width="12.42578125" style="1" customWidth="1"/>
    <col min="740" max="743" width="12.7109375" style="1" customWidth="1"/>
    <col min="744" max="745" width="9.7109375" style="1" customWidth="1"/>
    <col min="746" max="746" width="8.42578125" style="1" customWidth="1"/>
    <col min="747" max="748" width="10.7109375" style="1" customWidth="1"/>
    <col min="749" max="749" width="9.5703125" style="1" customWidth="1"/>
    <col min="750" max="750" width="11.7109375" style="1" customWidth="1"/>
    <col min="751" max="751" width="13.28515625" style="1" customWidth="1"/>
    <col min="752" max="752" width="11.85546875" style="1" customWidth="1"/>
    <col min="753" max="754" width="8.85546875" style="1" customWidth="1"/>
    <col min="755" max="755" width="8.28515625" style="1" customWidth="1"/>
    <col min="756" max="756" width="7.28515625" style="1" customWidth="1"/>
    <col min="757" max="757" width="8.42578125" style="1" customWidth="1"/>
    <col min="758" max="758" width="9.85546875" style="1" customWidth="1"/>
    <col min="759" max="759" width="8.85546875" style="1" customWidth="1"/>
    <col min="760" max="760" width="7.7109375" style="1" customWidth="1"/>
    <col min="761" max="761" width="6.5703125" style="1" customWidth="1"/>
    <col min="762" max="762" width="9.140625" style="1" customWidth="1"/>
    <col min="763" max="763" width="8.28515625" style="1" customWidth="1"/>
    <col min="764" max="764" width="10.140625" style="1" customWidth="1"/>
    <col min="765" max="766" width="8.140625" style="1" customWidth="1"/>
    <col min="767" max="767" width="7.85546875" style="1" customWidth="1"/>
    <col min="768" max="768" width="9.28515625" style="1" customWidth="1"/>
    <col min="769" max="769" width="8.7109375" style="1" customWidth="1"/>
    <col min="770" max="770" width="9.5703125" style="1" customWidth="1"/>
    <col min="771" max="771" width="11.7109375" style="1" customWidth="1"/>
    <col min="772" max="772" width="13.28515625" style="1" customWidth="1"/>
    <col min="773" max="773" width="11.85546875" style="1" customWidth="1"/>
    <col min="774" max="775" width="8.85546875" style="1" customWidth="1"/>
    <col min="776" max="776" width="8.28515625" style="1" customWidth="1"/>
    <col min="777" max="777" width="7.28515625" style="1" customWidth="1"/>
    <col min="778" max="778" width="8.42578125" style="1" customWidth="1"/>
    <col min="779" max="779" width="9.85546875" style="1" customWidth="1"/>
    <col min="780" max="780" width="8.85546875" style="1" customWidth="1"/>
    <col min="781" max="781" width="7.7109375" style="1" customWidth="1"/>
    <col min="782" max="782" width="6.5703125" style="1" customWidth="1"/>
    <col min="783" max="783" width="9.140625" style="1" customWidth="1"/>
    <col min="784" max="784" width="8.28515625" style="1" customWidth="1"/>
    <col min="785" max="785" width="10.140625" style="1" customWidth="1"/>
    <col min="786" max="787" width="8.140625" style="1" customWidth="1"/>
    <col min="788" max="788" width="7.85546875" style="1" customWidth="1"/>
    <col min="789" max="789" width="9.28515625" style="1" customWidth="1"/>
    <col min="790" max="790" width="8.7109375" style="1" customWidth="1"/>
    <col min="791" max="791" width="9.5703125" style="1" customWidth="1"/>
    <col min="792" max="985" width="9.140625" style="1"/>
    <col min="986" max="986" width="3.28515625" style="1" customWidth="1"/>
    <col min="987" max="987" width="17.28515625" style="1" customWidth="1"/>
    <col min="988" max="988" width="11.7109375" style="1" customWidth="1"/>
    <col min="989" max="989" width="11.28515625" style="1" customWidth="1"/>
    <col min="990" max="990" width="9.140625" style="1" customWidth="1"/>
    <col min="991" max="991" width="11.42578125" style="1" customWidth="1"/>
    <col min="992" max="992" width="9" style="1" customWidth="1"/>
    <col min="993" max="993" width="11.5703125" style="1" customWidth="1"/>
    <col min="994" max="994" width="9.42578125" style="1" customWidth="1"/>
    <col min="995" max="995" width="12.42578125" style="1" customWidth="1"/>
    <col min="996" max="999" width="12.7109375" style="1" customWidth="1"/>
    <col min="1000" max="1001" width="9.7109375" style="1" customWidth="1"/>
    <col min="1002" max="1002" width="8.42578125" style="1" customWidth="1"/>
    <col min="1003" max="1004" width="10.7109375" style="1" customWidth="1"/>
    <col min="1005" max="1005" width="9.5703125" style="1" customWidth="1"/>
    <col min="1006" max="1006" width="11.7109375" style="1" customWidth="1"/>
    <col min="1007" max="1007" width="13.28515625" style="1" customWidth="1"/>
    <col min="1008" max="1008" width="11.85546875" style="1" customWidth="1"/>
    <col min="1009" max="1010" width="8.85546875" style="1" customWidth="1"/>
    <col min="1011" max="1011" width="8.28515625" style="1" customWidth="1"/>
    <col min="1012" max="1012" width="7.28515625" style="1" customWidth="1"/>
    <col min="1013" max="1013" width="8.42578125" style="1" customWidth="1"/>
    <col min="1014" max="1014" width="9.85546875" style="1" customWidth="1"/>
    <col min="1015" max="1015" width="8.85546875" style="1" customWidth="1"/>
    <col min="1016" max="1016" width="7.7109375" style="1" customWidth="1"/>
    <col min="1017" max="1017" width="6.5703125" style="1" customWidth="1"/>
    <col min="1018" max="1018" width="9.140625" style="1" customWidth="1"/>
    <col min="1019" max="1019" width="8.28515625" style="1" customWidth="1"/>
    <col min="1020" max="1020" width="10.140625" style="1" customWidth="1"/>
    <col min="1021" max="1022" width="8.140625" style="1" customWidth="1"/>
    <col min="1023" max="1023" width="7.85546875" style="1" customWidth="1"/>
    <col min="1024" max="1024" width="9.28515625" style="1" customWidth="1"/>
    <col min="1025" max="1025" width="8.7109375" style="1" customWidth="1"/>
    <col min="1026" max="1026" width="9.5703125" style="1" customWidth="1"/>
    <col min="1027" max="1027" width="11.7109375" style="1" customWidth="1"/>
    <col min="1028" max="1028" width="13.28515625" style="1" customWidth="1"/>
    <col min="1029" max="1029" width="11.85546875" style="1" customWidth="1"/>
    <col min="1030" max="1031" width="8.85546875" style="1" customWidth="1"/>
    <col min="1032" max="1032" width="8.28515625" style="1" customWidth="1"/>
    <col min="1033" max="1033" width="7.28515625" style="1" customWidth="1"/>
    <col min="1034" max="1034" width="8.42578125" style="1" customWidth="1"/>
    <col min="1035" max="1035" width="9.85546875" style="1" customWidth="1"/>
    <col min="1036" max="1036" width="8.85546875" style="1" customWidth="1"/>
    <col min="1037" max="1037" width="7.7109375" style="1" customWidth="1"/>
    <col min="1038" max="1038" width="6.5703125" style="1" customWidth="1"/>
    <col min="1039" max="1039" width="9.140625" style="1" customWidth="1"/>
    <col min="1040" max="1040" width="8.28515625" style="1" customWidth="1"/>
    <col min="1041" max="1041" width="10.140625" style="1" customWidth="1"/>
    <col min="1042" max="1043" width="8.140625" style="1" customWidth="1"/>
    <col min="1044" max="1044" width="7.85546875" style="1" customWidth="1"/>
    <col min="1045" max="1045" width="9.28515625" style="1" customWidth="1"/>
    <col min="1046" max="1046" width="8.7109375" style="1" customWidth="1"/>
    <col min="1047" max="1047" width="9.5703125" style="1" customWidth="1"/>
    <col min="1048" max="1241" width="9.140625" style="1"/>
    <col min="1242" max="1242" width="3.28515625" style="1" customWidth="1"/>
    <col min="1243" max="1243" width="17.28515625" style="1" customWidth="1"/>
    <col min="1244" max="1244" width="11.7109375" style="1" customWidth="1"/>
    <col min="1245" max="1245" width="11.28515625" style="1" customWidth="1"/>
    <col min="1246" max="1246" width="9.140625" style="1" customWidth="1"/>
    <col min="1247" max="1247" width="11.42578125" style="1" customWidth="1"/>
    <col min="1248" max="1248" width="9" style="1" customWidth="1"/>
    <col min="1249" max="1249" width="11.5703125" style="1" customWidth="1"/>
    <col min="1250" max="1250" width="9.42578125" style="1" customWidth="1"/>
    <col min="1251" max="1251" width="12.42578125" style="1" customWidth="1"/>
    <col min="1252" max="1255" width="12.7109375" style="1" customWidth="1"/>
    <col min="1256" max="1257" width="9.7109375" style="1" customWidth="1"/>
    <col min="1258" max="1258" width="8.42578125" style="1" customWidth="1"/>
    <col min="1259" max="1260" width="10.7109375" style="1" customWidth="1"/>
    <col min="1261" max="1261" width="9.5703125" style="1" customWidth="1"/>
    <col min="1262" max="1262" width="11.7109375" style="1" customWidth="1"/>
    <col min="1263" max="1263" width="13.28515625" style="1" customWidth="1"/>
    <col min="1264" max="1264" width="11.85546875" style="1" customWidth="1"/>
    <col min="1265" max="1266" width="8.85546875" style="1" customWidth="1"/>
    <col min="1267" max="1267" width="8.28515625" style="1" customWidth="1"/>
    <col min="1268" max="1268" width="7.28515625" style="1" customWidth="1"/>
    <col min="1269" max="1269" width="8.42578125" style="1" customWidth="1"/>
    <col min="1270" max="1270" width="9.85546875" style="1" customWidth="1"/>
    <col min="1271" max="1271" width="8.85546875" style="1" customWidth="1"/>
    <col min="1272" max="1272" width="7.7109375" style="1" customWidth="1"/>
    <col min="1273" max="1273" width="6.5703125" style="1" customWidth="1"/>
    <col min="1274" max="1274" width="9.140625" style="1" customWidth="1"/>
    <col min="1275" max="1275" width="8.28515625" style="1" customWidth="1"/>
    <col min="1276" max="1276" width="10.140625" style="1" customWidth="1"/>
    <col min="1277" max="1278" width="8.140625" style="1" customWidth="1"/>
    <col min="1279" max="1279" width="7.85546875" style="1" customWidth="1"/>
    <col min="1280" max="1280" width="9.28515625" style="1" customWidth="1"/>
    <col min="1281" max="1281" width="8.7109375" style="1" customWidth="1"/>
    <col min="1282" max="1282" width="9.5703125" style="1" customWidth="1"/>
    <col min="1283" max="1283" width="11.7109375" style="1" customWidth="1"/>
    <col min="1284" max="1284" width="13.28515625" style="1" customWidth="1"/>
    <col min="1285" max="1285" width="11.85546875" style="1" customWidth="1"/>
    <col min="1286" max="1287" width="8.85546875" style="1" customWidth="1"/>
    <col min="1288" max="1288" width="8.28515625" style="1" customWidth="1"/>
    <col min="1289" max="1289" width="7.28515625" style="1" customWidth="1"/>
    <col min="1290" max="1290" width="8.42578125" style="1" customWidth="1"/>
    <col min="1291" max="1291" width="9.85546875" style="1" customWidth="1"/>
    <col min="1292" max="1292" width="8.85546875" style="1" customWidth="1"/>
    <col min="1293" max="1293" width="7.7109375" style="1" customWidth="1"/>
    <col min="1294" max="1294" width="6.5703125" style="1" customWidth="1"/>
    <col min="1295" max="1295" width="9.140625" style="1" customWidth="1"/>
    <col min="1296" max="1296" width="8.28515625" style="1" customWidth="1"/>
    <col min="1297" max="1297" width="10.140625" style="1" customWidth="1"/>
    <col min="1298" max="1299" width="8.140625" style="1" customWidth="1"/>
    <col min="1300" max="1300" width="7.85546875" style="1" customWidth="1"/>
    <col min="1301" max="1301" width="9.28515625" style="1" customWidth="1"/>
    <col min="1302" max="1302" width="8.7109375" style="1" customWidth="1"/>
    <col min="1303" max="1303" width="9.5703125" style="1" customWidth="1"/>
    <col min="1304" max="1497" width="9.140625" style="1"/>
    <col min="1498" max="1498" width="3.28515625" style="1" customWidth="1"/>
    <col min="1499" max="1499" width="17.28515625" style="1" customWidth="1"/>
    <col min="1500" max="1500" width="11.7109375" style="1" customWidth="1"/>
    <col min="1501" max="1501" width="11.28515625" style="1" customWidth="1"/>
    <col min="1502" max="1502" width="9.140625" style="1" customWidth="1"/>
    <col min="1503" max="1503" width="11.42578125" style="1" customWidth="1"/>
    <col min="1504" max="1504" width="9" style="1" customWidth="1"/>
    <col min="1505" max="1505" width="11.5703125" style="1" customWidth="1"/>
    <col min="1506" max="1506" width="9.42578125" style="1" customWidth="1"/>
    <col min="1507" max="1507" width="12.42578125" style="1" customWidth="1"/>
    <col min="1508" max="1511" width="12.7109375" style="1" customWidth="1"/>
    <col min="1512" max="1513" width="9.7109375" style="1" customWidth="1"/>
    <col min="1514" max="1514" width="8.42578125" style="1" customWidth="1"/>
    <col min="1515" max="1516" width="10.7109375" style="1" customWidth="1"/>
    <col min="1517" max="1517" width="9.5703125" style="1" customWidth="1"/>
    <col min="1518" max="1518" width="11.7109375" style="1" customWidth="1"/>
    <col min="1519" max="1519" width="13.28515625" style="1" customWidth="1"/>
    <col min="1520" max="1520" width="11.85546875" style="1" customWidth="1"/>
    <col min="1521" max="1522" width="8.85546875" style="1" customWidth="1"/>
    <col min="1523" max="1523" width="8.28515625" style="1" customWidth="1"/>
    <col min="1524" max="1524" width="7.28515625" style="1" customWidth="1"/>
    <col min="1525" max="1525" width="8.42578125" style="1" customWidth="1"/>
    <col min="1526" max="1526" width="9.85546875" style="1" customWidth="1"/>
    <col min="1527" max="1527" width="8.85546875" style="1" customWidth="1"/>
    <col min="1528" max="1528" width="7.7109375" style="1" customWidth="1"/>
    <col min="1529" max="1529" width="6.5703125" style="1" customWidth="1"/>
    <col min="1530" max="1530" width="9.140625" style="1" customWidth="1"/>
    <col min="1531" max="1531" width="8.28515625" style="1" customWidth="1"/>
    <col min="1532" max="1532" width="10.140625" style="1" customWidth="1"/>
    <col min="1533" max="1534" width="8.140625" style="1" customWidth="1"/>
    <col min="1535" max="1535" width="7.85546875" style="1" customWidth="1"/>
    <col min="1536" max="1536" width="9.28515625" style="1" customWidth="1"/>
    <col min="1537" max="1537" width="8.7109375" style="1" customWidth="1"/>
    <col min="1538" max="1538" width="9.5703125" style="1" customWidth="1"/>
    <col min="1539" max="1539" width="11.7109375" style="1" customWidth="1"/>
    <col min="1540" max="1540" width="13.28515625" style="1" customWidth="1"/>
    <col min="1541" max="1541" width="11.85546875" style="1" customWidth="1"/>
    <col min="1542" max="1543" width="8.85546875" style="1" customWidth="1"/>
    <col min="1544" max="1544" width="8.28515625" style="1" customWidth="1"/>
    <col min="1545" max="1545" width="7.28515625" style="1" customWidth="1"/>
    <col min="1546" max="1546" width="8.42578125" style="1" customWidth="1"/>
    <col min="1547" max="1547" width="9.85546875" style="1" customWidth="1"/>
    <col min="1548" max="1548" width="8.85546875" style="1" customWidth="1"/>
    <col min="1549" max="1549" width="7.7109375" style="1" customWidth="1"/>
    <col min="1550" max="1550" width="6.5703125" style="1" customWidth="1"/>
    <col min="1551" max="1551" width="9.140625" style="1" customWidth="1"/>
    <col min="1552" max="1552" width="8.28515625" style="1" customWidth="1"/>
    <col min="1553" max="1553" width="10.140625" style="1" customWidth="1"/>
    <col min="1554" max="1555" width="8.140625" style="1" customWidth="1"/>
    <col min="1556" max="1556" width="7.85546875" style="1" customWidth="1"/>
    <col min="1557" max="1557" width="9.28515625" style="1" customWidth="1"/>
    <col min="1558" max="1558" width="8.7109375" style="1" customWidth="1"/>
    <col min="1559" max="1559" width="9.5703125" style="1" customWidth="1"/>
    <col min="1560" max="1753" width="9.140625" style="1"/>
    <col min="1754" max="1754" width="3.28515625" style="1" customWidth="1"/>
    <col min="1755" max="1755" width="17.28515625" style="1" customWidth="1"/>
    <col min="1756" max="1756" width="11.7109375" style="1" customWidth="1"/>
    <col min="1757" max="1757" width="11.28515625" style="1" customWidth="1"/>
    <col min="1758" max="1758" width="9.140625" style="1" customWidth="1"/>
    <col min="1759" max="1759" width="11.42578125" style="1" customWidth="1"/>
    <col min="1760" max="1760" width="9" style="1" customWidth="1"/>
    <col min="1761" max="1761" width="11.5703125" style="1" customWidth="1"/>
    <col min="1762" max="1762" width="9.42578125" style="1" customWidth="1"/>
    <col min="1763" max="1763" width="12.42578125" style="1" customWidth="1"/>
    <col min="1764" max="1767" width="12.7109375" style="1" customWidth="1"/>
    <col min="1768" max="1769" width="9.7109375" style="1" customWidth="1"/>
    <col min="1770" max="1770" width="8.42578125" style="1" customWidth="1"/>
    <col min="1771" max="1772" width="10.7109375" style="1" customWidth="1"/>
    <col min="1773" max="1773" width="9.5703125" style="1" customWidth="1"/>
    <col min="1774" max="1774" width="11.7109375" style="1" customWidth="1"/>
    <col min="1775" max="1775" width="13.28515625" style="1" customWidth="1"/>
    <col min="1776" max="1776" width="11.85546875" style="1" customWidth="1"/>
    <col min="1777" max="1778" width="8.85546875" style="1" customWidth="1"/>
    <col min="1779" max="1779" width="8.28515625" style="1" customWidth="1"/>
    <col min="1780" max="1780" width="7.28515625" style="1" customWidth="1"/>
    <col min="1781" max="1781" width="8.42578125" style="1" customWidth="1"/>
    <col min="1782" max="1782" width="9.85546875" style="1" customWidth="1"/>
    <col min="1783" max="1783" width="8.85546875" style="1" customWidth="1"/>
    <col min="1784" max="1784" width="7.7109375" style="1" customWidth="1"/>
    <col min="1785" max="1785" width="6.5703125" style="1" customWidth="1"/>
    <col min="1786" max="1786" width="9.140625" style="1" customWidth="1"/>
    <col min="1787" max="1787" width="8.28515625" style="1" customWidth="1"/>
    <col min="1788" max="1788" width="10.140625" style="1" customWidth="1"/>
    <col min="1789" max="1790" width="8.140625" style="1" customWidth="1"/>
    <col min="1791" max="1791" width="7.85546875" style="1" customWidth="1"/>
    <col min="1792" max="1792" width="9.28515625" style="1" customWidth="1"/>
    <col min="1793" max="1793" width="8.7109375" style="1" customWidth="1"/>
    <col min="1794" max="1794" width="9.5703125" style="1" customWidth="1"/>
    <col min="1795" max="1795" width="11.7109375" style="1" customWidth="1"/>
    <col min="1796" max="1796" width="13.28515625" style="1" customWidth="1"/>
    <col min="1797" max="1797" width="11.85546875" style="1" customWidth="1"/>
    <col min="1798" max="1799" width="8.85546875" style="1" customWidth="1"/>
    <col min="1800" max="1800" width="8.28515625" style="1" customWidth="1"/>
    <col min="1801" max="1801" width="7.28515625" style="1" customWidth="1"/>
    <col min="1802" max="1802" width="8.42578125" style="1" customWidth="1"/>
    <col min="1803" max="1803" width="9.85546875" style="1" customWidth="1"/>
    <col min="1804" max="1804" width="8.85546875" style="1" customWidth="1"/>
    <col min="1805" max="1805" width="7.7109375" style="1" customWidth="1"/>
    <col min="1806" max="1806" width="6.5703125" style="1" customWidth="1"/>
    <col min="1807" max="1807" width="9.140625" style="1" customWidth="1"/>
    <col min="1808" max="1808" width="8.28515625" style="1" customWidth="1"/>
    <col min="1809" max="1809" width="10.140625" style="1" customWidth="1"/>
    <col min="1810" max="1811" width="8.140625" style="1" customWidth="1"/>
    <col min="1812" max="1812" width="7.85546875" style="1" customWidth="1"/>
    <col min="1813" max="1813" width="9.28515625" style="1" customWidth="1"/>
    <col min="1814" max="1814" width="8.7109375" style="1" customWidth="1"/>
    <col min="1815" max="1815" width="9.5703125" style="1" customWidth="1"/>
    <col min="1816" max="2009" width="9.140625" style="1"/>
    <col min="2010" max="2010" width="3.28515625" style="1" customWidth="1"/>
    <col min="2011" max="2011" width="17.28515625" style="1" customWidth="1"/>
    <col min="2012" max="2012" width="11.7109375" style="1" customWidth="1"/>
    <col min="2013" max="2013" width="11.28515625" style="1" customWidth="1"/>
    <col min="2014" max="2014" width="9.140625" style="1" customWidth="1"/>
    <col min="2015" max="2015" width="11.42578125" style="1" customWidth="1"/>
    <col min="2016" max="2016" width="9" style="1" customWidth="1"/>
    <col min="2017" max="2017" width="11.5703125" style="1" customWidth="1"/>
    <col min="2018" max="2018" width="9.42578125" style="1" customWidth="1"/>
    <col min="2019" max="2019" width="12.42578125" style="1" customWidth="1"/>
    <col min="2020" max="2023" width="12.7109375" style="1" customWidth="1"/>
    <col min="2024" max="2025" width="9.7109375" style="1" customWidth="1"/>
    <col min="2026" max="2026" width="8.42578125" style="1" customWidth="1"/>
    <col min="2027" max="2028" width="10.7109375" style="1" customWidth="1"/>
    <col min="2029" max="2029" width="9.5703125" style="1" customWidth="1"/>
    <col min="2030" max="2030" width="11.7109375" style="1" customWidth="1"/>
    <col min="2031" max="2031" width="13.28515625" style="1" customWidth="1"/>
    <col min="2032" max="2032" width="11.85546875" style="1" customWidth="1"/>
    <col min="2033" max="2034" width="8.85546875" style="1" customWidth="1"/>
    <col min="2035" max="2035" width="8.28515625" style="1" customWidth="1"/>
    <col min="2036" max="2036" width="7.28515625" style="1" customWidth="1"/>
    <col min="2037" max="2037" width="8.42578125" style="1" customWidth="1"/>
    <col min="2038" max="2038" width="9.85546875" style="1" customWidth="1"/>
    <col min="2039" max="2039" width="8.85546875" style="1" customWidth="1"/>
    <col min="2040" max="2040" width="7.7109375" style="1" customWidth="1"/>
    <col min="2041" max="2041" width="6.5703125" style="1" customWidth="1"/>
    <col min="2042" max="2042" width="9.140625" style="1" customWidth="1"/>
    <col min="2043" max="2043" width="8.28515625" style="1" customWidth="1"/>
    <col min="2044" max="2044" width="10.140625" style="1" customWidth="1"/>
    <col min="2045" max="2046" width="8.140625" style="1" customWidth="1"/>
    <col min="2047" max="2047" width="7.85546875" style="1" customWidth="1"/>
    <col min="2048" max="2048" width="9.28515625" style="1" customWidth="1"/>
    <col min="2049" max="2049" width="8.7109375" style="1" customWidth="1"/>
    <col min="2050" max="2050" width="9.5703125" style="1" customWidth="1"/>
    <col min="2051" max="2051" width="11.7109375" style="1" customWidth="1"/>
    <col min="2052" max="2052" width="13.28515625" style="1" customWidth="1"/>
    <col min="2053" max="2053" width="11.85546875" style="1" customWidth="1"/>
    <col min="2054" max="2055" width="8.85546875" style="1" customWidth="1"/>
    <col min="2056" max="2056" width="8.28515625" style="1" customWidth="1"/>
    <col min="2057" max="2057" width="7.28515625" style="1" customWidth="1"/>
    <col min="2058" max="2058" width="8.42578125" style="1" customWidth="1"/>
    <col min="2059" max="2059" width="9.85546875" style="1" customWidth="1"/>
    <col min="2060" max="2060" width="8.85546875" style="1" customWidth="1"/>
    <col min="2061" max="2061" width="7.7109375" style="1" customWidth="1"/>
    <col min="2062" max="2062" width="6.5703125" style="1" customWidth="1"/>
    <col min="2063" max="2063" width="9.140625" style="1" customWidth="1"/>
    <col min="2064" max="2064" width="8.28515625" style="1" customWidth="1"/>
    <col min="2065" max="2065" width="10.140625" style="1" customWidth="1"/>
    <col min="2066" max="2067" width="8.140625" style="1" customWidth="1"/>
    <col min="2068" max="2068" width="7.85546875" style="1" customWidth="1"/>
    <col min="2069" max="2069" width="9.28515625" style="1" customWidth="1"/>
    <col min="2070" max="2070" width="8.7109375" style="1" customWidth="1"/>
    <col min="2071" max="2071" width="9.5703125" style="1" customWidth="1"/>
    <col min="2072" max="2265" width="9.140625" style="1"/>
    <col min="2266" max="2266" width="3.28515625" style="1" customWidth="1"/>
    <col min="2267" max="2267" width="17.28515625" style="1" customWidth="1"/>
    <col min="2268" max="2268" width="11.7109375" style="1" customWidth="1"/>
    <col min="2269" max="2269" width="11.28515625" style="1" customWidth="1"/>
    <col min="2270" max="2270" width="9.140625" style="1" customWidth="1"/>
    <col min="2271" max="2271" width="11.42578125" style="1" customWidth="1"/>
    <col min="2272" max="2272" width="9" style="1" customWidth="1"/>
    <col min="2273" max="2273" width="11.5703125" style="1" customWidth="1"/>
    <col min="2274" max="2274" width="9.42578125" style="1" customWidth="1"/>
    <col min="2275" max="2275" width="12.42578125" style="1" customWidth="1"/>
    <col min="2276" max="2279" width="12.7109375" style="1" customWidth="1"/>
    <col min="2280" max="2281" width="9.7109375" style="1" customWidth="1"/>
    <col min="2282" max="2282" width="8.42578125" style="1" customWidth="1"/>
    <col min="2283" max="2284" width="10.7109375" style="1" customWidth="1"/>
    <col min="2285" max="2285" width="9.5703125" style="1" customWidth="1"/>
    <col min="2286" max="2286" width="11.7109375" style="1" customWidth="1"/>
    <col min="2287" max="2287" width="13.28515625" style="1" customWidth="1"/>
    <col min="2288" max="2288" width="11.85546875" style="1" customWidth="1"/>
    <col min="2289" max="2290" width="8.85546875" style="1" customWidth="1"/>
    <col min="2291" max="2291" width="8.28515625" style="1" customWidth="1"/>
    <col min="2292" max="2292" width="7.28515625" style="1" customWidth="1"/>
    <col min="2293" max="2293" width="8.42578125" style="1" customWidth="1"/>
    <col min="2294" max="2294" width="9.85546875" style="1" customWidth="1"/>
    <col min="2295" max="2295" width="8.85546875" style="1" customWidth="1"/>
    <col min="2296" max="2296" width="7.7109375" style="1" customWidth="1"/>
    <col min="2297" max="2297" width="6.5703125" style="1" customWidth="1"/>
    <col min="2298" max="2298" width="9.140625" style="1" customWidth="1"/>
    <col min="2299" max="2299" width="8.28515625" style="1" customWidth="1"/>
    <col min="2300" max="2300" width="10.140625" style="1" customWidth="1"/>
    <col min="2301" max="2302" width="8.140625" style="1" customWidth="1"/>
    <col min="2303" max="2303" width="7.85546875" style="1" customWidth="1"/>
    <col min="2304" max="2304" width="9.28515625" style="1" customWidth="1"/>
    <col min="2305" max="2305" width="8.7109375" style="1" customWidth="1"/>
    <col min="2306" max="2306" width="9.5703125" style="1" customWidth="1"/>
    <col min="2307" max="2307" width="11.7109375" style="1" customWidth="1"/>
    <col min="2308" max="2308" width="13.28515625" style="1" customWidth="1"/>
    <col min="2309" max="2309" width="11.85546875" style="1" customWidth="1"/>
    <col min="2310" max="2311" width="8.85546875" style="1" customWidth="1"/>
    <col min="2312" max="2312" width="8.28515625" style="1" customWidth="1"/>
    <col min="2313" max="2313" width="7.28515625" style="1" customWidth="1"/>
    <col min="2314" max="2314" width="8.42578125" style="1" customWidth="1"/>
    <col min="2315" max="2315" width="9.85546875" style="1" customWidth="1"/>
    <col min="2316" max="2316" width="8.85546875" style="1" customWidth="1"/>
    <col min="2317" max="2317" width="7.7109375" style="1" customWidth="1"/>
    <col min="2318" max="2318" width="6.5703125" style="1" customWidth="1"/>
    <col min="2319" max="2319" width="9.140625" style="1" customWidth="1"/>
    <col min="2320" max="2320" width="8.28515625" style="1" customWidth="1"/>
    <col min="2321" max="2321" width="10.140625" style="1" customWidth="1"/>
    <col min="2322" max="2323" width="8.140625" style="1" customWidth="1"/>
    <col min="2324" max="2324" width="7.85546875" style="1" customWidth="1"/>
    <col min="2325" max="2325" width="9.28515625" style="1" customWidth="1"/>
    <col min="2326" max="2326" width="8.7109375" style="1" customWidth="1"/>
    <col min="2327" max="2327" width="9.5703125" style="1" customWidth="1"/>
    <col min="2328" max="2521" width="9.140625" style="1"/>
    <col min="2522" max="2522" width="3.28515625" style="1" customWidth="1"/>
    <col min="2523" max="2523" width="17.28515625" style="1" customWidth="1"/>
    <col min="2524" max="2524" width="11.7109375" style="1" customWidth="1"/>
    <col min="2525" max="2525" width="11.28515625" style="1" customWidth="1"/>
    <col min="2526" max="2526" width="9.140625" style="1" customWidth="1"/>
    <col min="2527" max="2527" width="11.42578125" style="1" customWidth="1"/>
    <col min="2528" max="2528" width="9" style="1" customWidth="1"/>
    <col min="2529" max="2529" width="11.5703125" style="1" customWidth="1"/>
    <col min="2530" max="2530" width="9.42578125" style="1" customWidth="1"/>
    <col min="2531" max="2531" width="12.42578125" style="1" customWidth="1"/>
    <col min="2532" max="2535" width="12.7109375" style="1" customWidth="1"/>
    <col min="2536" max="2537" width="9.7109375" style="1" customWidth="1"/>
    <col min="2538" max="2538" width="8.42578125" style="1" customWidth="1"/>
    <col min="2539" max="2540" width="10.7109375" style="1" customWidth="1"/>
    <col min="2541" max="2541" width="9.5703125" style="1" customWidth="1"/>
    <col min="2542" max="2542" width="11.7109375" style="1" customWidth="1"/>
    <col min="2543" max="2543" width="13.28515625" style="1" customWidth="1"/>
    <col min="2544" max="2544" width="11.85546875" style="1" customWidth="1"/>
    <col min="2545" max="2546" width="8.85546875" style="1" customWidth="1"/>
    <col min="2547" max="2547" width="8.28515625" style="1" customWidth="1"/>
    <col min="2548" max="2548" width="7.28515625" style="1" customWidth="1"/>
    <col min="2549" max="2549" width="8.42578125" style="1" customWidth="1"/>
    <col min="2550" max="2550" width="9.85546875" style="1" customWidth="1"/>
    <col min="2551" max="2551" width="8.85546875" style="1" customWidth="1"/>
    <col min="2552" max="2552" width="7.7109375" style="1" customWidth="1"/>
    <col min="2553" max="2553" width="6.5703125" style="1" customWidth="1"/>
    <col min="2554" max="2554" width="9.140625" style="1" customWidth="1"/>
    <col min="2555" max="2555" width="8.28515625" style="1" customWidth="1"/>
    <col min="2556" max="2556" width="10.140625" style="1" customWidth="1"/>
    <col min="2557" max="2558" width="8.140625" style="1" customWidth="1"/>
    <col min="2559" max="2559" width="7.85546875" style="1" customWidth="1"/>
    <col min="2560" max="2560" width="9.28515625" style="1" customWidth="1"/>
    <col min="2561" max="2561" width="8.7109375" style="1" customWidth="1"/>
    <col min="2562" max="2562" width="9.5703125" style="1" customWidth="1"/>
    <col min="2563" max="2563" width="11.7109375" style="1" customWidth="1"/>
    <col min="2564" max="2564" width="13.28515625" style="1" customWidth="1"/>
    <col min="2565" max="2565" width="11.85546875" style="1" customWidth="1"/>
    <col min="2566" max="2567" width="8.85546875" style="1" customWidth="1"/>
    <col min="2568" max="2568" width="8.28515625" style="1" customWidth="1"/>
    <col min="2569" max="2569" width="7.28515625" style="1" customWidth="1"/>
    <col min="2570" max="2570" width="8.42578125" style="1" customWidth="1"/>
    <col min="2571" max="2571" width="9.85546875" style="1" customWidth="1"/>
    <col min="2572" max="2572" width="8.85546875" style="1" customWidth="1"/>
    <col min="2573" max="2573" width="7.7109375" style="1" customWidth="1"/>
    <col min="2574" max="2574" width="6.5703125" style="1" customWidth="1"/>
    <col min="2575" max="2575" width="9.140625" style="1" customWidth="1"/>
    <col min="2576" max="2576" width="8.28515625" style="1" customWidth="1"/>
    <col min="2577" max="2577" width="10.140625" style="1" customWidth="1"/>
    <col min="2578" max="2579" width="8.140625" style="1" customWidth="1"/>
    <col min="2580" max="2580" width="7.85546875" style="1" customWidth="1"/>
    <col min="2581" max="2581" width="9.28515625" style="1" customWidth="1"/>
    <col min="2582" max="2582" width="8.7109375" style="1" customWidth="1"/>
    <col min="2583" max="2583" width="9.5703125" style="1" customWidth="1"/>
    <col min="2584" max="2777" width="9.140625" style="1"/>
    <col min="2778" max="2778" width="3.28515625" style="1" customWidth="1"/>
    <col min="2779" max="2779" width="17.28515625" style="1" customWidth="1"/>
    <col min="2780" max="2780" width="11.7109375" style="1" customWidth="1"/>
    <col min="2781" max="2781" width="11.28515625" style="1" customWidth="1"/>
    <col min="2782" max="2782" width="9.140625" style="1" customWidth="1"/>
    <col min="2783" max="2783" width="11.42578125" style="1" customWidth="1"/>
    <col min="2784" max="2784" width="9" style="1" customWidth="1"/>
    <col min="2785" max="2785" width="11.5703125" style="1" customWidth="1"/>
    <col min="2786" max="2786" width="9.42578125" style="1" customWidth="1"/>
    <col min="2787" max="2787" width="12.42578125" style="1" customWidth="1"/>
    <col min="2788" max="2791" width="12.7109375" style="1" customWidth="1"/>
    <col min="2792" max="2793" width="9.7109375" style="1" customWidth="1"/>
    <col min="2794" max="2794" width="8.42578125" style="1" customWidth="1"/>
    <col min="2795" max="2796" width="10.7109375" style="1" customWidth="1"/>
    <col min="2797" max="2797" width="9.5703125" style="1" customWidth="1"/>
    <col min="2798" max="2798" width="11.7109375" style="1" customWidth="1"/>
    <col min="2799" max="2799" width="13.28515625" style="1" customWidth="1"/>
    <col min="2800" max="2800" width="11.85546875" style="1" customWidth="1"/>
    <col min="2801" max="2802" width="8.85546875" style="1" customWidth="1"/>
    <col min="2803" max="2803" width="8.28515625" style="1" customWidth="1"/>
    <col min="2804" max="2804" width="7.28515625" style="1" customWidth="1"/>
    <col min="2805" max="2805" width="8.42578125" style="1" customWidth="1"/>
    <col min="2806" max="2806" width="9.85546875" style="1" customWidth="1"/>
    <col min="2807" max="2807" width="8.85546875" style="1" customWidth="1"/>
    <col min="2808" max="2808" width="7.7109375" style="1" customWidth="1"/>
    <col min="2809" max="2809" width="6.5703125" style="1" customWidth="1"/>
    <col min="2810" max="2810" width="9.140625" style="1" customWidth="1"/>
    <col min="2811" max="2811" width="8.28515625" style="1" customWidth="1"/>
    <col min="2812" max="2812" width="10.140625" style="1" customWidth="1"/>
    <col min="2813" max="2814" width="8.140625" style="1" customWidth="1"/>
    <col min="2815" max="2815" width="7.85546875" style="1" customWidth="1"/>
    <col min="2816" max="2816" width="9.28515625" style="1" customWidth="1"/>
    <col min="2817" max="2817" width="8.7109375" style="1" customWidth="1"/>
    <col min="2818" max="2818" width="9.5703125" style="1" customWidth="1"/>
    <col min="2819" max="2819" width="11.7109375" style="1" customWidth="1"/>
    <col min="2820" max="2820" width="13.28515625" style="1" customWidth="1"/>
    <col min="2821" max="2821" width="11.85546875" style="1" customWidth="1"/>
    <col min="2822" max="2823" width="8.85546875" style="1" customWidth="1"/>
    <col min="2824" max="2824" width="8.28515625" style="1" customWidth="1"/>
    <col min="2825" max="2825" width="7.28515625" style="1" customWidth="1"/>
    <col min="2826" max="2826" width="8.42578125" style="1" customWidth="1"/>
    <col min="2827" max="2827" width="9.85546875" style="1" customWidth="1"/>
    <col min="2828" max="2828" width="8.85546875" style="1" customWidth="1"/>
    <col min="2829" max="2829" width="7.7109375" style="1" customWidth="1"/>
    <col min="2830" max="2830" width="6.5703125" style="1" customWidth="1"/>
    <col min="2831" max="2831" width="9.140625" style="1" customWidth="1"/>
    <col min="2832" max="2832" width="8.28515625" style="1" customWidth="1"/>
    <col min="2833" max="2833" width="10.140625" style="1" customWidth="1"/>
    <col min="2834" max="2835" width="8.140625" style="1" customWidth="1"/>
    <col min="2836" max="2836" width="7.85546875" style="1" customWidth="1"/>
    <col min="2837" max="2837" width="9.28515625" style="1" customWidth="1"/>
    <col min="2838" max="2838" width="8.7109375" style="1" customWidth="1"/>
    <col min="2839" max="2839" width="9.5703125" style="1" customWidth="1"/>
    <col min="2840" max="3033" width="9.140625" style="1"/>
    <col min="3034" max="3034" width="3.28515625" style="1" customWidth="1"/>
    <col min="3035" max="3035" width="17.28515625" style="1" customWidth="1"/>
    <col min="3036" max="3036" width="11.7109375" style="1" customWidth="1"/>
    <col min="3037" max="3037" width="11.28515625" style="1" customWidth="1"/>
    <col min="3038" max="3038" width="9.140625" style="1" customWidth="1"/>
    <col min="3039" max="3039" width="11.42578125" style="1" customWidth="1"/>
    <col min="3040" max="3040" width="9" style="1" customWidth="1"/>
    <col min="3041" max="3041" width="11.5703125" style="1" customWidth="1"/>
    <col min="3042" max="3042" width="9.42578125" style="1" customWidth="1"/>
    <col min="3043" max="3043" width="12.42578125" style="1" customWidth="1"/>
    <col min="3044" max="3047" width="12.7109375" style="1" customWidth="1"/>
    <col min="3048" max="3049" width="9.7109375" style="1" customWidth="1"/>
    <col min="3050" max="3050" width="8.42578125" style="1" customWidth="1"/>
    <col min="3051" max="3052" width="10.7109375" style="1" customWidth="1"/>
    <col min="3053" max="3053" width="9.5703125" style="1" customWidth="1"/>
    <col min="3054" max="3054" width="11.7109375" style="1" customWidth="1"/>
    <col min="3055" max="3055" width="13.28515625" style="1" customWidth="1"/>
    <col min="3056" max="3056" width="11.85546875" style="1" customWidth="1"/>
    <col min="3057" max="3058" width="8.85546875" style="1" customWidth="1"/>
    <col min="3059" max="3059" width="8.28515625" style="1" customWidth="1"/>
    <col min="3060" max="3060" width="7.28515625" style="1" customWidth="1"/>
    <col min="3061" max="3061" width="8.42578125" style="1" customWidth="1"/>
    <col min="3062" max="3062" width="9.85546875" style="1" customWidth="1"/>
    <col min="3063" max="3063" width="8.85546875" style="1" customWidth="1"/>
    <col min="3064" max="3064" width="7.7109375" style="1" customWidth="1"/>
    <col min="3065" max="3065" width="6.5703125" style="1" customWidth="1"/>
    <col min="3066" max="3066" width="9.140625" style="1" customWidth="1"/>
    <col min="3067" max="3067" width="8.28515625" style="1" customWidth="1"/>
    <col min="3068" max="3068" width="10.140625" style="1" customWidth="1"/>
    <col min="3069" max="3070" width="8.140625" style="1" customWidth="1"/>
    <col min="3071" max="3071" width="7.85546875" style="1" customWidth="1"/>
    <col min="3072" max="3072" width="9.28515625" style="1" customWidth="1"/>
    <col min="3073" max="3073" width="8.7109375" style="1" customWidth="1"/>
    <col min="3074" max="3074" width="9.5703125" style="1" customWidth="1"/>
    <col min="3075" max="3075" width="11.7109375" style="1" customWidth="1"/>
    <col min="3076" max="3076" width="13.28515625" style="1" customWidth="1"/>
    <col min="3077" max="3077" width="11.85546875" style="1" customWidth="1"/>
    <col min="3078" max="3079" width="8.85546875" style="1" customWidth="1"/>
    <col min="3080" max="3080" width="8.28515625" style="1" customWidth="1"/>
    <col min="3081" max="3081" width="7.28515625" style="1" customWidth="1"/>
    <col min="3082" max="3082" width="8.42578125" style="1" customWidth="1"/>
    <col min="3083" max="3083" width="9.85546875" style="1" customWidth="1"/>
    <col min="3084" max="3084" width="8.85546875" style="1" customWidth="1"/>
    <col min="3085" max="3085" width="7.7109375" style="1" customWidth="1"/>
    <col min="3086" max="3086" width="6.5703125" style="1" customWidth="1"/>
    <col min="3087" max="3087" width="9.140625" style="1" customWidth="1"/>
    <col min="3088" max="3088" width="8.28515625" style="1" customWidth="1"/>
    <col min="3089" max="3089" width="10.140625" style="1" customWidth="1"/>
    <col min="3090" max="3091" width="8.140625" style="1" customWidth="1"/>
    <col min="3092" max="3092" width="7.85546875" style="1" customWidth="1"/>
    <col min="3093" max="3093" width="9.28515625" style="1" customWidth="1"/>
    <col min="3094" max="3094" width="8.7109375" style="1" customWidth="1"/>
    <col min="3095" max="3095" width="9.5703125" style="1" customWidth="1"/>
    <col min="3096" max="3289" width="9.140625" style="1"/>
    <col min="3290" max="3290" width="3.28515625" style="1" customWidth="1"/>
    <col min="3291" max="3291" width="17.28515625" style="1" customWidth="1"/>
    <col min="3292" max="3292" width="11.7109375" style="1" customWidth="1"/>
    <col min="3293" max="3293" width="11.28515625" style="1" customWidth="1"/>
    <col min="3294" max="3294" width="9.140625" style="1" customWidth="1"/>
    <col min="3295" max="3295" width="11.42578125" style="1" customWidth="1"/>
    <col min="3296" max="3296" width="9" style="1" customWidth="1"/>
    <col min="3297" max="3297" width="11.5703125" style="1" customWidth="1"/>
    <col min="3298" max="3298" width="9.42578125" style="1" customWidth="1"/>
    <col min="3299" max="3299" width="12.42578125" style="1" customWidth="1"/>
    <col min="3300" max="3303" width="12.7109375" style="1" customWidth="1"/>
    <col min="3304" max="3305" width="9.7109375" style="1" customWidth="1"/>
    <col min="3306" max="3306" width="8.42578125" style="1" customWidth="1"/>
    <col min="3307" max="3308" width="10.7109375" style="1" customWidth="1"/>
    <col min="3309" max="3309" width="9.5703125" style="1" customWidth="1"/>
    <col min="3310" max="3310" width="11.7109375" style="1" customWidth="1"/>
    <col min="3311" max="3311" width="13.28515625" style="1" customWidth="1"/>
    <col min="3312" max="3312" width="11.85546875" style="1" customWidth="1"/>
    <col min="3313" max="3314" width="8.85546875" style="1" customWidth="1"/>
    <col min="3315" max="3315" width="8.28515625" style="1" customWidth="1"/>
    <col min="3316" max="3316" width="7.28515625" style="1" customWidth="1"/>
    <col min="3317" max="3317" width="8.42578125" style="1" customWidth="1"/>
    <col min="3318" max="3318" width="9.85546875" style="1" customWidth="1"/>
    <col min="3319" max="3319" width="8.85546875" style="1" customWidth="1"/>
    <col min="3320" max="3320" width="7.7109375" style="1" customWidth="1"/>
    <col min="3321" max="3321" width="6.5703125" style="1" customWidth="1"/>
    <col min="3322" max="3322" width="9.140625" style="1" customWidth="1"/>
    <col min="3323" max="3323" width="8.28515625" style="1" customWidth="1"/>
    <col min="3324" max="3324" width="10.140625" style="1" customWidth="1"/>
    <col min="3325" max="3326" width="8.140625" style="1" customWidth="1"/>
    <col min="3327" max="3327" width="7.85546875" style="1" customWidth="1"/>
    <col min="3328" max="3328" width="9.28515625" style="1" customWidth="1"/>
    <col min="3329" max="3329" width="8.7109375" style="1" customWidth="1"/>
    <col min="3330" max="3330" width="9.5703125" style="1" customWidth="1"/>
    <col min="3331" max="3331" width="11.7109375" style="1" customWidth="1"/>
    <col min="3332" max="3332" width="13.28515625" style="1" customWidth="1"/>
    <col min="3333" max="3333" width="11.85546875" style="1" customWidth="1"/>
    <col min="3334" max="3335" width="8.85546875" style="1" customWidth="1"/>
    <col min="3336" max="3336" width="8.28515625" style="1" customWidth="1"/>
    <col min="3337" max="3337" width="7.28515625" style="1" customWidth="1"/>
    <col min="3338" max="3338" width="8.42578125" style="1" customWidth="1"/>
    <col min="3339" max="3339" width="9.85546875" style="1" customWidth="1"/>
    <col min="3340" max="3340" width="8.85546875" style="1" customWidth="1"/>
    <col min="3341" max="3341" width="7.7109375" style="1" customWidth="1"/>
    <col min="3342" max="3342" width="6.5703125" style="1" customWidth="1"/>
    <col min="3343" max="3343" width="9.140625" style="1" customWidth="1"/>
    <col min="3344" max="3344" width="8.28515625" style="1" customWidth="1"/>
    <col min="3345" max="3345" width="10.140625" style="1" customWidth="1"/>
    <col min="3346" max="3347" width="8.140625" style="1" customWidth="1"/>
    <col min="3348" max="3348" width="7.85546875" style="1" customWidth="1"/>
    <col min="3349" max="3349" width="9.28515625" style="1" customWidth="1"/>
    <col min="3350" max="3350" width="8.7109375" style="1" customWidth="1"/>
    <col min="3351" max="3351" width="9.5703125" style="1" customWidth="1"/>
    <col min="3352" max="3545" width="9.140625" style="1"/>
    <col min="3546" max="3546" width="3.28515625" style="1" customWidth="1"/>
    <col min="3547" max="3547" width="17.28515625" style="1" customWidth="1"/>
    <col min="3548" max="3548" width="11.7109375" style="1" customWidth="1"/>
    <col min="3549" max="3549" width="11.28515625" style="1" customWidth="1"/>
    <col min="3550" max="3550" width="9.140625" style="1" customWidth="1"/>
    <col min="3551" max="3551" width="11.42578125" style="1" customWidth="1"/>
    <col min="3552" max="3552" width="9" style="1" customWidth="1"/>
    <col min="3553" max="3553" width="11.5703125" style="1" customWidth="1"/>
    <col min="3554" max="3554" width="9.42578125" style="1" customWidth="1"/>
    <col min="3555" max="3555" width="12.42578125" style="1" customWidth="1"/>
    <col min="3556" max="3559" width="12.7109375" style="1" customWidth="1"/>
    <col min="3560" max="3561" width="9.7109375" style="1" customWidth="1"/>
    <col min="3562" max="3562" width="8.42578125" style="1" customWidth="1"/>
    <col min="3563" max="3564" width="10.7109375" style="1" customWidth="1"/>
    <col min="3565" max="3565" width="9.5703125" style="1" customWidth="1"/>
    <col min="3566" max="3566" width="11.7109375" style="1" customWidth="1"/>
    <col min="3567" max="3567" width="13.28515625" style="1" customWidth="1"/>
    <col min="3568" max="3568" width="11.85546875" style="1" customWidth="1"/>
    <col min="3569" max="3570" width="8.85546875" style="1" customWidth="1"/>
    <col min="3571" max="3571" width="8.28515625" style="1" customWidth="1"/>
    <col min="3572" max="3572" width="7.28515625" style="1" customWidth="1"/>
    <col min="3573" max="3573" width="8.42578125" style="1" customWidth="1"/>
    <col min="3574" max="3574" width="9.85546875" style="1" customWidth="1"/>
    <col min="3575" max="3575" width="8.85546875" style="1" customWidth="1"/>
    <col min="3576" max="3576" width="7.7109375" style="1" customWidth="1"/>
    <col min="3577" max="3577" width="6.5703125" style="1" customWidth="1"/>
    <col min="3578" max="3578" width="9.140625" style="1" customWidth="1"/>
    <col min="3579" max="3579" width="8.28515625" style="1" customWidth="1"/>
    <col min="3580" max="3580" width="10.140625" style="1" customWidth="1"/>
    <col min="3581" max="3582" width="8.140625" style="1" customWidth="1"/>
    <col min="3583" max="3583" width="7.85546875" style="1" customWidth="1"/>
    <col min="3584" max="3584" width="9.28515625" style="1" customWidth="1"/>
    <col min="3585" max="3585" width="8.7109375" style="1" customWidth="1"/>
    <col min="3586" max="3586" width="9.5703125" style="1" customWidth="1"/>
    <col min="3587" max="3587" width="11.7109375" style="1" customWidth="1"/>
    <col min="3588" max="3588" width="13.28515625" style="1" customWidth="1"/>
    <col min="3589" max="3589" width="11.85546875" style="1" customWidth="1"/>
    <col min="3590" max="3591" width="8.85546875" style="1" customWidth="1"/>
    <col min="3592" max="3592" width="8.28515625" style="1" customWidth="1"/>
    <col min="3593" max="3593" width="7.28515625" style="1" customWidth="1"/>
    <col min="3594" max="3594" width="8.42578125" style="1" customWidth="1"/>
    <col min="3595" max="3595" width="9.85546875" style="1" customWidth="1"/>
    <col min="3596" max="3596" width="8.85546875" style="1" customWidth="1"/>
    <col min="3597" max="3597" width="7.7109375" style="1" customWidth="1"/>
    <col min="3598" max="3598" width="6.5703125" style="1" customWidth="1"/>
    <col min="3599" max="3599" width="9.140625" style="1" customWidth="1"/>
    <col min="3600" max="3600" width="8.28515625" style="1" customWidth="1"/>
    <col min="3601" max="3601" width="10.140625" style="1" customWidth="1"/>
    <col min="3602" max="3603" width="8.140625" style="1" customWidth="1"/>
    <col min="3604" max="3604" width="7.85546875" style="1" customWidth="1"/>
    <col min="3605" max="3605" width="9.28515625" style="1" customWidth="1"/>
    <col min="3606" max="3606" width="8.7109375" style="1" customWidth="1"/>
    <col min="3607" max="3607" width="9.5703125" style="1" customWidth="1"/>
    <col min="3608" max="3801" width="9.140625" style="1"/>
    <col min="3802" max="3802" width="3.28515625" style="1" customWidth="1"/>
    <col min="3803" max="3803" width="17.28515625" style="1" customWidth="1"/>
    <col min="3804" max="3804" width="11.7109375" style="1" customWidth="1"/>
    <col min="3805" max="3805" width="11.28515625" style="1" customWidth="1"/>
    <col min="3806" max="3806" width="9.140625" style="1" customWidth="1"/>
    <col min="3807" max="3807" width="11.42578125" style="1" customWidth="1"/>
    <col min="3808" max="3808" width="9" style="1" customWidth="1"/>
    <col min="3809" max="3809" width="11.5703125" style="1" customWidth="1"/>
    <col min="3810" max="3810" width="9.42578125" style="1" customWidth="1"/>
    <col min="3811" max="3811" width="12.42578125" style="1" customWidth="1"/>
    <col min="3812" max="3815" width="12.7109375" style="1" customWidth="1"/>
    <col min="3816" max="3817" width="9.7109375" style="1" customWidth="1"/>
    <col min="3818" max="3818" width="8.42578125" style="1" customWidth="1"/>
    <col min="3819" max="3820" width="10.7109375" style="1" customWidth="1"/>
    <col min="3821" max="3821" width="9.5703125" style="1" customWidth="1"/>
    <col min="3822" max="3822" width="11.7109375" style="1" customWidth="1"/>
    <col min="3823" max="3823" width="13.28515625" style="1" customWidth="1"/>
    <col min="3824" max="3824" width="11.85546875" style="1" customWidth="1"/>
    <col min="3825" max="3826" width="8.85546875" style="1" customWidth="1"/>
    <col min="3827" max="3827" width="8.28515625" style="1" customWidth="1"/>
    <col min="3828" max="3828" width="7.28515625" style="1" customWidth="1"/>
    <col min="3829" max="3829" width="8.42578125" style="1" customWidth="1"/>
    <col min="3830" max="3830" width="9.85546875" style="1" customWidth="1"/>
    <col min="3831" max="3831" width="8.85546875" style="1" customWidth="1"/>
    <col min="3832" max="3832" width="7.7109375" style="1" customWidth="1"/>
    <col min="3833" max="3833" width="6.5703125" style="1" customWidth="1"/>
    <col min="3834" max="3834" width="9.140625" style="1" customWidth="1"/>
    <col min="3835" max="3835" width="8.28515625" style="1" customWidth="1"/>
    <col min="3836" max="3836" width="10.140625" style="1" customWidth="1"/>
    <col min="3837" max="3838" width="8.140625" style="1" customWidth="1"/>
    <col min="3839" max="3839" width="7.85546875" style="1" customWidth="1"/>
    <col min="3840" max="3840" width="9.28515625" style="1" customWidth="1"/>
    <col min="3841" max="3841" width="8.7109375" style="1" customWidth="1"/>
    <col min="3842" max="3842" width="9.5703125" style="1" customWidth="1"/>
    <col min="3843" max="3843" width="11.7109375" style="1" customWidth="1"/>
    <col min="3844" max="3844" width="13.28515625" style="1" customWidth="1"/>
    <col min="3845" max="3845" width="11.85546875" style="1" customWidth="1"/>
    <col min="3846" max="3847" width="8.85546875" style="1" customWidth="1"/>
    <col min="3848" max="3848" width="8.28515625" style="1" customWidth="1"/>
    <col min="3849" max="3849" width="7.28515625" style="1" customWidth="1"/>
    <col min="3850" max="3850" width="8.42578125" style="1" customWidth="1"/>
    <col min="3851" max="3851" width="9.85546875" style="1" customWidth="1"/>
    <col min="3852" max="3852" width="8.85546875" style="1" customWidth="1"/>
    <col min="3853" max="3853" width="7.7109375" style="1" customWidth="1"/>
    <col min="3854" max="3854" width="6.5703125" style="1" customWidth="1"/>
    <col min="3855" max="3855" width="9.140625" style="1" customWidth="1"/>
    <col min="3856" max="3856" width="8.28515625" style="1" customWidth="1"/>
    <col min="3857" max="3857" width="10.140625" style="1" customWidth="1"/>
    <col min="3858" max="3859" width="8.140625" style="1" customWidth="1"/>
    <col min="3860" max="3860" width="7.85546875" style="1" customWidth="1"/>
    <col min="3861" max="3861" width="9.28515625" style="1" customWidth="1"/>
    <col min="3862" max="3862" width="8.7109375" style="1" customWidth="1"/>
    <col min="3863" max="3863" width="9.5703125" style="1" customWidth="1"/>
    <col min="3864" max="4057" width="9.140625" style="1"/>
    <col min="4058" max="4058" width="3.28515625" style="1" customWidth="1"/>
    <col min="4059" max="4059" width="17.28515625" style="1" customWidth="1"/>
    <col min="4060" max="4060" width="11.7109375" style="1" customWidth="1"/>
    <col min="4061" max="4061" width="11.28515625" style="1" customWidth="1"/>
    <col min="4062" max="4062" width="9.140625" style="1" customWidth="1"/>
    <col min="4063" max="4063" width="11.42578125" style="1" customWidth="1"/>
    <col min="4064" max="4064" width="9" style="1" customWidth="1"/>
    <col min="4065" max="4065" width="11.5703125" style="1" customWidth="1"/>
    <col min="4066" max="4066" width="9.42578125" style="1" customWidth="1"/>
    <col min="4067" max="4067" width="12.42578125" style="1" customWidth="1"/>
    <col min="4068" max="4071" width="12.7109375" style="1" customWidth="1"/>
    <col min="4072" max="4073" width="9.7109375" style="1" customWidth="1"/>
    <col min="4074" max="4074" width="8.42578125" style="1" customWidth="1"/>
    <col min="4075" max="4076" width="10.7109375" style="1" customWidth="1"/>
    <col min="4077" max="4077" width="9.5703125" style="1" customWidth="1"/>
    <col min="4078" max="4078" width="11.7109375" style="1" customWidth="1"/>
    <col min="4079" max="4079" width="13.28515625" style="1" customWidth="1"/>
    <col min="4080" max="4080" width="11.85546875" style="1" customWidth="1"/>
    <col min="4081" max="4082" width="8.85546875" style="1" customWidth="1"/>
    <col min="4083" max="4083" width="8.28515625" style="1" customWidth="1"/>
    <col min="4084" max="4084" width="7.28515625" style="1" customWidth="1"/>
    <col min="4085" max="4085" width="8.42578125" style="1" customWidth="1"/>
    <col min="4086" max="4086" width="9.85546875" style="1" customWidth="1"/>
    <col min="4087" max="4087" width="8.85546875" style="1" customWidth="1"/>
    <col min="4088" max="4088" width="7.7109375" style="1" customWidth="1"/>
    <col min="4089" max="4089" width="6.5703125" style="1" customWidth="1"/>
    <col min="4090" max="4090" width="9.140625" style="1" customWidth="1"/>
    <col min="4091" max="4091" width="8.28515625" style="1" customWidth="1"/>
    <col min="4092" max="4092" width="10.140625" style="1" customWidth="1"/>
    <col min="4093" max="4094" width="8.140625" style="1" customWidth="1"/>
    <col min="4095" max="4095" width="7.85546875" style="1" customWidth="1"/>
    <col min="4096" max="4096" width="9.28515625" style="1" customWidth="1"/>
    <col min="4097" max="4097" width="8.7109375" style="1" customWidth="1"/>
    <col min="4098" max="4098" width="9.5703125" style="1" customWidth="1"/>
    <col min="4099" max="4099" width="11.7109375" style="1" customWidth="1"/>
    <col min="4100" max="4100" width="13.28515625" style="1" customWidth="1"/>
    <col min="4101" max="4101" width="11.85546875" style="1" customWidth="1"/>
    <col min="4102" max="4103" width="8.85546875" style="1" customWidth="1"/>
    <col min="4104" max="4104" width="8.28515625" style="1" customWidth="1"/>
    <col min="4105" max="4105" width="7.28515625" style="1" customWidth="1"/>
    <col min="4106" max="4106" width="8.42578125" style="1" customWidth="1"/>
    <col min="4107" max="4107" width="9.85546875" style="1" customWidth="1"/>
    <col min="4108" max="4108" width="8.85546875" style="1" customWidth="1"/>
    <col min="4109" max="4109" width="7.7109375" style="1" customWidth="1"/>
    <col min="4110" max="4110" width="6.5703125" style="1" customWidth="1"/>
    <col min="4111" max="4111" width="9.140625" style="1" customWidth="1"/>
    <col min="4112" max="4112" width="8.28515625" style="1" customWidth="1"/>
    <col min="4113" max="4113" width="10.140625" style="1" customWidth="1"/>
    <col min="4114" max="4115" width="8.140625" style="1" customWidth="1"/>
    <col min="4116" max="4116" width="7.85546875" style="1" customWidth="1"/>
    <col min="4117" max="4117" width="9.28515625" style="1" customWidth="1"/>
    <col min="4118" max="4118" width="8.7109375" style="1" customWidth="1"/>
    <col min="4119" max="4119" width="9.5703125" style="1" customWidth="1"/>
    <col min="4120" max="4313" width="9.140625" style="1"/>
    <col min="4314" max="4314" width="3.28515625" style="1" customWidth="1"/>
    <col min="4315" max="4315" width="17.28515625" style="1" customWidth="1"/>
    <col min="4316" max="4316" width="11.7109375" style="1" customWidth="1"/>
    <col min="4317" max="4317" width="11.28515625" style="1" customWidth="1"/>
    <col min="4318" max="4318" width="9.140625" style="1" customWidth="1"/>
    <col min="4319" max="4319" width="11.42578125" style="1" customWidth="1"/>
    <col min="4320" max="4320" width="9" style="1" customWidth="1"/>
    <col min="4321" max="4321" width="11.5703125" style="1" customWidth="1"/>
    <col min="4322" max="4322" width="9.42578125" style="1" customWidth="1"/>
    <col min="4323" max="4323" width="12.42578125" style="1" customWidth="1"/>
    <col min="4324" max="4327" width="12.7109375" style="1" customWidth="1"/>
    <col min="4328" max="4329" width="9.7109375" style="1" customWidth="1"/>
    <col min="4330" max="4330" width="8.42578125" style="1" customWidth="1"/>
    <col min="4331" max="4332" width="10.7109375" style="1" customWidth="1"/>
    <col min="4333" max="4333" width="9.5703125" style="1" customWidth="1"/>
    <col min="4334" max="4334" width="11.7109375" style="1" customWidth="1"/>
    <col min="4335" max="4335" width="13.28515625" style="1" customWidth="1"/>
    <col min="4336" max="4336" width="11.85546875" style="1" customWidth="1"/>
    <col min="4337" max="4338" width="8.85546875" style="1" customWidth="1"/>
    <col min="4339" max="4339" width="8.28515625" style="1" customWidth="1"/>
    <col min="4340" max="4340" width="7.28515625" style="1" customWidth="1"/>
    <col min="4341" max="4341" width="8.42578125" style="1" customWidth="1"/>
    <col min="4342" max="4342" width="9.85546875" style="1" customWidth="1"/>
    <col min="4343" max="4343" width="8.85546875" style="1" customWidth="1"/>
    <col min="4344" max="4344" width="7.7109375" style="1" customWidth="1"/>
    <col min="4345" max="4345" width="6.5703125" style="1" customWidth="1"/>
    <col min="4346" max="4346" width="9.140625" style="1" customWidth="1"/>
    <col min="4347" max="4347" width="8.28515625" style="1" customWidth="1"/>
    <col min="4348" max="4348" width="10.140625" style="1" customWidth="1"/>
    <col min="4349" max="4350" width="8.140625" style="1" customWidth="1"/>
    <col min="4351" max="4351" width="7.85546875" style="1" customWidth="1"/>
    <col min="4352" max="4352" width="9.28515625" style="1" customWidth="1"/>
    <col min="4353" max="4353" width="8.7109375" style="1" customWidth="1"/>
    <col min="4354" max="4354" width="9.5703125" style="1" customWidth="1"/>
    <col min="4355" max="4355" width="11.7109375" style="1" customWidth="1"/>
    <col min="4356" max="4356" width="13.28515625" style="1" customWidth="1"/>
    <col min="4357" max="4357" width="11.85546875" style="1" customWidth="1"/>
    <col min="4358" max="4359" width="8.85546875" style="1" customWidth="1"/>
    <col min="4360" max="4360" width="8.28515625" style="1" customWidth="1"/>
    <col min="4361" max="4361" width="7.28515625" style="1" customWidth="1"/>
    <col min="4362" max="4362" width="8.42578125" style="1" customWidth="1"/>
    <col min="4363" max="4363" width="9.85546875" style="1" customWidth="1"/>
    <col min="4364" max="4364" width="8.85546875" style="1" customWidth="1"/>
    <col min="4365" max="4365" width="7.7109375" style="1" customWidth="1"/>
    <col min="4366" max="4366" width="6.5703125" style="1" customWidth="1"/>
    <col min="4367" max="4367" width="9.140625" style="1" customWidth="1"/>
    <col min="4368" max="4368" width="8.28515625" style="1" customWidth="1"/>
    <col min="4369" max="4369" width="10.140625" style="1" customWidth="1"/>
    <col min="4370" max="4371" width="8.140625" style="1" customWidth="1"/>
    <col min="4372" max="4372" width="7.85546875" style="1" customWidth="1"/>
    <col min="4373" max="4373" width="9.28515625" style="1" customWidth="1"/>
    <col min="4374" max="4374" width="8.7109375" style="1" customWidth="1"/>
    <col min="4375" max="4375" width="9.5703125" style="1" customWidth="1"/>
    <col min="4376" max="4569" width="9.140625" style="1"/>
    <col min="4570" max="4570" width="3.28515625" style="1" customWidth="1"/>
    <col min="4571" max="4571" width="17.28515625" style="1" customWidth="1"/>
    <col min="4572" max="4572" width="11.7109375" style="1" customWidth="1"/>
    <col min="4573" max="4573" width="11.28515625" style="1" customWidth="1"/>
    <col min="4574" max="4574" width="9.140625" style="1" customWidth="1"/>
    <col min="4575" max="4575" width="11.42578125" style="1" customWidth="1"/>
    <col min="4576" max="4576" width="9" style="1" customWidth="1"/>
    <col min="4577" max="4577" width="11.5703125" style="1" customWidth="1"/>
    <col min="4578" max="4578" width="9.42578125" style="1" customWidth="1"/>
    <col min="4579" max="4579" width="12.42578125" style="1" customWidth="1"/>
    <col min="4580" max="4583" width="12.7109375" style="1" customWidth="1"/>
    <col min="4584" max="4585" width="9.7109375" style="1" customWidth="1"/>
    <col min="4586" max="4586" width="8.42578125" style="1" customWidth="1"/>
    <col min="4587" max="4588" width="10.7109375" style="1" customWidth="1"/>
    <col min="4589" max="4589" width="9.5703125" style="1" customWidth="1"/>
    <col min="4590" max="4590" width="11.7109375" style="1" customWidth="1"/>
    <col min="4591" max="4591" width="13.28515625" style="1" customWidth="1"/>
    <col min="4592" max="4592" width="11.85546875" style="1" customWidth="1"/>
    <col min="4593" max="4594" width="8.85546875" style="1" customWidth="1"/>
    <col min="4595" max="4595" width="8.28515625" style="1" customWidth="1"/>
    <col min="4596" max="4596" width="7.28515625" style="1" customWidth="1"/>
    <col min="4597" max="4597" width="8.42578125" style="1" customWidth="1"/>
    <col min="4598" max="4598" width="9.85546875" style="1" customWidth="1"/>
    <col min="4599" max="4599" width="8.85546875" style="1" customWidth="1"/>
    <col min="4600" max="4600" width="7.7109375" style="1" customWidth="1"/>
    <col min="4601" max="4601" width="6.5703125" style="1" customWidth="1"/>
    <col min="4602" max="4602" width="9.140625" style="1" customWidth="1"/>
    <col min="4603" max="4603" width="8.28515625" style="1" customWidth="1"/>
    <col min="4604" max="4604" width="10.140625" style="1" customWidth="1"/>
    <col min="4605" max="4606" width="8.140625" style="1" customWidth="1"/>
    <col min="4607" max="4607" width="7.85546875" style="1" customWidth="1"/>
    <col min="4608" max="4608" width="9.28515625" style="1" customWidth="1"/>
    <col min="4609" max="4609" width="8.7109375" style="1" customWidth="1"/>
    <col min="4610" max="4610" width="9.5703125" style="1" customWidth="1"/>
    <col min="4611" max="4611" width="11.7109375" style="1" customWidth="1"/>
    <col min="4612" max="4612" width="13.28515625" style="1" customWidth="1"/>
    <col min="4613" max="4613" width="11.85546875" style="1" customWidth="1"/>
    <col min="4614" max="4615" width="8.85546875" style="1" customWidth="1"/>
    <col min="4616" max="4616" width="8.28515625" style="1" customWidth="1"/>
    <col min="4617" max="4617" width="7.28515625" style="1" customWidth="1"/>
    <col min="4618" max="4618" width="8.42578125" style="1" customWidth="1"/>
    <col min="4619" max="4619" width="9.85546875" style="1" customWidth="1"/>
    <col min="4620" max="4620" width="8.85546875" style="1" customWidth="1"/>
    <col min="4621" max="4621" width="7.7109375" style="1" customWidth="1"/>
    <col min="4622" max="4622" width="6.5703125" style="1" customWidth="1"/>
    <col min="4623" max="4623" width="9.140625" style="1" customWidth="1"/>
    <col min="4624" max="4624" width="8.28515625" style="1" customWidth="1"/>
    <col min="4625" max="4625" width="10.140625" style="1" customWidth="1"/>
    <col min="4626" max="4627" width="8.140625" style="1" customWidth="1"/>
    <col min="4628" max="4628" width="7.85546875" style="1" customWidth="1"/>
    <col min="4629" max="4629" width="9.28515625" style="1" customWidth="1"/>
    <col min="4630" max="4630" width="8.7109375" style="1" customWidth="1"/>
    <col min="4631" max="4631" width="9.5703125" style="1" customWidth="1"/>
    <col min="4632" max="4825" width="9.140625" style="1"/>
    <col min="4826" max="4826" width="3.28515625" style="1" customWidth="1"/>
    <col min="4827" max="4827" width="17.28515625" style="1" customWidth="1"/>
    <col min="4828" max="4828" width="11.7109375" style="1" customWidth="1"/>
    <col min="4829" max="4829" width="11.28515625" style="1" customWidth="1"/>
    <col min="4830" max="4830" width="9.140625" style="1" customWidth="1"/>
    <col min="4831" max="4831" width="11.42578125" style="1" customWidth="1"/>
    <col min="4832" max="4832" width="9" style="1" customWidth="1"/>
    <col min="4833" max="4833" width="11.5703125" style="1" customWidth="1"/>
    <col min="4834" max="4834" width="9.42578125" style="1" customWidth="1"/>
    <col min="4835" max="4835" width="12.42578125" style="1" customWidth="1"/>
    <col min="4836" max="4839" width="12.7109375" style="1" customWidth="1"/>
    <col min="4840" max="4841" width="9.7109375" style="1" customWidth="1"/>
    <col min="4842" max="4842" width="8.42578125" style="1" customWidth="1"/>
    <col min="4843" max="4844" width="10.7109375" style="1" customWidth="1"/>
    <col min="4845" max="4845" width="9.5703125" style="1" customWidth="1"/>
    <col min="4846" max="4846" width="11.7109375" style="1" customWidth="1"/>
    <col min="4847" max="4847" width="13.28515625" style="1" customWidth="1"/>
    <col min="4848" max="4848" width="11.85546875" style="1" customWidth="1"/>
    <col min="4849" max="4850" width="8.85546875" style="1" customWidth="1"/>
    <col min="4851" max="4851" width="8.28515625" style="1" customWidth="1"/>
    <col min="4852" max="4852" width="7.28515625" style="1" customWidth="1"/>
    <col min="4853" max="4853" width="8.42578125" style="1" customWidth="1"/>
    <col min="4854" max="4854" width="9.85546875" style="1" customWidth="1"/>
    <col min="4855" max="4855" width="8.85546875" style="1" customWidth="1"/>
    <col min="4856" max="4856" width="7.7109375" style="1" customWidth="1"/>
    <col min="4857" max="4857" width="6.5703125" style="1" customWidth="1"/>
    <col min="4858" max="4858" width="9.140625" style="1" customWidth="1"/>
    <col min="4859" max="4859" width="8.28515625" style="1" customWidth="1"/>
    <col min="4860" max="4860" width="10.140625" style="1" customWidth="1"/>
    <col min="4861" max="4862" width="8.140625" style="1" customWidth="1"/>
    <col min="4863" max="4863" width="7.85546875" style="1" customWidth="1"/>
    <col min="4864" max="4864" width="9.28515625" style="1" customWidth="1"/>
    <col min="4865" max="4865" width="8.7109375" style="1" customWidth="1"/>
    <col min="4866" max="4866" width="9.5703125" style="1" customWidth="1"/>
    <col min="4867" max="4867" width="11.7109375" style="1" customWidth="1"/>
    <col min="4868" max="4868" width="13.28515625" style="1" customWidth="1"/>
    <col min="4869" max="4869" width="11.85546875" style="1" customWidth="1"/>
    <col min="4870" max="4871" width="8.85546875" style="1" customWidth="1"/>
    <col min="4872" max="4872" width="8.28515625" style="1" customWidth="1"/>
    <col min="4873" max="4873" width="7.28515625" style="1" customWidth="1"/>
    <col min="4874" max="4874" width="8.42578125" style="1" customWidth="1"/>
    <col min="4875" max="4875" width="9.85546875" style="1" customWidth="1"/>
    <col min="4876" max="4876" width="8.85546875" style="1" customWidth="1"/>
    <col min="4877" max="4877" width="7.7109375" style="1" customWidth="1"/>
    <col min="4878" max="4878" width="6.5703125" style="1" customWidth="1"/>
    <col min="4879" max="4879" width="9.140625" style="1" customWidth="1"/>
    <col min="4880" max="4880" width="8.28515625" style="1" customWidth="1"/>
    <col min="4881" max="4881" width="10.140625" style="1" customWidth="1"/>
    <col min="4882" max="4883" width="8.140625" style="1" customWidth="1"/>
    <col min="4884" max="4884" width="7.85546875" style="1" customWidth="1"/>
    <col min="4885" max="4885" width="9.28515625" style="1" customWidth="1"/>
    <col min="4886" max="4886" width="8.7109375" style="1" customWidth="1"/>
    <col min="4887" max="4887" width="9.5703125" style="1" customWidth="1"/>
    <col min="4888" max="5081" width="9.140625" style="1"/>
    <col min="5082" max="5082" width="3.28515625" style="1" customWidth="1"/>
    <col min="5083" max="5083" width="17.28515625" style="1" customWidth="1"/>
    <col min="5084" max="5084" width="11.7109375" style="1" customWidth="1"/>
    <col min="5085" max="5085" width="11.28515625" style="1" customWidth="1"/>
    <col min="5086" max="5086" width="9.140625" style="1" customWidth="1"/>
    <col min="5087" max="5087" width="11.42578125" style="1" customWidth="1"/>
    <col min="5088" max="5088" width="9" style="1" customWidth="1"/>
    <col min="5089" max="5089" width="11.5703125" style="1" customWidth="1"/>
    <col min="5090" max="5090" width="9.42578125" style="1" customWidth="1"/>
    <col min="5091" max="5091" width="12.42578125" style="1" customWidth="1"/>
    <col min="5092" max="5095" width="12.7109375" style="1" customWidth="1"/>
    <col min="5096" max="5097" width="9.7109375" style="1" customWidth="1"/>
    <col min="5098" max="5098" width="8.42578125" style="1" customWidth="1"/>
    <col min="5099" max="5100" width="10.7109375" style="1" customWidth="1"/>
    <col min="5101" max="5101" width="9.5703125" style="1" customWidth="1"/>
    <col min="5102" max="5102" width="11.7109375" style="1" customWidth="1"/>
    <col min="5103" max="5103" width="13.28515625" style="1" customWidth="1"/>
    <col min="5104" max="5104" width="11.85546875" style="1" customWidth="1"/>
    <col min="5105" max="5106" width="8.85546875" style="1" customWidth="1"/>
    <col min="5107" max="5107" width="8.28515625" style="1" customWidth="1"/>
    <col min="5108" max="5108" width="7.28515625" style="1" customWidth="1"/>
    <col min="5109" max="5109" width="8.42578125" style="1" customWidth="1"/>
    <col min="5110" max="5110" width="9.85546875" style="1" customWidth="1"/>
    <col min="5111" max="5111" width="8.85546875" style="1" customWidth="1"/>
    <col min="5112" max="5112" width="7.7109375" style="1" customWidth="1"/>
    <col min="5113" max="5113" width="6.5703125" style="1" customWidth="1"/>
    <col min="5114" max="5114" width="9.140625" style="1" customWidth="1"/>
    <col min="5115" max="5115" width="8.28515625" style="1" customWidth="1"/>
    <col min="5116" max="5116" width="10.140625" style="1" customWidth="1"/>
    <col min="5117" max="5118" width="8.140625" style="1" customWidth="1"/>
    <col min="5119" max="5119" width="7.85546875" style="1" customWidth="1"/>
    <col min="5120" max="5120" width="9.28515625" style="1" customWidth="1"/>
    <col min="5121" max="5121" width="8.7109375" style="1" customWidth="1"/>
    <col min="5122" max="5122" width="9.5703125" style="1" customWidth="1"/>
    <col min="5123" max="5123" width="11.7109375" style="1" customWidth="1"/>
    <col min="5124" max="5124" width="13.28515625" style="1" customWidth="1"/>
    <col min="5125" max="5125" width="11.85546875" style="1" customWidth="1"/>
    <col min="5126" max="5127" width="8.85546875" style="1" customWidth="1"/>
    <col min="5128" max="5128" width="8.28515625" style="1" customWidth="1"/>
    <col min="5129" max="5129" width="7.28515625" style="1" customWidth="1"/>
    <col min="5130" max="5130" width="8.42578125" style="1" customWidth="1"/>
    <col min="5131" max="5131" width="9.85546875" style="1" customWidth="1"/>
    <col min="5132" max="5132" width="8.85546875" style="1" customWidth="1"/>
    <col min="5133" max="5133" width="7.7109375" style="1" customWidth="1"/>
    <col min="5134" max="5134" width="6.5703125" style="1" customWidth="1"/>
    <col min="5135" max="5135" width="9.140625" style="1" customWidth="1"/>
    <col min="5136" max="5136" width="8.28515625" style="1" customWidth="1"/>
    <col min="5137" max="5137" width="10.140625" style="1" customWidth="1"/>
    <col min="5138" max="5139" width="8.140625" style="1" customWidth="1"/>
    <col min="5140" max="5140" width="7.85546875" style="1" customWidth="1"/>
    <col min="5141" max="5141" width="9.28515625" style="1" customWidth="1"/>
    <col min="5142" max="5142" width="8.7109375" style="1" customWidth="1"/>
    <col min="5143" max="5143" width="9.5703125" style="1" customWidth="1"/>
    <col min="5144" max="5337" width="9.140625" style="1"/>
    <col min="5338" max="5338" width="3.28515625" style="1" customWidth="1"/>
    <col min="5339" max="5339" width="17.28515625" style="1" customWidth="1"/>
    <col min="5340" max="5340" width="11.7109375" style="1" customWidth="1"/>
    <col min="5341" max="5341" width="11.28515625" style="1" customWidth="1"/>
    <col min="5342" max="5342" width="9.140625" style="1" customWidth="1"/>
    <col min="5343" max="5343" width="11.42578125" style="1" customWidth="1"/>
    <col min="5344" max="5344" width="9" style="1" customWidth="1"/>
    <col min="5345" max="5345" width="11.5703125" style="1" customWidth="1"/>
    <col min="5346" max="5346" width="9.42578125" style="1" customWidth="1"/>
    <col min="5347" max="5347" width="12.42578125" style="1" customWidth="1"/>
    <col min="5348" max="5351" width="12.7109375" style="1" customWidth="1"/>
    <col min="5352" max="5353" width="9.7109375" style="1" customWidth="1"/>
    <col min="5354" max="5354" width="8.42578125" style="1" customWidth="1"/>
    <col min="5355" max="5356" width="10.7109375" style="1" customWidth="1"/>
    <col min="5357" max="5357" width="9.5703125" style="1" customWidth="1"/>
    <col min="5358" max="5358" width="11.7109375" style="1" customWidth="1"/>
    <col min="5359" max="5359" width="13.28515625" style="1" customWidth="1"/>
    <col min="5360" max="5360" width="11.85546875" style="1" customWidth="1"/>
    <col min="5361" max="5362" width="8.85546875" style="1" customWidth="1"/>
    <col min="5363" max="5363" width="8.28515625" style="1" customWidth="1"/>
    <col min="5364" max="5364" width="7.28515625" style="1" customWidth="1"/>
    <col min="5365" max="5365" width="8.42578125" style="1" customWidth="1"/>
    <col min="5366" max="5366" width="9.85546875" style="1" customWidth="1"/>
    <col min="5367" max="5367" width="8.85546875" style="1" customWidth="1"/>
    <col min="5368" max="5368" width="7.7109375" style="1" customWidth="1"/>
    <col min="5369" max="5369" width="6.5703125" style="1" customWidth="1"/>
    <col min="5370" max="5370" width="9.140625" style="1" customWidth="1"/>
    <col min="5371" max="5371" width="8.28515625" style="1" customWidth="1"/>
    <col min="5372" max="5372" width="10.140625" style="1" customWidth="1"/>
    <col min="5373" max="5374" width="8.140625" style="1" customWidth="1"/>
    <col min="5375" max="5375" width="7.85546875" style="1" customWidth="1"/>
    <col min="5376" max="5376" width="9.28515625" style="1" customWidth="1"/>
    <col min="5377" max="5377" width="8.7109375" style="1" customWidth="1"/>
    <col min="5378" max="5378" width="9.5703125" style="1" customWidth="1"/>
    <col min="5379" max="5379" width="11.7109375" style="1" customWidth="1"/>
    <col min="5380" max="5380" width="13.28515625" style="1" customWidth="1"/>
    <col min="5381" max="5381" width="11.85546875" style="1" customWidth="1"/>
    <col min="5382" max="5383" width="8.85546875" style="1" customWidth="1"/>
    <col min="5384" max="5384" width="8.28515625" style="1" customWidth="1"/>
    <col min="5385" max="5385" width="7.28515625" style="1" customWidth="1"/>
    <col min="5386" max="5386" width="8.42578125" style="1" customWidth="1"/>
    <col min="5387" max="5387" width="9.85546875" style="1" customWidth="1"/>
    <col min="5388" max="5388" width="8.85546875" style="1" customWidth="1"/>
    <col min="5389" max="5389" width="7.7109375" style="1" customWidth="1"/>
    <col min="5390" max="5390" width="6.5703125" style="1" customWidth="1"/>
    <col min="5391" max="5391" width="9.140625" style="1" customWidth="1"/>
    <col min="5392" max="5392" width="8.28515625" style="1" customWidth="1"/>
    <col min="5393" max="5393" width="10.140625" style="1" customWidth="1"/>
    <col min="5394" max="5395" width="8.140625" style="1" customWidth="1"/>
    <col min="5396" max="5396" width="7.85546875" style="1" customWidth="1"/>
    <col min="5397" max="5397" width="9.28515625" style="1" customWidth="1"/>
    <col min="5398" max="5398" width="8.7109375" style="1" customWidth="1"/>
    <col min="5399" max="5399" width="9.5703125" style="1" customWidth="1"/>
    <col min="5400" max="5593" width="9.140625" style="1"/>
    <col min="5594" max="5594" width="3.28515625" style="1" customWidth="1"/>
    <col min="5595" max="5595" width="17.28515625" style="1" customWidth="1"/>
    <col min="5596" max="5596" width="11.7109375" style="1" customWidth="1"/>
    <col min="5597" max="5597" width="11.28515625" style="1" customWidth="1"/>
    <col min="5598" max="5598" width="9.140625" style="1" customWidth="1"/>
    <col min="5599" max="5599" width="11.42578125" style="1" customWidth="1"/>
    <col min="5600" max="5600" width="9" style="1" customWidth="1"/>
    <col min="5601" max="5601" width="11.5703125" style="1" customWidth="1"/>
    <col min="5602" max="5602" width="9.42578125" style="1" customWidth="1"/>
    <col min="5603" max="5603" width="12.42578125" style="1" customWidth="1"/>
    <col min="5604" max="5607" width="12.7109375" style="1" customWidth="1"/>
    <col min="5608" max="5609" width="9.7109375" style="1" customWidth="1"/>
    <col min="5610" max="5610" width="8.42578125" style="1" customWidth="1"/>
    <col min="5611" max="5612" width="10.7109375" style="1" customWidth="1"/>
    <col min="5613" max="5613" width="9.5703125" style="1" customWidth="1"/>
    <col min="5614" max="5614" width="11.7109375" style="1" customWidth="1"/>
    <col min="5615" max="5615" width="13.28515625" style="1" customWidth="1"/>
    <col min="5616" max="5616" width="11.85546875" style="1" customWidth="1"/>
    <col min="5617" max="5618" width="8.85546875" style="1" customWidth="1"/>
    <col min="5619" max="5619" width="8.28515625" style="1" customWidth="1"/>
    <col min="5620" max="5620" width="7.28515625" style="1" customWidth="1"/>
    <col min="5621" max="5621" width="8.42578125" style="1" customWidth="1"/>
    <col min="5622" max="5622" width="9.85546875" style="1" customWidth="1"/>
    <col min="5623" max="5623" width="8.85546875" style="1" customWidth="1"/>
    <col min="5624" max="5624" width="7.7109375" style="1" customWidth="1"/>
    <col min="5625" max="5625" width="6.5703125" style="1" customWidth="1"/>
    <col min="5626" max="5626" width="9.140625" style="1" customWidth="1"/>
    <col min="5627" max="5627" width="8.28515625" style="1" customWidth="1"/>
    <col min="5628" max="5628" width="10.140625" style="1" customWidth="1"/>
    <col min="5629" max="5630" width="8.140625" style="1" customWidth="1"/>
    <col min="5631" max="5631" width="7.85546875" style="1" customWidth="1"/>
    <col min="5632" max="5632" width="9.28515625" style="1" customWidth="1"/>
    <col min="5633" max="5633" width="8.7109375" style="1" customWidth="1"/>
    <col min="5634" max="5634" width="9.5703125" style="1" customWidth="1"/>
    <col min="5635" max="5635" width="11.7109375" style="1" customWidth="1"/>
    <col min="5636" max="5636" width="13.28515625" style="1" customWidth="1"/>
    <col min="5637" max="5637" width="11.85546875" style="1" customWidth="1"/>
    <col min="5638" max="5639" width="8.85546875" style="1" customWidth="1"/>
    <col min="5640" max="5640" width="8.28515625" style="1" customWidth="1"/>
    <col min="5641" max="5641" width="7.28515625" style="1" customWidth="1"/>
    <col min="5642" max="5642" width="8.42578125" style="1" customWidth="1"/>
    <col min="5643" max="5643" width="9.85546875" style="1" customWidth="1"/>
    <col min="5644" max="5644" width="8.85546875" style="1" customWidth="1"/>
    <col min="5645" max="5645" width="7.7109375" style="1" customWidth="1"/>
    <col min="5646" max="5646" width="6.5703125" style="1" customWidth="1"/>
    <col min="5647" max="5647" width="9.140625" style="1" customWidth="1"/>
    <col min="5648" max="5648" width="8.28515625" style="1" customWidth="1"/>
    <col min="5649" max="5649" width="10.140625" style="1" customWidth="1"/>
    <col min="5650" max="5651" width="8.140625" style="1" customWidth="1"/>
    <col min="5652" max="5652" width="7.85546875" style="1" customWidth="1"/>
    <col min="5653" max="5653" width="9.28515625" style="1" customWidth="1"/>
    <col min="5654" max="5654" width="8.7109375" style="1" customWidth="1"/>
    <col min="5655" max="5655" width="9.5703125" style="1" customWidth="1"/>
    <col min="5656" max="5849" width="9.140625" style="1"/>
    <col min="5850" max="5850" width="3.28515625" style="1" customWidth="1"/>
    <col min="5851" max="5851" width="17.28515625" style="1" customWidth="1"/>
    <col min="5852" max="5852" width="11.7109375" style="1" customWidth="1"/>
    <col min="5853" max="5853" width="11.28515625" style="1" customWidth="1"/>
    <col min="5854" max="5854" width="9.140625" style="1" customWidth="1"/>
    <col min="5855" max="5855" width="11.42578125" style="1" customWidth="1"/>
    <col min="5856" max="5856" width="9" style="1" customWidth="1"/>
    <col min="5857" max="5857" width="11.5703125" style="1" customWidth="1"/>
    <col min="5858" max="5858" width="9.42578125" style="1" customWidth="1"/>
    <col min="5859" max="5859" width="12.42578125" style="1" customWidth="1"/>
    <col min="5860" max="5863" width="12.7109375" style="1" customWidth="1"/>
    <col min="5864" max="5865" width="9.7109375" style="1" customWidth="1"/>
    <col min="5866" max="5866" width="8.42578125" style="1" customWidth="1"/>
    <col min="5867" max="5868" width="10.7109375" style="1" customWidth="1"/>
    <col min="5869" max="5869" width="9.5703125" style="1" customWidth="1"/>
    <col min="5870" max="5870" width="11.7109375" style="1" customWidth="1"/>
    <col min="5871" max="5871" width="13.28515625" style="1" customWidth="1"/>
    <col min="5872" max="5872" width="11.85546875" style="1" customWidth="1"/>
    <col min="5873" max="5874" width="8.85546875" style="1" customWidth="1"/>
    <col min="5875" max="5875" width="8.28515625" style="1" customWidth="1"/>
    <col min="5876" max="5876" width="7.28515625" style="1" customWidth="1"/>
    <col min="5877" max="5877" width="8.42578125" style="1" customWidth="1"/>
    <col min="5878" max="5878" width="9.85546875" style="1" customWidth="1"/>
    <col min="5879" max="5879" width="8.85546875" style="1" customWidth="1"/>
    <col min="5880" max="5880" width="7.7109375" style="1" customWidth="1"/>
    <col min="5881" max="5881" width="6.5703125" style="1" customWidth="1"/>
    <col min="5882" max="5882" width="9.140625" style="1" customWidth="1"/>
    <col min="5883" max="5883" width="8.28515625" style="1" customWidth="1"/>
    <col min="5884" max="5884" width="10.140625" style="1" customWidth="1"/>
    <col min="5885" max="5886" width="8.140625" style="1" customWidth="1"/>
    <col min="5887" max="5887" width="7.85546875" style="1" customWidth="1"/>
    <col min="5888" max="5888" width="9.28515625" style="1" customWidth="1"/>
    <col min="5889" max="5889" width="8.7109375" style="1" customWidth="1"/>
    <col min="5890" max="5890" width="9.5703125" style="1" customWidth="1"/>
    <col min="5891" max="5891" width="11.7109375" style="1" customWidth="1"/>
    <col min="5892" max="5892" width="13.28515625" style="1" customWidth="1"/>
    <col min="5893" max="5893" width="11.85546875" style="1" customWidth="1"/>
    <col min="5894" max="5895" width="8.85546875" style="1" customWidth="1"/>
    <col min="5896" max="5896" width="8.28515625" style="1" customWidth="1"/>
    <col min="5897" max="5897" width="7.28515625" style="1" customWidth="1"/>
    <col min="5898" max="5898" width="8.42578125" style="1" customWidth="1"/>
    <col min="5899" max="5899" width="9.85546875" style="1" customWidth="1"/>
    <col min="5900" max="5900" width="8.85546875" style="1" customWidth="1"/>
    <col min="5901" max="5901" width="7.7109375" style="1" customWidth="1"/>
    <col min="5902" max="5902" width="6.5703125" style="1" customWidth="1"/>
    <col min="5903" max="5903" width="9.140625" style="1" customWidth="1"/>
    <col min="5904" max="5904" width="8.28515625" style="1" customWidth="1"/>
    <col min="5905" max="5905" width="10.140625" style="1" customWidth="1"/>
    <col min="5906" max="5907" width="8.140625" style="1" customWidth="1"/>
    <col min="5908" max="5908" width="7.85546875" style="1" customWidth="1"/>
    <col min="5909" max="5909" width="9.28515625" style="1" customWidth="1"/>
    <col min="5910" max="5910" width="8.7109375" style="1" customWidth="1"/>
    <col min="5911" max="5911" width="9.5703125" style="1" customWidth="1"/>
    <col min="5912" max="6105" width="9.140625" style="1"/>
    <col min="6106" max="6106" width="3.28515625" style="1" customWidth="1"/>
    <col min="6107" max="6107" width="17.28515625" style="1" customWidth="1"/>
    <col min="6108" max="6108" width="11.7109375" style="1" customWidth="1"/>
    <col min="6109" max="6109" width="11.28515625" style="1" customWidth="1"/>
    <col min="6110" max="6110" width="9.140625" style="1" customWidth="1"/>
    <col min="6111" max="6111" width="11.42578125" style="1" customWidth="1"/>
    <col min="6112" max="6112" width="9" style="1" customWidth="1"/>
    <col min="6113" max="6113" width="11.5703125" style="1" customWidth="1"/>
    <col min="6114" max="6114" width="9.42578125" style="1" customWidth="1"/>
    <col min="6115" max="6115" width="12.42578125" style="1" customWidth="1"/>
    <col min="6116" max="6119" width="12.7109375" style="1" customWidth="1"/>
    <col min="6120" max="6121" width="9.7109375" style="1" customWidth="1"/>
    <col min="6122" max="6122" width="8.42578125" style="1" customWidth="1"/>
    <col min="6123" max="6124" width="10.7109375" style="1" customWidth="1"/>
    <col min="6125" max="6125" width="9.5703125" style="1" customWidth="1"/>
    <col min="6126" max="6126" width="11.7109375" style="1" customWidth="1"/>
    <col min="6127" max="6127" width="13.28515625" style="1" customWidth="1"/>
    <col min="6128" max="6128" width="11.85546875" style="1" customWidth="1"/>
    <col min="6129" max="6130" width="8.85546875" style="1" customWidth="1"/>
    <col min="6131" max="6131" width="8.28515625" style="1" customWidth="1"/>
    <col min="6132" max="6132" width="7.28515625" style="1" customWidth="1"/>
    <col min="6133" max="6133" width="8.42578125" style="1" customWidth="1"/>
    <col min="6134" max="6134" width="9.85546875" style="1" customWidth="1"/>
    <col min="6135" max="6135" width="8.85546875" style="1" customWidth="1"/>
    <col min="6136" max="6136" width="7.7109375" style="1" customWidth="1"/>
    <col min="6137" max="6137" width="6.5703125" style="1" customWidth="1"/>
    <col min="6138" max="6138" width="9.140625" style="1" customWidth="1"/>
    <col min="6139" max="6139" width="8.28515625" style="1" customWidth="1"/>
    <col min="6140" max="6140" width="10.140625" style="1" customWidth="1"/>
    <col min="6141" max="6142" width="8.140625" style="1" customWidth="1"/>
    <col min="6143" max="6143" width="7.85546875" style="1" customWidth="1"/>
    <col min="6144" max="6144" width="9.28515625" style="1" customWidth="1"/>
    <col min="6145" max="6145" width="8.7109375" style="1" customWidth="1"/>
    <col min="6146" max="6146" width="9.5703125" style="1" customWidth="1"/>
    <col min="6147" max="6147" width="11.7109375" style="1" customWidth="1"/>
    <col min="6148" max="6148" width="13.28515625" style="1" customWidth="1"/>
    <col min="6149" max="6149" width="11.85546875" style="1" customWidth="1"/>
    <col min="6150" max="6151" width="8.85546875" style="1" customWidth="1"/>
    <col min="6152" max="6152" width="8.28515625" style="1" customWidth="1"/>
    <col min="6153" max="6153" width="7.28515625" style="1" customWidth="1"/>
    <col min="6154" max="6154" width="8.42578125" style="1" customWidth="1"/>
    <col min="6155" max="6155" width="9.85546875" style="1" customWidth="1"/>
    <col min="6156" max="6156" width="8.85546875" style="1" customWidth="1"/>
    <col min="6157" max="6157" width="7.7109375" style="1" customWidth="1"/>
    <col min="6158" max="6158" width="6.5703125" style="1" customWidth="1"/>
    <col min="6159" max="6159" width="9.140625" style="1" customWidth="1"/>
    <col min="6160" max="6160" width="8.28515625" style="1" customWidth="1"/>
    <col min="6161" max="6161" width="10.140625" style="1" customWidth="1"/>
    <col min="6162" max="6163" width="8.140625" style="1" customWidth="1"/>
    <col min="6164" max="6164" width="7.85546875" style="1" customWidth="1"/>
    <col min="6165" max="6165" width="9.28515625" style="1" customWidth="1"/>
    <col min="6166" max="6166" width="8.7109375" style="1" customWidth="1"/>
    <col min="6167" max="6167" width="9.5703125" style="1" customWidth="1"/>
    <col min="6168" max="6361" width="9.140625" style="1"/>
    <col min="6362" max="6362" width="3.28515625" style="1" customWidth="1"/>
    <col min="6363" max="6363" width="17.28515625" style="1" customWidth="1"/>
    <col min="6364" max="6364" width="11.7109375" style="1" customWidth="1"/>
    <col min="6365" max="6365" width="11.28515625" style="1" customWidth="1"/>
    <col min="6366" max="6366" width="9.140625" style="1" customWidth="1"/>
    <col min="6367" max="6367" width="11.42578125" style="1" customWidth="1"/>
    <col min="6368" max="6368" width="9" style="1" customWidth="1"/>
    <col min="6369" max="6369" width="11.5703125" style="1" customWidth="1"/>
    <col min="6370" max="6370" width="9.42578125" style="1" customWidth="1"/>
    <col min="6371" max="6371" width="12.42578125" style="1" customWidth="1"/>
    <col min="6372" max="6375" width="12.7109375" style="1" customWidth="1"/>
    <col min="6376" max="6377" width="9.7109375" style="1" customWidth="1"/>
    <col min="6378" max="6378" width="8.42578125" style="1" customWidth="1"/>
    <col min="6379" max="6380" width="10.7109375" style="1" customWidth="1"/>
    <col min="6381" max="6381" width="9.5703125" style="1" customWidth="1"/>
    <col min="6382" max="6382" width="11.7109375" style="1" customWidth="1"/>
    <col min="6383" max="6383" width="13.28515625" style="1" customWidth="1"/>
    <col min="6384" max="6384" width="11.85546875" style="1" customWidth="1"/>
    <col min="6385" max="6386" width="8.85546875" style="1" customWidth="1"/>
    <col min="6387" max="6387" width="8.28515625" style="1" customWidth="1"/>
    <col min="6388" max="6388" width="7.28515625" style="1" customWidth="1"/>
    <col min="6389" max="6389" width="8.42578125" style="1" customWidth="1"/>
    <col min="6390" max="6390" width="9.85546875" style="1" customWidth="1"/>
    <col min="6391" max="6391" width="8.85546875" style="1" customWidth="1"/>
    <col min="6392" max="6392" width="7.7109375" style="1" customWidth="1"/>
    <col min="6393" max="6393" width="6.5703125" style="1" customWidth="1"/>
    <col min="6394" max="6394" width="9.140625" style="1" customWidth="1"/>
    <col min="6395" max="6395" width="8.28515625" style="1" customWidth="1"/>
    <col min="6396" max="6396" width="10.140625" style="1" customWidth="1"/>
    <col min="6397" max="6398" width="8.140625" style="1" customWidth="1"/>
    <col min="6399" max="6399" width="7.85546875" style="1" customWidth="1"/>
    <col min="6400" max="6400" width="9.28515625" style="1" customWidth="1"/>
    <col min="6401" max="6401" width="8.7109375" style="1" customWidth="1"/>
    <col min="6402" max="6402" width="9.5703125" style="1" customWidth="1"/>
    <col min="6403" max="6403" width="11.7109375" style="1" customWidth="1"/>
    <col min="6404" max="6404" width="13.28515625" style="1" customWidth="1"/>
    <col min="6405" max="6405" width="11.85546875" style="1" customWidth="1"/>
    <col min="6406" max="6407" width="8.85546875" style="1" customWidth="1"/>
    <col min="6408" max="6408" width="8.28515625" style="1" customWidth="1"/>
    <col min="6409" max="6409" width="7.28515625" style="1" customWidth="1"/>
    <col min="6410" max="6410" width="8.42578125" style="1" customWidth="1"/>
    <col min="6411" max="6411" width="9.85546875" style="1" customWidth="1"/>
    <col min="6412" max="6412" width="8.85546875" style="1" customWidth="1"/>
    <col min="6413" max="6413" width="7.7109375" style="1" customWidth="1"/>
    <col min="6414" max="6414" width="6.5703125" style="1" customWidth="1"/>
    <col min="6415" max="6415" width="9.140625" style="1" customWidth="1"/>
    <col min="6416" max="6416" width="8.28515625" style="1" customWidth="1"/>
    <col min="6417" max="6417" width="10.140625" style="1" customWidth="1"/>
    <col min="6418" max="6419" width="8.140625" style="1" customWidth="1"/>
    <col min="6420" max="6420" width="7.85546875" style="1" customWidth="1"/>
    <col min="6421" max="6421" width="9.28515625" style="1" customWidth="1"/>
    <col min="6422" max="6422" width="8.7109375" style="1" customWidth="1"/>
    <col min="6423" max="6423" width="9.5703125" style="1" customWidth="1"/>
    <col min="6424" max="6617" width="9.140625" style="1"/>
    <col min="6618" max="6618" width="3.28515625" style="1" customWidth="1"/>
    <col min="6619" max="6619" width="17.28515625" style="1" customWidth="1"/>
    <col min="6620" max="6620" width="11.7109375" style="1" customWidth="1"/>
    <col min="6621" max="6621" width="11.28515625" style="1" customWidth="1"/>
    <col min="6622" max="6622" width="9.140625" style="1" customWidth="1"/>
    <col min="6623" max="6623" width="11.42578125" style="1" customWidth="1"/>
    <col min="6624" max="6624" width="9" style="1" customWidth="1"/>
    <col min="6625" max="6625" width="11.5703125" style="1" customWidth="1"/>
    <col min="6626" max="6626" width="9.42578125" style="1" customWidth="1"/>
    <col min="6627" max="6627" width="12.42578125" style="1" customWidth="1"/>
    <col min="6628" max="6631" width="12.7109375" style="1" customWidth="1"/>
    <col min="6632" max="6633" width="9.7109375" style="1" customWidth="1"/>
    <col min="6634" max="6634" width="8.42578125" style="1" customWidth="1"/>
    <col min="6635" max="6636" width="10.7109375" style="1" customWidth="1"/>
    <col min="6637" max="6637" width="9.5703125" style="1" customWidth="1"/>
    <col min="6638" max="6638" width="11.7109375" style="1" customWidth="1"/>
    <col min="6639" max="6639" width="13.28515625" style="1" customWidth="1"/>
    <col min="6640" max="6640" width="11.85546875" style="1" customWidth="1"/>
    <col min="6641" max="6642" width="8.85546875" style="1" customWidth="1"/>
    <col min="6643" max="6643" width="8.28515625" style="1" customWidth="1"/>
    <col min="6644" max="6644" width="7.28515625" style="1" customWidth="1"/>
    <col min="6645" max="6645" width="8.42578125" style="1" customWidth="1"/>
    <col min="6646" max="6646" width="9.85546875" style="1" customWidth="1"/>
    <col min="6647" max="6647" width="8.85546875" style="1" customWidth="1"/>
    <col min="6648" max="6648" width="7.7109375" style="1" customWidth="1"/>
    <col min="6649" max="6649" width="6.5703125" style="1" customWidth="1"/>
    <col min="6650" max="6650" width="9.140625" style="1" customWidth="1"/>
    <col min="6651" max="6651" width="8.28515625" style="1" customWidth="1"/>
    <col min="6652" max="6652" width="10.140625" style="1" customWidth="1"/>
    <col min="6653" max="6654" width="8.140625" style="1" customWidth="1"/>
    <col min="6655" max="6655" width="7.85546875" style="1" customWidth="1"/>
    <col min="6656" max="6656" width="9.28515625" style="1" customWidth="1"/>
    <col min="6657" max="6657" width="8.7109375" style="1" customWidth="1"/>
    <col min="6658" max="6658" width="9.5703125" style="1" customWidth="1"/>
    <col min="6659" max="6659" width="11.7109375" style="1" customWidth="1"/>
    <col min="6660" max="6660" width="13.28515625" style="1" customWidth="1"/>
    <col min="6661" max="6661" width="11.85546875" style="1" customWidth="1"/>
    <col min="6662" max="6663" width="8.85546875" style="1" customWidth="1"/>
    <col min="6664" max="6664" width="8.28515625" style="1" customWidth="1"/>
    <col min="6665" max="6665" width="7.28515625" style="1" customWidth="1"/>
    <col min="6666" max="6666" width="8.42578125" style="1" customWidth="1"/>
    <col min="6667" max="6667" width="9.85546875" style="1" customWidth="1"/>
    <col min="6668" max="6668" width="8.85546875" style="1" customWidth="1"/>
    <col min="6669" max="6669" width="7.7109375" style="1" customWidth="1"/>
    <col min="6670" max="6670" width="6.5703125" style="1" customWidth="1"/>
    <col min="6671" max="6671" width="9.140625" style="1" customWidth="1"/>
    <col min="6672" max="6672" width="8.28515625" style="1" customWidth="1"/>
    <col min="6673" max="6673" width="10.140625" style="1" customWidth="1"/>
    <col min="6674" max="6675" width="8.140625" style="1" customWidth="1"/>
    <col min="6676" max="6676" width="7.85546875" style="1" customWidth="1"/>
    <col min="6677" max="6677" width="9.28515625" style="1" customWidth="1"/>
    <col min="6678" max="6678" width="8.7109375" style="1" customWidth="1"/>
    <col min="6679" max="6679" width="9.5703125" style="1" customWidth="1"/>
    <col min="6680" max="6873" width="9.140625" style="1"/>
    <col min="6874" max="6874" width="3.28515625" style="1" customWidth="1"/>
    <col min="6875" max="6875" width="17.28515625" style="1" customWidth="1"/>
    <col min="6876" max="6876" width="11.7109375" style="1" customWidth="1"/>
    <col min="6877" max="6877" width="11.28515625" style="1" customWidth="1"/>
    <col min="6878" max="6878" width="9.140625" style="1" customWidth="1"/>
    <col min="6879" max="6879" width="11.42578125" style="1" customWidth="1"/>
    <col min="6880" max="6880" width="9" style="1" customWidth="1"/>
    <col min="6881" max="6881" width="11.5703125" style="1" customWidth="1"/>
    <col min="6882" max="6882" width="9.42578125" style="1" customWidth="1"/>
    <col min="6883" max="6883" width="12.42578125" style="1" customWidth="1"/>
    <col min="6884" max="6887" width="12.7109375" style="1" customWidth="1"/>
    <col min="6888" max="6889" width="9.7109375" style="1" customWidth="1"/>
    <col min="6890" max="6890" width="8.42578125" style="1" customWidth="1"/>
    <col min="6891" max="6892" width="10.7109375" style="1" customWidth="1"/>
    <col min="6893" max="6893" width="9.5703125" style="1" customWidth="1"/>
    <col min="6894" max="6894" width="11.7109375" style="1" customWidth="1"/>
    <col min="6895" max="6895" width="13.28515625" style="1" customWidth="1"/>
    <col min="6896" max="6896" width="11.85546875" style="1" customWidth="1"/>
    <col min="6897" max="6898" width="8.85546875" style="1" customWidth="1"/>
    <col min="6899" max="6899" width="8.28515625" style="1" customWidth="1"/>
    <col min="6900" max="6900" width="7.28515625" style="1" customWidth="1"/>
    <col min="6901" max="6901" width="8.42578125" style="1" customWidth="1"/>
    <col min="6902" max="6902" width="9.85546875" style="1" customWidth="1"/>
    <col min="6903" max="6903" width="8.85546875" style="1" customWidth="1"/>
    <col min="6904" max="6904" width="7.7109375" style="1" customWidth="1"/>
    <col min="6905" max="6905" width="6.5703125" style="1" customWidth="1"/>
    <col min="6906" max="6906" width="9.140625" style="1" customWidth="1"/>
    <col min="6907" max="6907" width="8.28515625" style="1" customWidth="1"/>
    <col min="6908" max="6908" width="10.140625" style="1" customWidth="1"/>
    <col min="6909" max="6910" width="8.140625" style="1" customWidth="1"/>
    <col min="6911" max="6911" width="7.85546875" style="1" customWidth="1"/>
    <col min="6912" max="6912" width="9.28515625" style="1" customWidth="1"/>
    <col min="6913" max="6913" width="8.7109375" style="1" customWidth="1"/>
    <col min="6914" max="6914" width="9.5703125" style="1" customWidth="1"/>
    <col min="6915" max="6915" width="11.7109375" style="1" customWidth="1"/>
    <col min="6916" max="6916" width="13.28515625" style="1" customWidth="1"/>
    <col min="6917" max="6917" width="11.85546875" style="1" customWidth="1"/>
    <col min="6918" max="6919" width="8.85546875" style="1" customWidth="1"/>
    <col min="6920" max="6920" width="8.28515625" style="1" customWidth="1"/>
    <col min="6921" max="6921" width="7.28515625" style="1" customWidth="1"/>
    <col min="6922" max="6922" width="8.42578125" style="1" customWidth="1"/>
    <col min="6923" max="6923" width="9.85546875" style="1" customWidth="1"/>
    <col min="6924" max="6924" width="8.85546875" style="1" customWidth="1"/>
    <col min="6925" max="6925" width="7.7109375" style="1" customWidth="1"/>
    <col min="6926" max="6926" width="6.5703125" style="1" customWidth="1"/>
    <col min="6927" max="6927" width="9.140625" style="1" customWidth="1"/>
    <col min="6928" max="6928" width="8.28515625" style="1" customWidth="1"/>
    <col min="6929" max="6929" width="10.140625" style="1" customWidth="1"/>
    <col min="6930" max="6931" width="8.140625" style="1" customWidth="1"/>
    <col min="6932" max="6932" width="7.85546875" style="1" customWidth="1"/>
    <col min="6933" max="6933" width="9.28515625" style="1" customWidth="1"/>
    <col min="6934" max="6934" width="8.7109375" style="1" customWidth="1"/>
    <col min="6935" max="6935" width="9.5703125" style="1" customWidth="1"/>
    <col min="6936" max="7129" width="9.140625" style="1"/>
    <col min="7130" max="7130" width="3.28515625" style="1" customWidth="1"/>
    <col min="7131" max="7131" width="17.28515625" style="1" customWidth="1"/>
    <col min="7132" max="7132" width="11.7109375" style="1" customWidth="1"/>
    <col min="7133" max="7133" width="11.28515625" style="1" customWidth="1"/>
    <col min="7134" max="7134" width="9.140625" style="1" customWidth="1"/>
    <col min="7135" max="7135" width="11.42578125" style="1" customWidth="1"/>
    <col min="7136" max="7136" width="9" style="1" customWidth="1"/>
    <col min="7137" max="7137" width="11.5703125" style="1" customWidth="1"/>
    <col min="7138" max="7138" width="9.42578125" style="1" customWidth="1"/>
    <col min="7139" max="7139" width="12.42578125" style="1" customWidth="1"/>
    <col min="7140" max="7143" width="12.7109375" style="1" customWidth="1"/>
    <col min="7144" max="7145" width="9.7109375" style="1" customWidth="1"/>
    <col min="7146" max="7146" width="8.42578125" style="1" customWidth="1"/>
    <col min="7147" max="7148" width="10.7109375" style="1" customWidth="1"/>
    <col min="7149" max="7149" width="9.5703125" style="1" customWidth="1"/>
    <col min="7150" max="7150" width="11.7109375" style="1" customWidth="1"/>
    <col min="7151" max="7151" width="13.28515625" style="1" customWidth="1"/>
    <col min="7152" max="7152" width="11.85546875" style="1" customWidth="1"/>
    <col min="7153" max="7154" width="8.85546875" style="1" customWidth="1"/>
    <col min="7155" max="7155" width="8.28515625" style="1" customWidth="1"/>
    <col min="7156" max="7156" width="7.28515625" style="1" customWidth="1"/>
    <col min="7157" max="7157" width="8.42578125" style="1" customWidth="1"/>
    <col min="7158" max="7158" width="9.85546875" style="1" customWidth="1"/>
    <col min="7159" max="7159" width="8.85546875" style="1" customWidth="1"/>
    <col min="7160" max="7160" width="7.7109375" style="1" customWidth="1"/>
    <col min="7161" max="7161" width="6.5703125" style="1" customWidth="1"/>
    <col min="7162" max="7162" width="9.140625" style="1" customWidth="1"/>
    <col min="7163" max="7163" width="8.28515625" style="1" customWidth="1"/>
    <col min="7164" max="7164" width="10.140625" style="1" customWidth="1"/>
    <col min="7165" max="7166" width="8.140625" style="1" customWidth="1"/>
    <col min="7167" max="7167" width="7.85546875" style="1" customWidth="1"/>
    <col min="7168" max="7168" width="9.28515625" style="1" customWidth="1"/>
    <col min="7169" max="7169" width="8.7109375" style="1" customWidth="1"/>
    <col min="7170" max="7170" width="9.5703125" style="1" customWidth="1"/>
    <col min="7171" max="7171" width="11.7109375" style="1" customWidth="1"/>
    <col min="7172" max="7172" width="13.28515625" style="1" customWidth="1"/>
    <col min="7173" max="7173" width="11.85546875" style="1" customWidth="1"/>
    <col min="7174" max="7175" width="8.85546875" style="1" customWidth="1"/>
    <col min="7176" max="7176" width="8.28515625" style="1" customWidth="1"/>
    <col min="7177" max="7177" width="7.28515625" style="1" customWidth="1"/>
    <col min="7178" max="7178" width="8.42578125" style="1" customWidth="1"/>
    <col min="7179" max="7179" width="9.85546875" style="1" customWidth="1"/>
    <col min="7180" max="7180" width="8.85546875" style="1" customWidth="1"/>
    <col min="7181" max="7181" width="7.7109375" style="1" customWidth="1"/>
    <col min="7182" max="7182" width="6.5703125" style="1" customWidth="1"/>
    <col min="7183" max="7183" width="9.140625" style="1" customWidth="1"/>
    <col min="7184" max="7184" width="8.28515625" style="1" customWidth="1"/>
    <col min="7185" max="7185" width="10.140625" style="1" customWidth="1"/>
    <col min="7186" max="7187" width="8.140625" style="1" customWidth="1"/>
    <col min="7188" max="7188" width="7.85546875" style="1" customWidth="1"/>
    <col min="7189" max="7189" width="9.28515625" style="1" customWidth="1"/>
    <col min="7190" max="7190" width="8.7109375" style="1" customWidth="1"/>
    <col min="7191" max="7191" width="9.5703125" style="1" customWidth="1"/>
    <col min="7192" max="7385" width="9.140625" style="1"/>
    <col min="7386" max="7386" width="3.28515625" style="1" customWidth="1"/>
    <col min="7387" max="7387" width="17.28515625" style="1" customWidth="1"/>
    <col min="7388" max="7388" width="11.7109375" style="1" customWidth="1"/>
    <col min="7389" max="7389" width="11.28515625" style="1" customWidth="1"/>
    <col min="7390" max="7390" width="9.140625" style="1" customWidth="1"/>
    <col min="7391" max="7391" width="11.42578125" style="1" customWidth="1"/>
    <col min="7392" max="7392" width="9" style="1" customWidth="1"/>
    <col min="7393" max="7393" width="11.5703125" style="1" customWidth="1"/>
    <col min="7394" max="7394" width="9.42578125" style="1" customWidth="1"/>
    <col min="7395" max="7395" width="12.42578125" style="1" customWidth="1"/>
    <col min="7396" max="7399" width="12.7109375" style="1" customWidth="1"/>
    <col min="7400" max="7401" width="9.7109375" style="1" customWidth="1"/>
    <col min="7402" max="7402" width="8.42578125" style="1" customWidth="1"/>
    <col min="7403" max="7404" width="10.7109375" style="1" customWidth="1"/>
    <col min="7405" max="7405" width="9.5703125" style="1" customWidth="1"/>
    <col min="7406" max="7406" width="11.7109375" style="1" customWidth="1"/>
    <col min="7407" max="7407" width="13.28515625" style="1" customWidth="1"/>
    <col min="7408" max="7408" width="11.85546875" style="1" customWidth="1"/>
    <col min="7409" max="7410" width="8.85546875" style="1" customWidth="1"/>
    <col min="7411" max="7411" width="8.28515625" style="1" customWidth="1"/>
    <col min="7412" max="7412" width="7.28515625" style="1" customWidth="1"/>
    <col min="7413" max="7413" width="8.42578125" style="1" customWidth="1"/>
    <col min="7414" max="7414" width="9.85546875" style="1" customWidth="1"/>
    <col min="7415" max="7415" width="8.85546875" style="1" customWidth="1"/>
    <col min="7416" max="7416" width="7.7109375" style="1" customWidth="1"/>
    <col min="7417" max="7417" width="6.5703125" style="1" customWidth="1"/>
    <col min="7418" max="7418" width="9.140625" style="1" customWidth="1"/>
    <col min="7419" max="7419" width="8.28515625" style="1" customWidth="1"/>
    <col min="7420" max="7420" width="10.140625" style="1" customWidth="1"/>
    <col min="7421" max="7422" width="8.140625" style="1" customWidth="1"/>
    <col min="7423" max="7423" width="7.85546875" style="1" customWidth="1"/>
    <col min="7424" max="7424" width="9.28515625" style="1" customWidth="1"/>
    <col min="7425" max="7425" width="8.7109375" style="1" customWidth="1"/>
    <col min="7426" max="7426" width="9.5703125" style="1" customWidth="1"/>
    <col min="7427" max="7427" width="11.7109375" style="1" customWidth="1"/>
    <col min="7428" max="7428" width="13.28515625" style="1" customWidth="1"/>
    <col min="7429" max="7429" width="11.85546875" style="1" customWidth="1"/>
    <col min="7430" max="7431" width="8.85546875" style="1" customWidth="1"/>
    <col min="7432" max="7432" width="8.28515625" style="1" customWidth="1"/>
    <col min="7433" max="7433" width="7.28515625" style="1" customWidth="1"/>
    <col min="7434" max="7434" width="8.42578125" style="1" customWidth="1"/>
    <col min="7435" max="7435" width="9.85546875" style="1" customWidth="1"/>
    <col min="7436" max="7436" width="8.85546875" style="1" customWidth="1"/>
    <col min="7437" max="7437" width="7.7109375" style="1" customWidth="1"/>
    <col min="7438" max="7438" width="6.5703125" style="1" customWidth="1"/>
    <col min="7439" max="7439" width="9.140625" style="1" customWidth="1"/>
    <col min="7440" max="7440" width="8.28515625" style="1" customWidth="1"/>
    <col min="7441" max="7441" width="10.140625" style="1" customWidth="1"/>
    <col min="7442" max="7443" width="8.140625" style="1" customWidth="1"/>
    <col min="7444" max="7444" width="7.85546875" style="1" customWidth="1"/>
    <col min="7445" max="7445" width="9.28515625" style="1" customWidth="1"/>
    <col min="7446" max="7446" width="8.7109375" style="1" customWidth="1"/>
    <col min="7447" max="7447" width="9.5703125" style="1" customWidth="1"/>
    <col min="7448" max="7641" width="9.140625" style="1"/>
    <col min="7642" max="7642" width="3.28515625" style="1" customWidth="1"/>
    <col min="7643" max="7643" width="17.28515625" style="1" customWidth="1"/>
    <col min="7644" max="7644" width="11.7109375" style="1" customWidth="1"/>
    <col min="7645" max="7645" width="11.28515625" style="1" customWidth="1"/>
    <col min="7646" max="7646" width="9.140625" style="1" customWidth="1"/>
    <col min="7647" max="7647" width="11.42578125" style="1" customWidth="1"/>
    <col min="7648" max="7648" width="9" style="1" customWidth="1"/>
    <col min="7649" max="7649" width="11.5703125" style="1" customWidth="1"/>
    <col min="7650" max="7650" width="9.42578125" style="1" customWidth="1"/>
    <col min="7651" max="7651" width="12.42578125" style="1" customWidth="1"/>
    <col min="7652" max="7655" width="12.7109375" style="1" customWidth="1"/>
    <col min="7656" max="7657" width="9.7109375" style="1" customWidth="1"/>
    <col min="7658" max="7658" width="8.42578125" style="1" customWidth="1"/>
    <col min="7659" max="7660" width="10.7109375" style="1" customWidth="1"/>
    <col min="7661" max="7661" width="9.5703125" style="1" customWidth="1"/>
    <col min="7662" max="7662" width="11.7109375" style="1" customWidth="1"/>
    <col min="7663" max="7663" width="13.28515625" style="1" customWidth="1"/>
    <col min="7664" max="7664" width="11.85546875" style="1" customWidth="1"/>
    <col min="7665" max="7666" width="8.85546875" style="1" customWidth="1"/>
    <col min="7667" max="7667" width="8.28515625" style="1" customWidth="1"/>
    <col min="7668" max="7668" width="7.28515625" style="1" customWidth="1"/>
    <col min="7669" max="7669" width="8.42578125" style="1" customWidth="1"/>
    <col min="7670" max="7670" width="9.85546875" style="1" customWidth="1"/>
    <col min="7671" max="7671" width="8.85546875" style="1" customWidth="1"/>
    <col min="7672" max="7672" width="7.7109375" style="1" customWidth="1"/>
    <col min="7673" max="7673" width="6.5703125" style="1" customWidth="1"/>
    <col min="7674" max="7674" width="9.140625" style="1" customWidth="1"/>
    <col min="7675" max="7675" width="8.28515625" style="1" customWidth="1"/>
    <col min="7676" max="7676" width="10.140625" style="1" customWidth="1"/>
    <col min="7677" max="7678" width="8.140625" style="1" customWidth="1"/>
    <col min="7679" max="7679" width="7.85546875" style="1" customWidth="1"/>
    <col min="7680" max="7680" width="9.28515625" style="1" customWidth="1"/>
    <col min="7681" max="7681" width="8.7109375" style="1" customWidth="1"/>
    <col min="7682" max="7682" width="9.5703125" style="1" customWidth="1"/>
    <col min="7683" max="7683" width="11.7109375" style="1" customWidth="1"/>
    <col min="7684" max="7684" width="13.28515625" style="1" customWidth="1"/>
    <col min="7685" max="7685" width="11.85546875" style="1" customWidth="1"/>
    <col min="7686" max="7687" width="8.85546875" style="1" customWidth="1"/>
    <col min="7688" max="7688" width="8.28515625" style="1" customWidth="1"/>
    <col min="7689" max="7689" width="7.28515625" style="1" customWidth="1"/>
    <col min="7690" max="7690" width="8.42578125" style="1" customWidth="1"/>
    <col min="7691" max="7691" width="9.85546875" style="1" customWidth="1"/>
    <col min="7692" max="7692" width="8.85546875" style="1" customWidth="1"/>
    <col min="7693" max="7693" width="7.7109375" style="1" customWidth="1"/>
    <col min="7694" max="7694" width="6.5703125" style="1" customWidth="1"/>
    <col min="7695" max="7695" width="9.140625" style="1" customWidth="1"/>
    <col min="7696" max="7696" width="8.28515625" style="1" customWidth="1"/>
    <col min="7697" max="7697" width="10.140625" style="1" customWidth="1"/>
    <col min="7698" max="7699" width="8.140625" style="1" customWidth="1"/>
    <col min="7700" max="7700" width="7.85546875" style="1" customWidth="1"/>
    <col min="7701" max="7701" width="9.28515625" style="1" customWidth="1"/>
    <col min="7702" max="7702" width="8.7109375" style="1" customWidth="1"/>
    <col min="7703" max="7703" width="9.5703125" style="1" customWidth="1"/>
    <col min="7704" max="7897" width="9.140625" style="1"/>
    <col min="7898" max="7898" width="3.28515625" style="1" customWidth="1"/>
    <col min="7899" max="7899" width="17.28515625" style="1" customWidth="1"/>
    <col min="7900" max="7900" width="11.7109375" style="1" customWidth="1"/>
    <col min="7901" max="7901" width="11.28515625" style="1" customWidth="1"/>
    <col min="7902" max="7902" width="9.140625" style="1" customWidth="1"/>
    <col min="7903" max="7903" width="11.42578125" style="1" customWidth="1"/>
    <col min="7904" max="7904" width="9" style="1" customWidth="1"/>
    <col min="7905" max="7905" width="11.5703125" style="1" customWidth="1"/>
    <col min="7906" max="7906" width="9.42578125" style="1" customWidth="1"/>
    <col min="7907" max="7907" width="12.42578125" style="1" customWidth="1"/>
    <col min="7908" max="7911" width="12.7109375" style="1" customWidth="1"/>
    <col min="7912" max="7913" width="9.7109375" style="1" customWidth="1"/>
    <col min="7914" max="7914" width="8.42578125" style="1" customWidth="1"/>
    <col min="7915" max="7916" width="10.7109375" style="1" customWidth="1"/>
    <col min="7917" max="7917" width="9.5703125" style="1" customWidth="1"/>
    <col min="7918" max="7918" width="11.7109375" style="1" customWidth="1"/>
    <col min="7919" max="7919" width="13.28515625" style="1" customWidth="1"/>
    <col min="7920" max="7920" width="11.85546875" style="1" customWidth="1"/>
    <col min="7921" max="7922" width="8.85546875" style="1" customWidth="1"/>
    <col min="7923" max="7923" width="8.28515625" style="1" customWidth="1"/>
    <col min="7924" max="7924" width="7.28515625" style="1" customWidth="1"/>
    <col min="7925" max="7925" width="8.42578125" style="1" customWidth="1"/>
    <col min="7926" max="7926" width="9.85546875" style="1" customWidth="1"/>
    <col min="7927" max="7927" width="8.85546875" style="1" customWidth="1"/>
    <col min="7928" max="7928" width="7.7109375" style="1" customWidth="1"/>
    <col min="7929" max="7929" width="6.5703125" style="1" customWidth="1"/>
    <col min="7930" max="7930" width="9.140625" style="1" customWidth="1"/>
    <col min="7931" max="7931" width="8.28515625" style="1" customWidth="1"/>
    <col min="7932" max="7932" width="10.140625" style="1" customWidth="1"/>
    <col min="7933" max="7934" width="8.140625" style="1" customWidth="1"/>
    <col min="7935" max="7935" width="7.85546875" style="1" customWidth="1"/>
    <col min="7936" max="7936" width="9.28515625" style="1" customWidth="1"/>
    <col min="7937" max="7937" width="8.7109375" style="1" customWidth="1"/>
    <col min="7938" max="7938" width="9.5703125" style="1" customWidth="1"/>
    <col min="7939" max="7939" width="11.7109375" style="1" customWidth="1"/>
    <col min="7940" max="7940" width="13.28515625" style="1" customWidth="1"/>
    <col min="7941" max="7941" width="11.85546875" style="1" customWidth="1"/>
    <col min="7942" max="7943" width="8.85546875" style="1" customWidth="1"/>
    <col min="7944" max="7944" width="8.28515625" style="1" customWidth="1"/>
    <col min="7945" max="7945" width="7.28515625" style="1" customWidth="1"/>
    <col min="7946" max="7946" width="8.42578125" style="1" customWidth="1"/>
    <col min="7947" max="7947" width="9.85546875" style="1" customWidth="1"/>
    <col min="7948" max="7948" width="8.85546875" style="1" customWidth="1"/>
    <col min="7949" max="7949" width="7.7109375" style="1" customWidth="1"/>
    <col min="7950" max="7950" width="6.5703125" style="1" customWidth="1"/>
    <col min="7951" max="7951" width="9.140625" style="1" customWidth="1"/>
    <col min="7952" max="7952" width="8.28515625" style="1" customWidth="1"/>
    <col min="7953" max="7953" width="10.140625" style="1" customWidth="1"/>
    <col min="7954" max="7955" width="8.140625" style="1" customWidth="1"/>
    <col min="7956" max="7956" width="7.85546875" style="1" customWidth="1"/>
    <col min="7957" max="7957" width="9.28515625" style="1" customWidth="1"/>
    <col min="7958" max="7958" width="8.7109375" style="1" customWidth="1"/>
    <col min="7959" max="7959" width="9.5703125" style="1" customWidth="1"/>
    <col min="7960" max="8153" width="9.140625" style="1"/>
    <col min="8154" max="8154" width="3.28515625" style="1" customWidth="1"/>
    <col min="8155" max="8155" width="17.28515625" style="1" customWidth="1"/>
    <col min="8156" max="8156" width="11.7109375" style="1" customWidth="1"/>
    <col min="8157" max="8157" width="11.28515625" style="1" customWidth="1"/>
    <col min="8158" max="8158" width="9.140625" style="1" customWidth="1"/>
    <col min="8159" max="8159" width="11.42578125" style="1" customWidth="1"/>
    <col min="8160" max="8160" width="9" style="1" customWidth="1"/>
    <col min="8161" max="8161" width="11.5703125" style="1" customWidth="1"/>
    <col min="8162" max="8162" width="9.42578125" style="1" customWidth="1"/>
    <col min="8163" max="8163" width="12.42578125" style="1" customWidth="1"/>
    <col min="8164" max="8167" width="12.7109375" style="1" customWidth="1"/>
    <col min="8168" max="8169" width="9.7109375" style="1" customWidth="1"/>
    <col min="8170" max="8170" width="8.42578125" style="1" customWidth="1"/>
    <col min="8171" max="8172" width="10.7109375" style="1" customWidth="1"/>
    <col min="8173" max="8173" width="9.5703125" style="1" customWidth="1"/>
    <col min="8174" max="8174" width="11.7109375" style="1" customWidth="1"/>
    <col min="8175" max="8175" width="13.28515625" style="1" customWidth="1"/>
    <col min="8176" max="8176" width="11.85546875" style="1" customWidth="1"/>
    <col min="8177" max="8178" width="8.85546875" style="1" customWidth="1"/>
    <col min="8179" max="8179" width="8.28515625" style="1" customWidth="1"/>
    <col min="8180" max="8180" width="7.28515625" style="1" customWidth="1"/>
    <col min="8181" max="8181" width="8.42578125" style="1" customWidth="1"/>
    <col min="8182" max="8182" width="9.85546875" style="1" customWidth="1"/>
    <col min="8183" max="8183" width="8.85546875" style="1" customWidth="1"/>
    <col min="8184" max="8184" width="7.7109375" style="1" customWidth="1"/>
    <col min="8185" max="8185" width="6.5703125" style="1" customWidth="1"/>
    <col min="8186" max="8186" width="9.140625" style="1" customWidth="1"/>
    <col min="8187" max="8187" width="8.28515625" style="1" customWidth="1"/>
    <col min="8188" max="8188" width="10.140625" style="1" customWidth="1"/>
    <col min="8189" max="8190" width="8.140625" style="1" customWidth="1"/>
    <col min="8191" max="8191" width="7.85546875" style="1" customWidth="1"/>
    <col min="8192" max="8192" width="9.28515625" style="1" customWidth="1"/>
    <col min="8193" max="8193" width="8.7109375" style="1" customWidth="1"/>
    <col min="8194" max="8194" width="9.5703125" style="1" customWidth="1"/>
    <col min="8195" max="8195" width="11.7109375" style="1" customWidth="1"/>
    <col min="8196" max="8196" width="13.28515625" style="1" customWidth="1"/>
    <col min="8197" max="8197" width="11.85546875" style="1" customWidth="1"/>
    <col min="8198" max="8199" width="8.85546875" style="1" customWidth="1"/>
    <col min="8200" max="8200" width="8.28515625" style="1" customWidth="1"/>
    <col min="8201" max="8201" width="7.28515625" style="1" customWidth="1"/>
    <col min="8202" max="8202" width="8.42578125" style="1" customWidth="1"/>
    <col min="8203" max="8203" width="9.85546875" style="1" customWidth="1"/>
    <col min="8204" max="8204" width="8.85546875" style="1" customWidth="1"/>
    <col min="8205" max="8205" width="7.7109375" style="1" customWidth="1"/>
    <col min="8206" max="8206" width="6.5703125" style="1" customWidth="1"/>
    <col min="8207" max="8207" width="9.140625" style="1" customWidth="1"/>
    <col min="8208" max="8208" width="8.28515625" style="1" customWidth="1"/>
    <col min="8209" max="8209" width="10.140625" style="1" customWidth="1"/>
    <col min="8210" max="8211" width="8.140625" style="1" customWidth="1"/>
    <col min="8212" max="8212" width="7.85546875" style="1" customWidth="1"/>
    <col min="8213" max="8213" width="9.28515625" style="1" customWidth="1"/>
    <col min="8214" max="8214" width="8.7109375" style="1" customWidth="1"/>
    <col min="8215" max="8215" width="9.5703125" style="1" customWidth="1"/>
    <col min="8216" max="8409" width="9.140625" style="1"/>
    <col min="8410" max="8410" width="3.28515625" style="1" customWidth="1"/>
    <col min="8411" max="8411" width="17.28515625" style="1" customWidth="1"/>
    <col min="8412" max="8412" width="11.7109375" style="1" customWidth="1"/>
    <col min="8413" max="8413" width="11.28515625" style="1" customWidth="1"/>
    <col min="8414" max="8414" width="9.140625" style="1" customWidth="1"/>
    <col min="8415" max="8415" width="11.42578125" style="1" customWidth="1"/>
    <col min="8416" max="8416" width="9" style="1" customWidth="1"/>
    <col min="8417" max="8417" width="11.5703125" style="1" customWidth="1"/>
    <col min="8418" max="8418" width="9.42578125" style="1" customWidth="1"/>
    <col min="8419" max="8419" width="12.42578125" style="1" customWidth="1"/>
    <col min="8420" max="8423" width="12.7109375" style="1" customWidth="1"/>
    <col min="8424" max="8425" width="9.7109375" style="1" customWidth="1"/>
    <col min="8426" max="8426" width="8.42578125" style="1" customWidth="1"/>
    <col min="8427" max="8428" width="10.7109375" style="1" customWidth="1"/>
    <col min="8429" max="8429" width="9.5703125" style="1" customWidth="1"/>
    <col min="8430" max="8430" width="11.7109375" style="1" customWidth="1"/>
    <col min="8431" max="8431" width="13.28515625" style="1" customWidth="1"/>
    <col min="8432" max="8432" width="11.85546875" style="1" customWidth="1"/>
    <col min="8433" max="8434" width="8.85546875" style="1" customWidth="1"/>
    <col min="8435" max="8435" width="8.28515625" style="1" customWidth="1"/>
    <col min="8436" max="8436" width="7.28515625" style="1" customWidth="1"/>
    <col min="8437" max="8437" width="8.42578125" style="1" customWidth="1"/>
    <col min="8438" max="8438" width="9.85546875" style="1" customWidth="1"/>
    <col min="8439" max="8439" width="8.85546875" style="1" customWidth="1"/>
    <col min="8440" max="8440" width="7.7109375" style="1" customWidth="1"/>
    <col min="8441" max="8441" width="6.5703125" style="1" customWidth="1"/>
    <col min="8442" max="8442" width="9.140625" style="1" customWidth="1"/>
    <col min="8443" max="8443" width="8.28515625" style="1" customWidth="1"/>
    <col min="8444" max="8444" width="10.140625" style="1" customWidth="1"/>
    <col min="8445" max="8446" width="8.140625" style="1" customWidth="1"/>
    <col min="8447" max="8447" width="7.85546875" style="1" customWidth="1"/>
    <col min="8448" max="8448" width="9.28515625" style="1" customWidth="1"/>
    <col min="8449" max="8449" width="8.7109375" style="1" customWidth="1"/>
    <col min="8450" max="8450" width="9.5703125" style="1" customWidth="1"/>
    <col min="8451" max="8451" width="11.7109375" style="1" customWidth="1"/>
    <col min="8452" max="8452" width="13.28515625" style="1" customWidth="1"/>
    <col min="8453" max="8453" width="11.85546875" style="1" customWidth="1"/>
    <col min="8454" max="8455" width="8.85546875" style="1" customWidth="1"/>
    <col min="8456" max="8456" width="8.28515625" style="1" customWidth="1"/>
    <col min="8457" max="8457" width="7.28515625" style="1" customWidth="1"/>
    <col min="8458" max="8458" width="8.42578125" style="1" customWidth="1"/>
    <col min="8459" max="8459" width="9.85546875" style="1" customWidth="1"/>
    <col min="8460" max="8460" width="8.85546875" style="1" customWidth="1"/>
    <col min="8461" max="8461" width="7.7109375" style="1" customWidth="1"/>
    <col min="8462" max="8462" width="6.5703125" style="1" customWidth="1"/>
    <col min="8463" max="8463" width="9.140625" style="1" customWidth="1"/>
    <col min="8464" max="8464" width="8.28515625" style="1" customWidth="1"/>
    <col min="8465" max="8465" width="10.140625" style="1" customWidth="1"/>
    <col min="8466" max="8467" width="8.140625" style="1" customWidth="1"/>
    <col min="8468" max="8468" width="7.85546875" style="1" customWidth="1"/>
    <col min="8469" max="8469" width="9.28515625" style="1" customWidth="1"/>
    <col min="8470" max="8470" width="8.7109375" style="1" customWidth="1"/>
    <col min="8471" max="8471" width="9.5703125" style="1" customWidth="1"/>
    <col min="8472" max="8665" width="9.140625" style="1"/>
    <col min="8666" max="8666" width="3.28515625" style="1" customWidth="1"/>
    <col min="8667" max="8667" width="17.28515625" style="1" customWidth="1"/>
    <col min="8668" max="8668" width="11.7109375" style="1" customWidth="1"/>
    <col min="8669" max="8669" width="11.28515625" style="1" customWidth="1"/>
    <col min="8670" max="8670" width="9.140625" style="1" customWidth="1"/>
    <col min="8671" max="8671" width="11.42578125" style="1" customWidth="1"/>
    <col min="8672" max="8672" width="9" style="1" customWidth="1"/>
    <col min="8673" max="8673" width="11.5703125" style="1" customWidth="1"/>
    <col min="8674" max="8674" width="9.42578125" style="1" customWidth="1"/>
    <col min="8675" max="8675" width="12.42578125" style="1" customWidth="1"/>
    <col min="8676" max="8679" width="12.7109375" style="1" customWidth="1"/>
    <col min="8680" max="8681" width="9.7109375" style="1" customWidth="1"/>
    <col min="8682" max="8682" width="8.42578125" style="1" customWidth="1"/>
    <col min="8683" max="8684" width="10.7109375" style="1" customWidth="1"/>
    <col min="8685" max="8685" width="9.5703125" style="1" customWidth="1"/>
    <col min="8686" max="8686" width="11.7109375" style="1" customWidth="1"/>
    <col min="8687" max="8687" width="13.28515625" style="1" customWidth="1"/>
    <col min="8688" max="8688" width="11.85546875" style="1" customWidth="1"/>
    <col min="8689" max="8690" width="8.85546875" style="1" customWidth="1"/>
    <col min="8691" max="8691" width="8.28515625" style="1" customWidth="1"/>
    <col min="8692" max="8692" width="7.28515625" style="1" customWidth="1"/>
    <col min="8693" max="8693" width="8.42578125" style="1" customWidth="1"/>
    <col min="8694" max="8694" width="9.85546875" style="1" customWidth="1"/>
    <col min="8695" max="8695" width="8.85546875" style="1" customWidth="1"/>
    <col min="8696" max="8696" width="7.7109375" style="1" customWidth="1"/>
    <col min="8697" max="8697" width="6.5703125" style="1" customWidth="1"/>
    <col min="8698" max="8698" width="9.140625" style="1" customWidth="1"/>
    <col min="8699" max="8699" width="8.28515625" style="1" customWidth="1"/>
    <col min="8700" max="8700" width="10.140625" style="1" customWidth="1"/>
    <col min="8701" max="8702" width="8.140625" style="1" customWidth="1"/>
    <col min="8703" max="8703" width="7.85546875" style="1" customWidth="1"/>
    <col min="8704" max="8704" width="9.28515625" style="1" customWidth="1"/>
    <col min="8705" max="8705" width="8.7109375" style="1" customWidth="1"/>
    <col min="8706" max="8706" width="9.5703125" style="1" customWidth="1"/>
    <col min="8707" max="8707" width="11.7109375" style="1" customWidth="1"/>
    <col min="8708" max="8708" width="13.28515625" style="1" customWidth="1"/>
    <col min="8709" max="8709" width="11.85546875" style="1" customWidth="1"/>
    <col min="8710" max="8711" width="8.85546875" style="1" customWidth="1"/>
    <col min="8712" max="8712" width="8.28515625" style="1" customWidth="1"/>
    <col min="8713" max="8713" width="7.28515625" style="1" customWidth="1"/>
    <col min="8714" max="8714" width="8.42578125" style="1" customWidth="1"/>
    <col min="8715" max="8715" width="9.85546875" style="1" customWidth="1"/>
    <col min="8716" max="8716" width="8.85546875" style="1" customWidth="1"/>
    <col min="8717" max="8717" width="7.7109375" style="1" customWidth="1"/>
    <col min="8718" max="8718" width="6.5703125" style="1" customWidth="1"/>
    <col min="8719" max="8719" width="9.140625" style="1" customWidth="1"/>
    <col min="8720" max="8720" width="8.28515625" style="1" customWidth="1"/>
    <col min="8721" max="8721" width="10.140625" style="1" customWidth="1"/>
    <col min="8722" max="8723" width="8.140625" style="1" customWidth="1"/>
    <col min="8724" max="8724" width="7.85546875" style="1" customWidth="1"/>
    <col min="8725" max="8725" width="9.28515625" style="1" customWidth="1"/>
    <col min="8726" max="8726" width="8.7109375" style="1" customWidth="1"/>
    <col min="8727" max="8727" width="9.5703125" style="1" customWidth="1"/>
    <col min="8728" max="8921" width="9.140625" style="1"/>
    <col min="8922" max="8922" width="3.28515625" style="1" customWidth="1"/>
    <col min="8923" max="8923" width="17.28515625" style="1" customWidth="1"/>
    <col min="8924" max="8924" width="11.7109375" style="1" customWidth="1"/>
    <col min="8925" max="8925" width="11.28515625" style="1" customWidth="1"/>
    <col min="8926" max="8926" width="9.140625" style="1" customWidth="1"/>
    <col min="8927" max="8927" width="11.42578125" style="1" customWidth="1"/>
    <col min="8928" max="8928" width="9" style="1" customWidth="1"/>
    <col min="8929" max="8929" width="11.5703125" style="1" customWidth="1"/>
    <col min="8930" max="8930" width="9.42578125" style="1" customWidth="1"/>
    <col min="8931" max="8931" width="12.42578125" style="1" customWidth="1"/>
    <col min="8932" max="8935" width="12.7109375" style="1" customWidth="1"/>
    <col min="8936" max="8937" width="9.7109375" style="1" customWidth="1"/>
    <col min="8938" max="8938" width="8.42578125" style="1" customWidth="1"/>
    <col min="8939" max="8940" width="10.7109375" style="1" customWidth="1"/>
    <col min="8941" max="8941" width="9.5703125" style="1" customWidth="1"/>
    <col min="8942" max="8942" width="11.7109375" style="1" customWidth="1"/>
    <col min="8943" max="8943" width="13.28515625" style="1" customWidth="1"/>
    <col min="8944" max="8944" width="11.85546875" style="1" customWidth="1"/>
    <col min="8945" max="8946" width="8.85546875" style="1" customWidth="1"/>
    <col min="8947" max="8947" width="8.28515625" style="1" customWidth="1"/>
    <col min="8948" max="8948" width="7.28515625" style="1" customWidth="1"/>
    <col min="8949" max="8949" width="8.42578125" style="1" customWidth="1"/>
    <col min="8950" max="8950" width="9.85546875" style="1" customWidth="1"/>
    <col min="8951" max="8951" width="8.85546875" style="1" customWidth="1"/>
    <col min="8952" max="8952" width="7.7109375" style="1" customWidth="1"/>
    <col min="8953" max="8953" width="6.5703125" style="1" customWidth="1"/>
    <col min="8954" max="8954" width="9.140625" style="1" customWidth="1"/>
    <col min="8955" max="8955" width="8.28515625" style="1" customWidth="1"/>
    <col min="8956" max="8956" width="10.140625" style="1" customWidth="1"/>
    <col min="8957" max="8958" width="8.140625" style="1" customWidth="1"/>
    <col min="8959" max="8959" width="7.85546875" style="1" customWidth="1"/>
    <col min="8960" max="8960" width="9.28515625" style="1" customWidth="1"/>
    <col min="8961" max="8961" width="8.7109375" style="1" customWidth="1"/>
    <col min="8962" max="8962" width="9.5703125" style="1" customWidth="1"/>
    <col min="8963" max="8963" width="11.7109375" style="1" customWidth="1"/>
    <col min="8964" max="8964" width="13.28515625" style="1" customWidth="1"/>
    <col min="8965" max="8965" width="11.85546875" style="1" customWidth="1"/>
    <col min="8966" max="8967" width="8.85546875" style="1" customWidth="1"/>
    <col min="8968" max="8968" width="8.28515625" style="1" customWidth="1"/>
    <col min="8969" max="8969" width="7.28515625" style="1" customWidth="1"/>
    <col min="8970" max="8970" width="8.42578125" style="1" customWidth="1"/>
    <col min="8971" max="8971" width="9.85546875" style="1" customWidth="1"/>
    <col min="8972" max="8972" width="8.85546875" style="1" customWidth="1"/>
    <col min="8973" max="8973" width="7.7109375" style="1" customWidth="1"/>
    <col min="8974" max="8974" width="6.5703125" style="1" customWidth="1"/>
    <col min="8975" max="8975" width="9.140625" style="1" customWidth="1"/>
    <col min="8976" max="8976" width="8.28515625" style="1" customWidth="1"/>
    <col min="8977" max="8977" width="10.140625" style="1" customWidth="1"/>
    <col min="8978" max="8979" width="8.140625" style="1" customWidth="1"/>
    <col min="8980" max="8980" width="7.85546875" style="1" customWidth="1"/>
    <col min="8981" max="8981" width="9.28515625" style="1" customWidth="1"/>
    <col min="8982" max="8982" width="8.7109375" style="1" customWidth="1"/>
    <col min="8983" max="8983" width="9.5703125" style="1" customWidth="1"/>
    <col min="8984" max="9177" width="9.140625" style="1"/>
    <col min="9178" max="9178" width="3.28515625" style="1" customWidth="1"/>
    <col min="9179" max="9179" width="17.28515625" style="1" customWidth="1"/>
    <col min="9180" max="9180" width="11.7109375" style="1" customWidth="1"/>
    <col min="9181" max="9181" width="11.28515625" style="1" customWidth="1"/>
    <col min="9182" max="9182" width="9.140625" style="1" customWidth="1"/>
    <col min="9183" max="9183" width="11.42578125" style="1" customWidth="1"/>
    <col min="9184" max="9184" width="9" style="1" customWidth="1"/>
    <col min="9185" max="9185" width="11.5703125" style="1" customWidth="1"/>
    <col min="9186" max="9186" width="9.42578125" style="1" customWidth="1"/>
    <col min="9187" max="9187" width="12.42578125" style="1" customWidth="1"/>
    <col min="9188" max="9191" width="12.7109375" style="1" customWidth="1"/>
    <col min="9192" max="9193" width="9.7109375" style="1" customWidth="1"/>
    <col min="9194" max="9194" width="8.42578125" style="1" customWidth="1"/>
    <col min="9195" max="9196" width="10.7109375" style="1" customWidth="1"/>
    <col min="9197" max="9197" width="9.5703125" style="1" customWidth="1"/>
    <col min="9198" max="9198" width="11.7109375" style="1" customWidth="1"/>
    <col min="9199" max="9199" width="13.28515625" style="1" customWidth="1"/>
    <col min="9200" max="9200" width="11.85546875" style="1" customWidth="1"/>
    <col min="9201" max="9202" width="8.85546875" style="1" customWidth="1"/>
    <col min="9203" max="9203" width="8.28515625" style="1" customWidth="1"/>
    <col min="9204" max="9204" width="7.28515625" style="1" customWidth="1"/>
    <col min="9205" max="9205" width="8.42578125" style="1" customWidth="1"/>
    <col min="9206" max="9206" width="9.85546875" style="1" customWidth="1"/>
    <col min="9207" max="9207" width="8.85546875" style="1" customWidth="1"/>
    <col min="9208" max="9208" width="7.7109375" style="1" customWidth="1"/>
    <col min="9209" max="9209" width="6.5703125" style="1" customWidth="1"/>
    <col min="9210" max="9210" width="9.140625" style="1" customWidth="1"/>
    <col min="9211" max="9211" width="8.28515625" style="1" customWidth="1"/>
    <col min="9212" max="9212" width="10.140625" style="1" customWidth="1"/>
    <col min="9213" max="9214" width="8.140625" style="1" customWidth="1"/>
    <col min="9215" max="9215" width="7.85546875" style="1" customWidth="1"/>
    <col min="9216" max="9216" width="9.28515625" style="1" customWidth="1"/>
    <col min="9217" max="9217" width="8.7109375" style="1" customWidth="1"/>
    <col min="9218" max="9218" width="9.5703125" style="1" customWidth="1"/>
    <col min="9219" max="9219" width="11.7109375" style="1" customWidth="1"/>
    <col min="9220" max="9220" width="13.28515625" style="1" customWidth="1"/>
    <col min="9221" max="9221" width="11.85546875" style="1" customWidth="1"/>
    <col min="9222" max="9223" width="8.85546875" style="1" customWidth="1"/>
    <col min="9224" max="9224" width="8.28515625" style="1" customWidth="1"/>
    <col min="9225" max="9225" width="7.28515625" style="1" customWidth="1"/>
    <col min="9226" max="9226" width="8.42578125" style="1" customWidth="1"/>
    <col min="9227" max="9227" width="9.85546875" style="1" customWidth="1"/>
    <col min="9228" max="9228" width="8.85546875" style="1" customWidth="1"/>
    <col min="9229" max="9229" width="7.7109375" style="1" customWidth="1"/>
    <col min="9230" max="9230" width="6.5703125" style="1" customWidth="1"/>
    <col min="9231" max="9231" width="9.140625" style="1" customWidth="1"/>
    <col min="9232" max="9232" width="8.28515625" style="1" customWidth="1"/>
    <col min="9233" max="9233" width="10.140625" style="1" customWidth="1"/>
    <col min="9234" max="9235" width="8.140625" style="1" customWidth="1"/>
    <col min="9236" max="9236" width="7.85546875" style="1" customWidth="1"/>
    <col min="9237" max="9237" width="9.28515625" style="1" customWidth="1"/>
    <col min="9238" max="9238" width="8.7109375" style="1" customWidth="1"/>
    <col min="9239" max="9239" width="9.5703125" style="1" customWidth="1"/>
    <col min="9240" max="9433" width="9.140625" style="1"/>
    <col min="9434" max="9434" width="3.28515625" style="1" customWidth="1"/>
    <col min="9435" max="9435" width="17.28515625" style="1" customWidth="1"/>
    <col min="9436" max="9436" width="11.7109375" style="1" customWidth="1"/>
    <col min="9437" max="9437" width="11.28515625" style="1" customWidth="1"/>
    <col min="9438" max="9438" width="9.140625" style="1" customWidth="1"/>
    <col min="9439" max="9439" width="11.42578125" style="1" customWidth="1"/>
    <col min="9440" max="9440" width="9" style="1" customWidth="1"/>
    <col min="9441" max="9441" width="11.5703125" style="1" customWidth="1"/>
    <col min="9442" max="9442" width="9.42578125" style="1" customWidth="1"/>
    <col min="9443" max="9443" width="12.42578125" style="1" customWidth="1"/>
    <col min="9444" max="9447" width="12.7109375" style="1" customWidth="1"/>
    <col min="9448" max="9449" width="9.7109375" style="1" customWidth="1"/>
    <col min="9450" max="9450" width="8.42578125" style="1" customWidth="1"/>
    <col min="9451" max="9452" width="10.7109375" style="1" customWidth="1"/>
    <col min="9453" max="9453" width="9.5703125" style="1" customWidth="1"/>
    <col min="9454" max="9454" width="11.7109375" style="1" customWidth="1"/>
    <col min="9455" max="9455" width="13.28515625" style="1" customWidth="1"/>
    <col min="9456" max="9456" width="11.85546875" style="1" customWidth="1"/>
    <col min="9457" max="9458" width="8.85546875" style="1" customWidth="1"/>
    <col min="9459" max="9459" width="8.28515625" style="1" customWidth="1"/>
    <col min="9460" max="9460" width="7.28515625" style="1" customWidth="1"/>
    <col min="9461" max="9461" width="8.42578125" style="1" customWidth="1"/>
    <col min="9462" max="9462" width="9.85546875" style="1" customWidth="1"/>
    <col min="9463" max="9463" width="8.85546875" style="1" customWidth="1"/>
    <col min="9464" max="9464" width="7.7109375" style="1" customWidth="1"/>
    <col min="9465" max="9465" width="6.5703125" style="1" customWidth="1"/>
    <col min="9466" max="9466" width="9.140625" style="1" customWidth="1"/>
    <col min="9467" max="9467" width="8.28515625" style="1" customWidth="1"/>
    <col min="9468" max="9468" width="10.140625" style="1" customWidth="1"/>
    <col min="9469" max="9470" width="8.140625" style="1" customWidth="1"/>
    <col min="9471" max="9471" width="7.85546875" style="1" customWidth="1"/>
    <col min="9472" max="9472" width="9.28515625" style="1" customWidth="1"/>
    <col min="9473" max="9473" width="8.7109375" style="1" customWidth="1"/>
    <col min="9474" max="9474" width="9.5703125" style="1" customWidth="1"/>
    <col min="9475" max="9475" width="11.7109375" style="1" customWidth="1"/>
    <col min="9476" max="9476" width="13.28515625" style="1" customWidth="1"/>
    <col min="9477" max="9477" width="11.85546875" style="1" customWidth="1"/>
    <col min="9478" max="9479" width="8.85546875" style="1" customWidth="1"/>
    <col min="9480" max="9480" width="8.28515625" style="1" customWidth="1"/>
    <col min="9481" max="9481" width="7.28515625" style="1" customWidth="1"/>
    <col min="9482" max="9482" width="8.42578125" style="1" customWidth="1"/>
    <col min="9483" max="9483" width="9.85546875" style="1" customWidth="1"/>
    <col min="9484" max="9484" width="8.85546875" style="1" customWidth="1"/>
    <col min="9485" max="9485" width="7.7109375" style="1" customWidth="1"/>
    <col min="9486" max="9486" width="6.5703125" style="1" customWidth="1"/>
    <col min="9487" max="9487" width="9.140625" style="1" customWidth="1"/>
    <col min="9488" max="9488" width="8.28515625" style="1" customWidth="1"/>
    <col min="9489" max="9489" width="10.140625" style="1" customWidth="1"/>
    <col min="9490" max="9491" width="8.140625" style="1" customWidth="1"/>
    <col min="9492" max="9492" width="7.85546875" style="1" customWidth="1"/>
    <col min="9493" max="9493" width="9.28515625" style="1" customWidth="1"/>
    <col min="9494" max="9494" width="8.7109375" style="1" customWidth="1"/>
    <col min="9495" max="9495" width="9.5703125" style="1" customWidth="1"/>
    <col min="9496" max="9689" width="9.140625" style="1"/>
    <col min="9690" max="9690" width="3.28515625" style="1" customWidth="1"/>
    <col min="9691" max="9691" width="17.28515625" style="1" customWidth="1"/>
    <col min="9692" max="9692" width="11.7109375" style="1" customWidth="1"/>
    <col min="9693" max="9693" width="11.28515625" style="1" customWidth="1"/>
    <col min="9694" max="9694" width="9.140625" style="1" customWidth="1"/>
    <col min="9695" max="9695" width="11.42578125" style="1" customWidth="1"/>
    <col min="9696" max="9696" width="9" style="1" customWidth="1"/>
    <col min="9697" max="9697" width="11.5703125" style="1" customWidth="1"/>
    <col min="9698" max="9698" width="9.42578125" style="1" customWidth="1"/>
    <col min="9699" max="9699" width="12.42578125" style="1" customWidth="1"/>
    <col min="9700" max="9703" width="12.7109375" style="1" customWidth="1"/>
    <col min="9704" max="9705" width="9.7109375" style="1" customWidth="1"/>
    <col min="9706" max="9706" width="8.42578125" style="1" customWidth="1"/>
    <col min="9707" max="9708" width="10.7109375" style="1" customWidth="1"/>
    <col min="9709" max="9709" width="9.5703125" style="1" customWidth="1"/>
    <col min="9710" max="9710" width="11.7109375" style="1" customWidth="1"/>
    <col min="9711" max="9711" width="13.28515625" style="1" customWidth="1"/>
    <col min="9712" max="9712" width="11.85546875" style="1" customWidth="1"/>
    <col min="9713" max="9714" width="8.85546875" style="1" customWidth="1"/>
    <col min="9715" max="9715" width="8.28515625" style="1" customWidth="1"/>
    <col min="9716" max="9716" width="7.28515625" style="1" customWidth="1"/>
    <col min="9717" max="9717" width="8.42578125" style="1" customWidth="1"/>
    <col min="9718" max="9718" width="9.85546875" style="1" customWidth="1"/>
    <col min="9719" max="9719" width="8.85546875" style="1" customWidth="1"/>
    <col min="9720" max="9720" width="7.7109375" style="1" customWidth="1"/>
    <col min="9721" max="9721" width="6.5703125" style="1" customWidth="1"/>
    <col min="9722" max="9722" width="9.140625" style="1" customWidth="1"/>
    <col min="9723" max="9723" width="8.28515625" style="1" customWidth="1"/>
    <col min="9724" max="9724" width="10.140625" style="1" customWidth="1"/>
    <col min="9725" max="9726" width="8.140625" style="1" customWidth="1"/>
    <col min="9727" max="9727" width="7.85546875" style="1" customWidth="1"/>
    <col min="9728" max="9728" width="9.28515625" style="1" customWidth="1"/>
    <col min="9729" max="9729" width="8.7109375" style="1" customWidth="1"/>
    <col min="9730" max="9730" width="9.5703125" style="1" customWidth="1"/>
    <col min="9731" max="9731" width="11.7109375" style="1" customWidth="1"/>
    <col min="9732" max="9732" width="13.28515625" style="1" customWidth="1"/>
    <col min="9733" max="9733" width="11.85546875" style="1" customWidth="1"/>
    <col min="9734" max="9735" width="8.85546875" style="1" customWidth="1"/>
    <col min="9736" max="9736" width="8.28515625" style="1" customWidth="1"/>
    <col min="9737" max="9737" width="7.28515625" style="1" customWidth="1"/>
    <col min="9738" max="9738" width="8.42578125" style="1" customWidth="1"/>
    <col min="9739" max="9739" width="9.85546875" style="1" customWidth="1"/>
    <col min="9740" max="9740" width="8.85546875" style="1" customWidth="1"/>
    <col min="9741" max="9741" width="7.7109375" style="1" customWidth="1"/>
    <col min="9742" max="9742" width="6.5703125" style="1" customWidth="1"/>
    <col min="9743" max="9743" width="9.140625" style="1" customWidth="1"/>
    <col min="9744" max="9744" width="8.28515625" style="1" customWidth="1"/>
    <col min="9745" max="9745" width="10.140625" style="1" customWidth="1"/>
    <col min="9746" max="9747" width="8.140625" style="1" customWidth="1"/>
    <col min="9748" max="9748" width="7.85546875" style="1" customWidth="1"/>
    <col min="9749" max="9749" width="9.28515625" style="1" customWidth="1"/>
    <col min="9750" max="9750" width="8.7109375" style="1" customWidth="1"/>
    <col min="9751" max="9751" width="9.5703125" style="1" customWidth="1"/>
    <col min="9752" max="9945" width="9.140625" style="1"/>
    <col min="9946" max="9946" width="3.28515625" style="1" customWidth="1"/>
    <col min="9947" max="9947" width="17.28515625" style="1" customWidth="1"/>
    <col min="9948" max="9948" width="11.7109375" style="1" customWidth="1"/>
    <col min="9949" max="9949" width="11.28515625" style="1" customWidth="1"/>
    <col min="9950" max="9950" width="9.140625" style="1" customWidth="1"/>
    <col min="9951" max="9951" width="11.42578125" style="1" customWidth="1"/>
    <col min="9952" max="9952" width="9" style="1" customWidth="1"/>
    <col min="9953" max="9953" width="11.5703125" style="1" customWidth="1"/>
    <col min="9954" max="9954" width="9.42578125" style="1" customWidth="1"/>
    <col min="9955" max="9955" width="12.42578125" style="1" customWidth="1"/>
    <col min="9956" max="9959" width="12.7109375" style="1" customWidth="1"/>
    <col min="9960" max="9961" width="9.7109375" style="1" customWidth="1"/>
    <col min="9962" max="9962" width="8.42578125" style="1" customWidth="1"/>
    <col min="9963" max="9964" width="10.7109375" style="1" customWidth="1"/>
    <col min="9965" max="9965" width="9.5703125" style="1" customWidth="1"/>
    <col min="9966" max="9966" width="11.7109375" style="1" customWidth="1"/>
    <col min="9967" max="9967" width="13.28515625" style="1" customWidth="1"/>
    <col min="9968" max="9968" width="11.85546875" style="1" customWidth="1"/>
    <col min="9969" max="9970" width="8.85546875" style="1" customWidth="1"/>
    <col min="9971" max="9971" width="8.28515625" style="1" customWidth="1"/>
    <col min="9972" max="9972" width="7.28515625" style="1" customWidth="1"/>
    <col min="9973" max="9973" width="8.42578125" style="1" customWidth="1"/>
    <col min="9974" max="9974" width="9.85546875" style="1" customWidth="1"/>
    <col min="9975" max="9975" width="8.85546875" style="1" customWidth="1"/>
    <col min="9976" max="9976" width="7.7109375" style="1" customWidth="1"/>
    <col min="9977" max="9977" width="6.5703125" style="1" customWidth="1"/>
    <col min="9978" max="9978" width="9.140625" style="1" customWidth="1"/>
    <col min="9979" max="9979" width="8.28515625" style="1" customWidth="1"/>
    <col min="9980" max="9980" width="10.140625" style="1" customWidth="1"/>
    <col min="9981" max="9982" width="8.140625" style="1" customWidth="1"/>
    <col min="9983" max="9983" width="7.85546875" style="1" customWidth="1"/>
    <col min="9984" max="9984" width="9.28515625" style="1" customWidth="1"/>
    <col min="9985" max="9985" width="8.7109375" style="1" customWidth="1"/>
    <col min="9986" max="9986" width="9.5703125" style="1" customWidth="1"/>
    <col min="9987" max="9987" width="11.7109375" style="1" customWidth="1"/>
    <col min="9988" max="9988" width="13.28515625" style="1" customWidth="1"/>
    <col min="9989" max="9989" width="11.85546875" style="1" customWidth="1"/>
    <col min="9990" max="9991" width="8.85546875" style="1" customWidth="1"/>
    <col min="9992" max="9992" width="8.28515625" style="1" customWidth="1"/>
    <col min="9993" max="9993" width="7.28515625" style="1" customWidth="1"/>
    <col min="9994" max="9994" width="8.42578125" style="1" customWidth="1"/>
    <col min="9995" max="9995" width="9.85546875" style="1" customWidth="1"/>
    <col min="9996" max="9996" width="8.85546875" style="1" customWidth="1"/>
    <col min="9997" max="9997" width="7.7109375" style="1" customWidth="1"/>
    <col min="9998" max="9998" width="6.5703125" style="1" customWidth="1"/>
    <col min="9999" max="9999" width="9.140625" style="1" customWidth="1"/>
    <col min="10000" max="10000" width="8.28515625" style="1" customWidth="1"/>
    <col min="10001" max="10001" width="10.140625" style="1" customWidth="1"/>
    <col min="10002" max="10003" width="8.140625" style="1" customWidth="1"/>
    <col min="10004" max="10004" width="7.85546875" style="1" customWidth="1"/>
    <col min="10005" max="10005" width="9.28515625" style="1" customWidth="1"/>
    <col min="10006" max="10006" width="8.7109375" style="1" customWidth="1"/>
    <col min="10007" max="10007" width="9.5703125" style="1" customWidth="1"/>
    <col min="10008" max="10201" width="9.140625" style="1"/>
    <col min="10202" max="10202" width="3.28515625" style="1" customWidth="1"/>
    <col min="10203" max="10203" width="17.28515625" style="1" customWidth="1"/>
    <col min="10204" max="10204" width="11.7109375" style="1" customWidth="1"/>
    <col min="10205" max="10205" width="11.28515625" style="1" customWidth="1"/>
    <col min="10206" max="10206" width="9.140625" style="1" customWidth="1"/>
    <col min="10207" max="10207" width="11.42578125" style="1" customWidth="1"/>
    <col min="10208" max="10208" width="9" style="1" customWidth="1"/>
    <col min="10209" max="10209" width="11.5703125" style="1" customWidth="1"/>
    <col min="10210" max="10210" width="9.42578125" style="1" customWidth="1"/>
    <col min="10211" max="10211" width="12.42578125" style="1" customWidth="1"/>
    <col min="10212" max="10215" width="12.7109375" style="1" customWidth="1"/>
    <col min="10216" max="10217" width="9.7109375" style="1" customWidth="1"/>
    <col min="10218" max="10218" width="8.42578125" style="1" customWidth="1"/>
    <col min="10219" max="10220" width="10.7109375" style="1" customWidth="1"/>
    <col min="10221" max="10221" width="9.5703125" style="1" customWidth="1"/>
    <col min="10222" max="10222" width="11.7109375" style="1" customWidth="1"/>
    <col min="10223" max="10223" width="13.28515625" style="1" customWidth="1"/>
    <col min="10224" max="10224" width="11.85546875" style="1" customWidth="1"/>
    <col min="10225" max="10226" width="8.85546875" style="1" customWidth="1"/>
    <col min="10227" max="10227" width="8.28515625" style="1" customWidth="1"/>
    <col min="10228" max="10228" width="7.28515625" style="1" customWidth="1"/>
    <col min="10229" max="10229" width="8.42578125" style="1" customWidth="1"/>
    <col min="10230" max="10230" width="9.85546875" style="1" customWidth="1"/>
    <col min="10231" max="10231" width="8.85546875" style="1" customWidth="1"/>
    <col min="10232" max="10232" width="7.7109375" style="1" customWidth="1"/>
    <col min="10233" max="10233" width="6.5703125" style="1" customWidth="1"/>
    <col min="10234" max="10234" width="9.140625" style="1" customWidth="1"/>
    <col min="10235" max="10235" width="8.28515625" style="1" customWidth="1"/>
    <col min="10236" max="10236" width="10.140625" style="1" customWidth="1"/>
    <col min="10237" max="10238" width="8.140625" style="1" customWidth="1"/>
    <col min="10239" max="10239" width="7.85546875" style="1" customWidth="1"/>
    <col min="10240" max="10240" width="9.28515625" style="1" customWidth="1"/>
    <col min="10241" max="10241" width="8.7109375" style="1" customWidth="1"/>
    <col min="10242" max="10242" width="9.5703125" style="1" customWidth="1"/>
    <col min="10243" max="10243" width="11.7109375" style="1" customWidth="1"/>
    <col min="10244" max="10244" width="13.28515625" style="1" customWidth="1"/>
    <col min="10245" max="10245" width="11.85546875" style="1" customWidth="1"/>
    <col min="10246" max="10247" width="8.85546875" style="1" customWidth="1"/>
    <col min="10248" max="10248" width="8.28515625" style="1" customWidth="1"/>
    <col min="10249" max="10249" width="7.28515625" style="1" customWidth="1"/>
    <col min="10250" max="10250" width="8.42578125" style="1" customWidth="1"/>
    <col min="10251" max="10251" width="9.85546875" style="1" customWidth="1"/>
    <col min="10252" max="10252" width="8.85546875" style="1" customWidth="1"/>
    <col min="10253" max="10253" width="7.7109375" style="1" customWidth="1"/>
    <col min="10254" max="10254" width="6.5703125" style="1" customWidth="1"/>
    <col min="10255" max="10255" width="9.140625" style="1" customWidth="1"/>
    <col min="10256" max="10256" width="8.28515625" style="1" customWidth="1"/>
    <col min="10257" max="10257" width="10.140625" style="1" customWidth="1"/>
    <col min="10258" max="10259" width="8.140625" style="1" customWidth="1"/>
    <col min="10260" max="10260" width="7.85546875" style="1" customWidth="1"/>
    <col min="10261" max="10261" width="9.28515625" style="1" customWidth="1"/>
    <col min="10262" max="10262" width="8.7109375" style="1" customWidth="1"/>
    <col min="10263" max="10263" width="9.5703125" style="1" customWidth="1"/>
    <col min="10264" max="10457" width="9.140625" style="1"/>
    <col min="10458" max="10458" width="3.28515625" style="1" customWidth="1"/>
    <col min="10459" max="10459" width="17.28515625" style="1" customWidth="1"/>
    <col min="10460" max="10460" width="11.7109375" style="1" customWidth="1"/>
    <col min="10461" max="10461" width="11.28515625" style="1" customWidth="1"/>
    <col min="10462" max="10462" width="9.140625" style="1" customWidth="1"/>
    <col min="10463" max="10463" width="11.42578125" style="1" customWidth="1"/>
    <col min="10464" max="10464" width="9" style="1" customWidth="1"/>
    <col min="10465" max="10465" width="11.5703125" style="1" customWidth="1"/>
    <col min="10466" max="10466" width="9.42578125" style="1" customWidth="1"/>
    <col min="10467" max="10467" width="12.42578125" style="1" customWidth="1"/>
    <col min="10468" max="10471" width="12.7109375" style="1" customWidth="1"/>
    <col min="10472" max="10473" width="9.7109375" style="1" customWidth="1"/>
    <col min="10474" max="10474" width="8.42578125" style="1" customWidth="1"/>
    <col min="10475" max="10476" width="10.7109375" style="1" customWidth="1"/>
    <col min="10477" max="10477" width="9.5703125" style="1" customWidth="1"/>
    <col min="10478" max="10478" width="11.7109375" style="1" customWidth="1"/>
    <col min="10479" max="10479" width="13.28515625" style="1" customWidth="1"/>
    <col min="10480" max="10480" width="11.85546875" style="1" customWidth="1"/>
    <col min="10481" max="10482" width="8.85546875" style="1" customWidth="1"/>
    <col min="10483" max="10483" width="8.28515625" style="1" customWidth="1"/>
    <col min="10484" max="10484" width="7.28515625" style="1" customWidth="1"/>
    <col min="10485" max="10485" width="8.42578125" style="1" customWidth="1"/>
    <col min="10486" max="10486" width="9.85546875" style="1" customWidth="1"/>
    <col min="10487" max="10487" width="8.85546875" style="1" customWidth="1"/>
    <col min="10488" max="10488" width="7.7109375" style="1" customWidth="1"/>
    <col min="10489" max="10489" width="6.5703125" style="1" customWidth="1"/>
    <col min="10490" max="10490" width="9.140625" style="1" customWidth="1"/>
    <col min="10491" max="10491" width="8.28515625" style="1" customWidth="1"/>
    <col min="10492" max="10492" width="10.140625" style="1" customWidth="1"/>
    <col min="10493" max="10494" width="8.140625" style="1" customWidth="1"/>
    <col min="10495" max="10495" width="7.85546875" style="1" customWidth="1"/>
    <col min="10496" max="10496" width="9.28515625" style="1" customWidth="1"/>
    <col min="10497" max="10497" width="8.7109375" style="1" customWidth="1"/>
    <col min="10498" max="10498" width="9.5703125" style="1" customWidth="1"/>
    <col min="10499" max="10499" width="11.7109375" style="1" customWidth="1"/>
    <col min="10500" max="10500" width="13.28515625" style="1" customWidth="1"/>
    <col min="10501" max="10501" width="11.85546875" style="1" customWidth="1"/>
    <col min="10502" max="10503" width="8.85546875" style="1" customWidth="1"/>
    <col min="10504" max="10504" width="8.28515625" style="1" customWidth="1"/>
    <col min="10505" max="10505" width="7.28515625" style="1" customWidth="1"/>
    <col min="10506" max="10506" width="8.42578125" style="1" customWidth="1"/>
    <col min="10507" max="10507" width="9.85546875" style="1" customWidth="1"/>
    <col min="10508" max="10508" width="8.85546875" style="1" customWidth="1"/>
    <col min="10509" max="10509" width="7.7109375" style="1" customWidth="1"/>
    <col min="10510" max="10510" width="6.5703125" style="1" customWidth="1"/>
    <col min="10511" max="10511" width="9.140625" style="1" customWidth="1"/>
    <col min="10512" max="10512" width="8.28515625" style="1" customWidth="1"/>
    <col min="10513" max="10513" width="10.140625" style="1" customWidth="1"/>
    <col min="10514" max="10515" width="8.140625" style="1" customWidth="1"/>
    <col min="10516" max="10516" width="7.85546875" style="1" customWidth="1"/>
    <col min="10517" max="10517" width="9.28515625" style="1" customWidth="1"/>
    <col min="10518" max="10518" width="8.7109375" style="1" customWidth="1"/>
    <col min="10519" max="10519" width="9.5703125" style="1" customWidth="1"/>
    <col min="10520" max="10713" width="9.140625" style="1"/>
    <col min="10714" max="10714" width="3.28515625" style="1" customWidth="1"/>
    <col min="10715" max="10715" width="17.28515625" style="1" customWidth="1"/>
    <col min="10716" max="10716" width="11.7109375" style="1" customWidth="1"/>
    <col min="10717" max="10717" width="11.28515625" style="1" customWidth="1"/>
    <col min="10718" max="10718" width="9.140625" style="1" customWidth="1"/>
    <col min="10719" max="10719" width="11.42578125" style="1" customWidth="1"/>
    <col min="10720" max="10720" width="9" style="1" customWidth="1"/>
    <col min="10721" max="10721" width="11.5703125" style="1" customWidth="1"/>
    <col min="10722" max="10722" width="9.42578125" style="1" customWidth="1"/>
    <col min="10723" max="10723" width="12.42578125" style="1" customWidth="1"/>
    <col min="10724" max="10727" width="12.7109375" style="1" customWidth="1"/>
    <col min="10728" max="10729" width="9.7109375" style="1" customWidth="1"/>
    <col min="10730" max="10730" width="8.42578125" style="1" customWidth="1"/>
    <col min="10731" max="10732" width="10.7109375" style="1" customWidth="1"/>
    <col min="10733" max="10733" width="9.5703125" style="1" customWidth="1"/>
    <col min="10734" max="10734" width="11.7109375" style="1" customWidth="1"/>
    <col min="10735" max="10735" width="13.28515625" style="1" customWidth="1"/>
    <col min="10736" max="10736" width="11.85546875" style="1" customWidth="1"/>
    <col min="10737" max="10738" width="8.85546875" style="1" customWidth="1"/>
    <col min="10739" max="10739" width="8.28515625" style="1" customWidth="1"/>
    <col min="10740" max="10740" width="7.28515625" style="1" customWidth="1"/>
    <col min="10741" max="10741" width="8.42578125" style="1" customWidth="1"/>
    <col min="10742" max="10742" width="9.85546875" style="1" customWidth="1"/>
    <col min="10743" max="10743" width="8.85546875" style="1" customWidth="1"/>
    <col min="10744" max="10744" width="7.7109375" style="1" customWidth="1"/>
    <col min="10745" max="10745" width="6.5703125" style="1" customWidth="1"/>
    <col min="10746" max="10746" width="9.140625" style="1" customWidth="1"/>
    <col min="10747" max="10747" width="8.28515625" style="1" customWidth="1"/>
    <col min="10748" max="10748" width="10.140625" style="1" customWidth="1"/>
    <col min="10749" max="10750" width="8.140625" style="1" customWidth="1"/>
    <col min="10751" max="10751" width="7.85546875" style="1" customWidth="1"/>
    <col min="10752" max="10752" width="9.28515625" style="1" customWidth="1"/>
    <col min="10753" max="10753" width="8.7109375" style="1" customWidth="1"/>
    <col min="10754" max="10754" width="9.5703125" style="1" customWidth="1"/>
    <col min="10755" max="10755" width="11.7109375" style="1" customWidth="1"/>
    <col min="10756" max="10756" width="13.28515625" style="1" customWidth="1"/>
    <col min="10757" max="10757" width="11.85546875" style="1" customWidth="1"/>
    <col min="10758" max="10759" width="8.85546875" style="1" customWidth="1"/>
    <col min="10760" max="10760" width="8.28515625" style="1" customWidth="1"/>
    <col min="10761" max="10761" width="7.28515625" style="1" customWidth="1"/>
    <col min="10762" max="10762" width="8.42578125" style="1" customWidth="1"/>
    <col min="10763" max="10763" width="9.85546875" style="1" customWidth="1"/>
    <col min="10764" max="10764" width="8.85546875" style="1" customWidth="1"/>
    <col min="10765" max="10765" width="7.7109375" style="1" customWidth="1"/>
    <col min="10766" max="10766" width="6.5703125" style="1" customWidth="1"/>
    <col min="10767" max="10767" width="9.140625" style="1" customWidth="1"/>
    <col min="10768" max="10768" width="8.28515625" style="1" customWidth="1"/>
    <col min="10769" max="10769" width="10.140625" style="1" customWidth="1"/>
    <col min="10770" max="10771" width="8.140625" style="1" customWidth="1"/>
    <col min="10772" max="10772" width="7.85546875" style="1" customWidth="1"/>
    <col min="10773" max="10773" width="9.28515625" style="1" customWidth="1"/>
    <col min="10774" max="10774" width="8.7109375" style="1" customWidth="1"/>
    <col min="10775" max="10775" width="9.5703125" style="1" customWidth="1"/>
    <col min="10776" max="10969" width="9.140625" style="1"/>
    <col min="10970" max="10970" width="3.28515625" style="1" customWidth="1"/>
    <col min="10971" max="10971" width="17.28515625" style="1" customWidth="1"/>
    <col min="10972" max="10972" width="11.7109375" style="1" customWidth="1"/>
    <col min="10973" max="10973" width="11.28515625" style="1" customWidth="1"/>
    <col min="10974" max="10974" width="9.140625" style="1" customWidth="1"/>
    <col min="10975" max="10975" width="11.42578125" style="1" customWidth="1"/>
    <col min="10976" max="10976" width="9" style="1" customWidth="1"/>
    <col min="10977" max="10977" width="11.5703125" style="1" customWidth="1"/>
    <col min="10978" max="10978" width="9.42578125" style="1" customWidth="1"/>
    <col min="10979" max="10979" width="12.42578125" style="1" customWidth="1"/>
    <col min="10980" max="10983" width="12.7109375" style="1" customWidth="1"/>
    <col min="10984" max="10985" width="9.7109375" style="1" customWidth="1"/>
    <col min="10986" max="10986" width="8.42578125" style="1" customWidth="1"/>
    <col min="10987" max="10988" width="10.7109375" style="1" customWidth="1"/>
    <col min="10989" max="10989" width="9.5703125" style="1" customWidth="1"/>
    <col min="10990" max="10990" width="11.7109375" style="1" customWidth="1"/>
    <col min="10991" max="10991" width="13.28515625" style="1" customWidth="1"/>
    <col min="10992" max="10992" width="11.85546875" style="1" customWidth="1"/>
    <col min="10993" max="10994" width="8.85546875" style="1" customWidth="1"/>
    <col min="10995" max="10995" width="8.28515625" style="1" customWidth="1"/>
    <col min="10996" max="10996" width="7.28515625" style="1" customWidth="1"/>
    <col min="10997" max="10997" width="8.42578125" style="1" customWidth="1"/>
    <col min="10998" max="10998" width="9.85546875" style="1" customWidth="1"/>
    <col min="10999" max="10999" width="8.85546875" style="1" customWidth="1"/>
    <col min="11000" max="11000" width="7.7109375" style="1" customWidth="1"/>
    <col min="11001" max="11001" width="6.5703125" style="1" customWidth="1"/>
    <col min="11002" max="11002" width="9.140625" style="1" customWidth="1"/>
    <col min="11003" max="11003" width="8.28515625" style="1" customWidth="1"/>
    <col min="11004" max="11004" width="10.140625" style="1" customWidth="1"/>
    <col min="11005" max="11006" width="8.140625" style="1" customWidth="1"/>
    <col min="11007" max="11007" width="7.85546875" style="1" customWidth="1"/>
    <col min="11008" max="11008" width="9.28515625" style="1" customWidth="1"/>
    <col min="11009" max="11009" width="8.7109375" style="1" customWidth="1"/>
    <col min="11010" max="11010" width="9.5703125" style="1" customWidth="1"/>
    <col min="11011" max="11011" width="11.7109375" style="1" customWidth="1"/>
    <col min="11012" max="11012" width="13.28515625" style="1" customWidth="1"/>
    <col min="11013" max="11013" width="11.85546875" style="1" customWidth="1"/>
    <col min="11014" max="11015" width="8.85546875" style="1" customWidth="1"/>
    <col min="11016" max="11016" width="8.28515625" style="1" customWidth="1"/>
    <col min="11017" max="11017" width="7.28515625" style="1" customWidth="1"/>
    <col min="11018" max="11018" width="8.42578125" style="1" customWidth="1"/>
    <col min="11019" max="11019" width="9.85546875" style="1" customWidth="1"/>
    <col min="11020" max="11020" width="8.85546875" style="1" customWidth="1"/>
    <col min="11021" max="11021" width="7.7109375" style="1" customWidth="1"/>
    <col min="11022" max="11022" width="6.5703125" style="1" customWidth="1"/>
    <col min="11023" max="11023" width="9.140625" style="1" customWidth="1"/>
    <col min="11024" max="11024" width="8.28515625" style="1" customWidth="1"/>
    <col min="11025" max="11025" width="10.140625" style="1" customWidth="1"/>
    <col min="11026" max="11027" width="8.140625" style="1" customWidth="1"/>
    <col min="11028" max="11028" width="7.85546875" style="1" customWidth="1"/>
    <col min="11029" max="11029" width="9.28515625" style="1" customWidth="1"/>
    <col min="11030" max="11030" width="8.7109375" style="1" customWidth="1"/>
    <col min="11031" max="11031" width="9.5703125" style="1" customWidth="1"/>
    <col min="11032" max="11225" width="9.140625" style="1"/>
    <col min="11226" max="11226" width="3.28515625" style="1" customWidth="1"/>
    <col min="11227" max="11227" width="17.28515625" style="1" customWidth="1"/>
    <col min="11228" max="11228" width="11.7109375" style="1" customWidth="1"/>
    <col min="11229" max="11229" width="11.28515625" style="1" customWidth="1"/>
    <col min="11230" max="11230" width="9.140625" style="1" customWidth="1"/>
    <col min="11231" max="11231" width="11.42578125" style="1" customWidth="1"/>
    <col min="11232" max="11232" width="9" style="1" customWidth="1"/>
    <col min="11233" max="11233" width="11.5703125" style="1" customWidth="1"/>
    <col min="11234" max="11234" width="9.42578125" style="1" customWidth="1"/>
    <col min="11235" max="11235" width="12.42578125" style="1" customWidth="1"/>
    <col min="11236" max="11239" width="12.7109375" style="1" customWidth="1"/>
    <col min="11240" max="11241" width="9.7109375" style="1" customWidth="1"/>
    <col min="11242" max="11242" width="8.42578125" style="1" customWidth="1"/>
    <col min="11243" max="11244" width="10.7109375" style="1" customWidth="1"/>
    <col min="11245" max="11245" width="9.5703125" style="1" customWidth="1"/>
    <col min="11246" max="11246" width="11.7109375" style="1" customWidth="1"/>
    <col min="11247" max="11247" width="13.28515625" style="1" customWidth="1"/>
    <col min="11248" max="11248" width="11.85546875" style="1" customWidth="1"/>
    <col min="11249" max="11250" width="8.85546875" style="1" customWidth="1"/>
    <col min="11251" max="11251" width="8.28515625" style="1" customWidth="1"/>
    <col min="11252" max="11252" width="7.28515625" style="1" customWidth="1"/>
    <col min="11253" max="11253" width="8.42578125" style="1" customWidth="1"/>
    <col min="11254" max="11254" width="9.85546875" style="1" customWidth="1"/>
    <col min="11255" max="11255" width="8.85546875" style="1" customWidth="1"/>
    <col min="11256" max="11256" width="7.7109375" style="1" customWidth="1"/>
    <col min="11257" max="11257" width="6.5703125" style="1" customWidth="1"/>
    <col min="11258" max="11258" width="9.140625" style="1" customWidth="1"/>
    <col min="11259" max="11259" width="8.28515625" style="1" customWidth="1"/>
    <col min="11260" max="11260" width="10.140625" style="1" customWidth="1"/>
    <col min="11261" max="11262" width="8.140625" style="1" customWidth="1"/>
    <col min="11263" max="11263" width="7.85546875" style="1" customWidth="1"/>
    <col min="11264" max="11264" width="9.28515625" style="1" customWidth="1"/>
    <col min="11265" max="11265" width="8.7109375" style="1" customWidth="1"/>
    <col min="11266" max="11266" width="9.5703125" style="1" customWidth="1"/>
    <col min="11267" max="11267" width="11.7109375" style="1" customWidth="1"/>
    <col min="11268" max="11268" width="13.28515625" style="1" customWidth="1"/>
    <col min="11269" max="11269" width="11.85546875" style="1" customWidth="1"/>
    <col min="11270" max="11271" width="8.85546875" style="1" customWidth="1"/>
    <col min="11272" max="11272" width="8.28515625" style="1" customWidth="1"/>
    <col min="11273" max="11273" width="7.28515625" style="1" customWidth="1"/>
    <col min="11274" max="11274" width="8.42578125" style="1" customWidth="1"/>
    <col min="11275" max="11275" width="9.85546875" style="1" customWidth="1"/>
    <col min="11276" max="11276" width="8.85546875" style="1" customWidth="1"/>
    <col min="11277" max="11277" width="7.7109375" style="1" customWidth="1"/>
    <col min="11278" max="11278" width="6.5703125" style="1" customWidth="1"/>
    <col min="11279" max="11279" width="9.140625" style="1" customWidth="1"/>
    <col min="11280" max="11280" width="8.28515625" style="1" customWidth="1"/>
    <col min="11281" max="11281" width="10.140625" style="1" customWidth="1"/>
    <col min="11282" max="11283" width="8.140625" style="1" customWidth="1"/>
    <col min="11284" max="11284" width="7.85546875" style="1" customWidth="1"/>
    <col min="11285" max="11285" width="9.28515625" style="1" customWidth="1"/>
    <col min="11286" max="11286" width="8.7109375" style="1" customWidth="1"/>
    <col min="11287" max="11287" width="9.5703125" style="1" customWidth="1"/>
    <col min="11288" max="11481" width="9.140625" style="1"/>
    <col min="11482" max="11482" width="3.28515625" style="1" customWidth="1"/>
    <col min="11483" max="11483" width="17.28515625" style="1" customWidth="1"/>
    <col min="11484" max="11484" width="11.7109375" style="1" customWidth="1"/>
    <col min="11485" max="11485" width="11.28515625" style="1" customWidth="1"/>
    <col min="11486" max="11486" width="9.140625" style="1" customWidth="1"/>
    <col min="11487" max="11487" width="11.42578125" style="1" customWidth="1"/>
    <col min="11488" max="11488" width="9" style="1" customWidth="1"/>
    <col min="11489" max="11489" width="11.5703125" style="1" customWidth="1"/>
    <col min="11490" max="11490" width="9.42578125" style="1" customWidth="1"/>
    <col min="11491" max="11491" width="12.42578125" style="1" customWidth="1"/>
    <col min="11492" max="11495" width="12.7109375" style="1" customWidth="1"/>
    <col min="11496" max="11497" width="9.7109375" style="1" customWidth="1"/>
    <col min="11498" max="11498" width="8.42578125" style="1" customWidth="1"/>
    <col min="11499" max="11500" width="10.7109375" style="1" customWidth="1"/>
    <col min="11501" max="11501" width="9.5703125" style="1" customWidth="1"/>
    <col min="11502" max="11502" width="11.7109375" style="1" customWidth="1"/>
    <col min="11503" max="11503" width="13.28515625" style="1" customWidth="1"/>
    <col min="11504" max="11504" width="11.85546875" style="1" customWidth="1"/>
    <col min="11505" max="11506" width="8.85546875" style="1" customWidth="1"/>
    <col min="11507" max="11507" width="8.28515625" style="1" customWidth="1"/>
    <col min="11508" max="11508" width="7.28515625" style="1" customWidth="1"/>
    <col min="11509" max="11509" width="8.42578125" style="1" customWidth="1"/>
    <col min="11510" max="11510" width="9.85546875" style="1" customWidth="1"/>
    <col min="11511" max="11511" width="8.85546875" style="1" customWidth="1"/>
    <col min="11512" max="11512" width="7.7109375" style="1" customWidth="1"/>
    <col min="11513" max="11513" width="6.5703125" style="1" customWidth="1"/>
    <col min="11514" max="11514" width="9.140625" style="1" customWidth="1"/>
    <col min="11515" max="11515" width="8.28515625" style="1" customWidth="1"/>
    <col min="11516" max="11516" width="10.140625" style="1" customWidth="1"/>
    <col min="11517" max="11518" width="8.140625" style="1" customWidth="1"/>
    <col min="11519" max="11519" width="7.85546875" style="1" customWidth="1"/>
    <col min="11520" max="11520" width="9.28515625" style="1" customWidth="1"/>
    <col min="11521" max="11521" width="8.7109375" style="1" customWidth="1"/>
    <col min="11522" max="11522" width="9.5703125" style="1" customWidth="1"/>
    <col min="11523" max="11523" width="11.7109375" style="1" customWidth="1"/>
    <col min="11524" max="11524" width="13.28515625" style="1" customWidth="1"/>
    <col min="11525" max="11525" width="11.85546875" style="1" customWidth="1"/>
    <col min="11526" max="11527" width="8.85546875" style="1" customWidth="1"/>
    <col min="11528" max="11528" width="8.28515625" style="1" customWidth="1"/>
    <col min="11529" max="11529" width="7.28515625" style="1" customWidth="1"/>
    <col min="11530" max="11530" width="8.42578125" style="1" customWidth="1"/>
    <col min="11531" max="11531" width="9.85546875" style="1" customWidth="1"/>
    <col min="11532" max="11532" width="8.85546875" style="1" customWidth="1"/>
    <col min="11533" max="11533" width="7.7109375" style="1" customWidth="1"/>
    <col min="11534" max="11534" width="6.5703125" style="1" customWidth="1"/>
    <col min="11535" max="11535" width="9.140625" style="1" customWidth="1"/>
    <col min="11536" max="11536" width="8.28515625" style="1" customWidth="1"/>
    <col min="11537" max="11537" width="10.140625" style="1" customWidth="1"/>
    <col min="11538" max="11539" width="8.140625" style="1" customWidth="1"/>
    <col min="11540" max="11540" width="7.85546875" style="1" customWidth="1"/>
    <col min="11541" max="11541" width="9.28515625" style="1" customWidth="1"/>
    <col min="11542" max="11542" width="8.7109375" style="1" customWidth="1"/>
    <col min="11543" max="11543" width="9.5703125" style="1" customWidth="1"/>
    <col min="11544" max="11737" width="9.140625" style="1"/>
    <col min="11738" max="11738" width="3.28515625" style="1" customWidth="1"/>
    <col min="11739" max="11739" width="17.28515625" style="1" customWidth="1"/>
    <col min="11740" max="11740" width="11.7109375" style="1" customWidth="1"/>
    <col min="11741" max="11741" width="11.28515625" style="1" customWidth="1"/>
    <col min="11742" max="11742" width="9.140625" style="1" customWidth="1"/>
    <col min="11743" max="11743" width="11.42578125" style="1" customWidth="1"/>
    <col min="11744" max="11744" width="9" style="1" customWidth="1"/>
    <col min="11745" max="11745" width="11.5703125" style="1" customWidth="1"/>
    <col min="11746" max="11746" width="9.42578125" style="1" customWidth="1"/>
    <col min="11747" max="11747" width="12.42578125" style="1" customWidth="1"/>
    <col min="11748" max="11751" width="12.7109375" style="1" customWidth="1"/>
    <col min="11752" max="11753" width="9.7109375" style="1" customWidth="1"/>
    <col min="11754" max="11754" width="8.42578125" style="1" customWidth="1"/>
    <col min="11755" max="11756" width="10.7109375" style="1" customWidth="1"/>
    <col min="11757" max="11757" width="9.5703125" style="1" customWidth="1"/>
    <col min="11758" max="11758" width="11.7109375" style="1" customWidth="1"/>
    <col min="11759" max="11759" width="13.28515625" style="1" customWidth="1"/>
    <col min="11760" max="11760" width="11.85546875" style="1" customWidth="1"/>
    <col min="11761" max="11762" width="8.85546875" style="1" customWidth="1"/>
    <col min="11763" max="11763" width="8.28515625" style="1" customWidth="1"/>
    <col min="11764" max="11764" width="7.28515625" style="1" customWidth="1"/>
    <col min="11765" max="11765" width="8.42578125" style="1" customWidth="1"/>
    <col min="11766" max="11766" width="9.85546875" style="1" customWidth="1"/>
    <col min="11767" max="11767" width="8.85546875" style="1" customWidth="1"/>
    <col min="11768" max="11768" width="7.7109375" style="1" customWidth="1"/>
    <col min="11769" max="11769" width="6.5703125" style="1" customWidth="1"/>
    <col min="11770" max="11770" width="9.140625" style="1" customWidth="1"/>
    <col min="11771" max="11771" width="8.28515625" style="1" customWidth="1"/>
    <col min="11772" max="11772" width="10.140625" style="1" customWidth="1"/>
    <col min="11773" max="11774" width="8.140625" style="1" customWidth="1"/>
    <col min="11775" max="11775" width="7.85546875" style="1" customWidth="1"/>
    <col min="11776" max="11776" width="9.28515625" style="1" customWidth="1"/>
    <col min="11777" max="11777" width="8.7109375" style="1" customWidth="1"/>
    <col min="11778" max="11778" width="9.5703125" style="1" customWidth="1"/>
    <col min="11779" max="11779" width="11.7109375" style="1" customWidth="1"/>
    <col min="11780" max="11780" width="13.28515625" style="1" customWidth="1"/>
    <col min="11781" max="11781" width="11.85546875" style="1" customWidth="1"/>
    <col min="11782" max="11783" width="8.85546875" style="1" customWidth="1"/>
    <col min="11784" max="11784" width="8.28515625" style="1" customWidth="1"/>
    <col min="11785" max="11785" width="7.28515625" style="1" customWidth="1"/>
    <col min="11786" max="11786" width="8.42578125" style="1" customWidth="1"/>
    <col min="11787" max="11787" width="9.85546875" style="1" customWidth="1"/>
    <col min="11788" max="11788" width="8.85546875" style="1" customWidth="1"/>
    <col min="11789" max="11789" width="7.7109375" style="1" customWidth="1"/>
    <col min="11790" max="11790" width="6.5703125" style="1" customWidth="1"/>
    <col min="11791" max="11791" width="9.140625" style="1" customWidth="1"/>
    <col min="11792" max="11792" width="8.28515625" style="1" customWidth="1"/>
    <col min="11793" max="11793" width="10.140625" style="1" customWidth="1"/>
    <col min="11794" max="11795" width="8.140625" style="1" customWidth="1"/>
    <col min="11796" max="11796" width="7.85546875" style="1" customWidth="1"/>
    <col min="11797" max="11797" width="9.28515625" style="1" customWidth="1"/>
    <col min="11798" max="11798" width="8.7109375" style="1" customWidth="1"/>
    <col min="11799" max="11799" width="9.5703125" style="1" customWidth="1"/>
    <col min="11800" max="11993" width="9.140625" style="1"/>
    <col min="11994" max="11994" width="3.28515625" style="1" customWidth="1"/>
    <col min="11995" max="11995" width="17.28515625" style="1" customWidth="1"/>
    <col min="11996" max="11996" width="11.7109375" style="1" customWidth="1"/>
    <col min="11997" max="11997" width="11.28515625" style="1" customWidth="1"/>
    <col min="11998" max="11998" width="9.140625" style="1" customWidth="1"/>
    <col min="11999" max="11999" width="11.42578125" style="1" customWidth="1"/>
    <col min="12000" max="12000" width="9" style="1" customWidth="1"/>
    <col min="12001" max="12001" width="11.5703125" style="1" customWidth="1"/>
    <col min="12002" max="12002" width="9.42578125" style="1" customWidth="1"/>
    <col min="12003" max="12003" width="12.42578125" style="1" customWidth="1"/>
    <col min="12004" max="12007" width="12.7109375" style="1" customWidth="1"/>
    <col min="12008" max="12009" width="9.7109375" style="1" customWidth="1"/>
    <col min="12010" max="12010" width="8.42578125" style="1" customWidth="1"/>
    <col min="12011" max="12012" width="10.7109375" style="1" customWidth="1"/>
    <col min="12013" max="12013" width="9.5703125" style="1" customWidth="1"/>
    <col min="12014" max="12014" width="11.7109375" style="1" customWidth="1"/>
    <col min="12015" max="12015" width="13.28515625" style="1" customWidth="1"/>
    <col min="12016" max="12016" width="11.85546875" style="1" customWidth="1"/>
    <col min="12017" max="12018" width="8.85546875" style="1" customWidth="1"/>
    <col min="12019" max="12019" width="8.28515625" style="1" customWidth="1"/>
    <col min="12020" max="12020" width="7.28515625" style="1" customWidth="1"/>
    <col min="12021" max="12021" width="8.42578125" style="1" customWidth="1"/>
    <col min="12022" max="12022" width="9.85546875" style="1" customWidth="1"/>
    <col min="12023" max="12023" width="8.85546875" style="1" customWidth="1"/>
    <col min="12024" max="12024" width="7.7109375" style="1" customWidth="1"/>
    <col min="12025" max="12025" width="6.5703125" style="1" customWidth="1"/>
    <col min="12026" max="12026" width="9.140625" style="1" customWidth="1"/>
    <col min="12027" max="12027" width="8.28515625" style="1" customWidth="1"/>
    <col min="12028" max="12028" width="10.140625" style="1" customWidth="1"/>
    <col min="12029" max="12030" width="8.140625" style="1" customWidth="1"/>
    <col min="12031" max="12031" width="7.85546875" style="1" customWidth="1"/>
    <col min="12032" max="12032" width="9.28515625" style="1" customWidth="1"/>
    <col min="12033" max="12033" width="8.7109375" style="1" customWidth="1"/>
    <col min="12034" max="12034" width="9.5703125" style="1" customWidth="1"/>
    <col min="12035" max="12035" width="11.7109375" style="1" customWidth="1"/>
    <col min="12036" max="12036" width="13.28515625" style="1" customWidth="1"/>
    <col min="12037" max="12037" width="11.85546875" style="1" customWidth="1"/>
    <col min="12038" max="12039" width="8.85546875" style="1" customWidth="1"/>
    <col min="12040" max="12040" width="8.28515625" style="1" customWidth="1"/>
    <col min="12041" max="12041" width="7.28515625" style="1" customWidth="1"/>
    <col min="12042" max="12042" width="8.42578125" style="1" customWidth="1"/>
    <col min="12043" max="12043" width="9.85546875" style="1" customWidth="1"/>
    <col min="12044" max="12044" width="8.85546875" style="1" customWidth="1"/>
    <col min="12045" max="12045" width="7.7109375" style="1" customWidth="1"/>
    <col min="12046" max="12046" width="6.5703125" style="1" customWidth="1"/>
    <col min="12047" max="12047" width="9.140625" style="1" customWidth="1"/>
    <col min="12048" max="12048" width="8.28515625" style="1" customWidth="1"/>
    <col min="12049" max="12049" width="10.140625" style="1" customWidth="1"/>
    <col min="12050" max="12051" width="8.140625" style="1" customWidth="1"/>
    <col min="12052" max="12052" width="7.85546875" style="1" customWidth="1"/>
    <col min="12053" max="12053" width="9.28515625" style="1" customWidth="1"/>
    <col min="12054" max="12054" width="8.7109375" style="1" customWidth="1"/>
    <col min="12055" max="12055" width="9.5703125" style="1" customWidth="1"/>
    <col min="12056" max="12249" width="9.140625" style="1"/>
    <col min="12250" max="12250" width="3.28515625" style="1" customWidth="1"/>
    <col min="12251" max="12251" width="17.28515625" style="1" customWidth="1"/>
    <col min="12252" max="12252" width="11.7109375" style="1" customWidth="1"/>
    <col min="12253" max="12253" width="11.28515625" style="1" customWidth="1"/>
    <col min="12254" max="12254" width="9.140625" style="1" customWidth="1"/>
    <col min="12255" max="12255" width="11.42578125" style="1" customWidth="1"/>
    <col min="12256" max="12256" width="9" style="1" customWidth="1"/>
    <col min="12257" max="12257" width="11.5703125" style="1" customWidth="1"/>
    <col min="12258" max="12258" width="9.42578125" style="1" customWidth="1"/>
    <col min="12259" max="12259" width="12.42578125" style="1" customWidth="1"/>
    <col min="12260" max="12263" width="12.7109375" style="1" customWidth="1"/>
    <col min="12264" max="12265" width="9.7109375" style="1" customWidth="1"/>
    <col min="12266" max="12266" width="8.42578125" style="1" customWidth="1"/>
    <col min="12267" max="12268" width="10.7109375" style="1" customWidth="1"/>
    <col min="12269" max="12269" width="9.5703125" style="1" customWidth="1"/>
    <col min="12270" max="12270" width="11.7109375" style="1" customWidth="1"/>
    <col min="12271" max="12271" width="13.28515625" style="1" customWidth="1"/>
    <col min="12272" max="12272" width="11.85546875" style="1" customWidth="1"/>
    <col min="12273" max="12274" width="8.85546875" style="1" customWidth="1"/>
    <col min="12275" max="12275" width="8.28515625" style="1" customWidth="1"/>
    <col min="12276" max="12276" width="7.28515625" style="1" customWidth="1"/>
    <col min="12277" max="12277" width="8.42578125" style="1" customWidth="1"/>
    <col min="12278" max="12278" width="9.85546875" style="1" customWidth="1"/>
    <col min="12279" max="12279" width="8.85546875" style="1" customWidth="1"/>
    <col min="12280" max="12280" width="7.7109375" style="1" customWidth="1"/>
    <col min="12281" max="12281" width="6.5703125" style="1" customWidth="1"/>
    <col min="12282" max="12282" width="9.140625" style="1" customWidth="1"/>
    <col min="12283" max="12283" width="8.28515625" style="1" customWidth="1"/>
    <col min="12284" max="12284" width="10.140625" style="1" customWidth="1"/>
    <col min="12285" max="12286" width="8.140625" style="1" customWidth="1"/>
    <col min="12287" max="12287" width="7.85546875" style="1" customWidth="1"/>
    <col min="12288" max="12288" width="9.28515625" style="1" customWidth="1"/>
    <col min="12289" max="12289" width="8.7109375" style="1" customWidth="1"/>
    <col min="12290" max="12290" width="9.5703125" style="1" customWidth="1"/>
    <col min="12291" max="12291" width="11.7109375" style="1" customWidth="1"/>
    <col min="12292" max="12292" width="13.28515625" style="1" customWidth="1"/>
    <col min="12293" max="12293" width="11.85546875" style="1" customWidth="1"/>
    <col min="12294" max="12295" width="8.85546875" style="1" customWidth="1"/>
    <col min="12296" max="12296" width="8.28515625" style="1" customWidth="1"/>
    <col min="12297" max="12297" width="7.28515625" style="1" customWidth="1"/>
    <col min="12298" max="12298" width="8.42578125" style="1" customWidth="1"/>
    <col min="12299" max="12299" width="9.85546875" style="1" customWidth="1"/>
    <col min="12300" max="12300" width="8.85546875" style="1" customWidth="1"/>
    <col min="12301" max="12301" width="7.7109375" style="1" customWidth="1"/>
    <col min="12302" max="12302" width="6.5703125" style="1" customWidth="1"/>
    <col min="12303" max="12303" width="9.140625" style="1" customWidth="1"/>
    <col min="12304" max="12304" width="8.28515625" style="1" customWidth="1"/>
    <col min="12305" max="12305" width="10.140625" style="1" customWidth="1"/>
    <col min="12306" max="12307" width="8.140625" style="1" customWidth="1"/>
    <col min="12308" max="12308" width="7.85546875" style="1" customWidth="1"/>
    <col min="12309" max="12309" width="9.28515625" style="1" customWidth="1"/>
    <col min="12310" max="12310" width="8.7109375" style="1" customWidth="1"/>
    <col min="12311" max="12311" width="9.5703125" style="1" customWidth="1"/>
    <col min="12312" max="12505" width="9.140625" style="1"/>
    <col min="12506" max="12506" width="3.28515625" style="1" customWidth="1"/>
    <col min="12507" max="12507" width="17.28515625" style="1" customWidth="1"/>
    <col min="12508" max="12508" width="11.7109375" style="1" customWidth="1"/>
    <col min="12509" max="12509" width="11.28515625" style="1" customWidth="1"/>
    <col min="12510" max="12510" width="9.140625" style="1" customWidth="1"/>
    <col min="12511" max="12511" width="11.42578125" style="1" customWidth="1"/>
    <col min="12512" max="12512" width="9" style="1" customWidth="1"/>
    <col min="12513" max="12513" width="11.5703125" style="1" customWidth="1"/>
    <col min="12514" max="12514" width="9.42578125" style="1" customWidth="1"/>
    <col min="12515" max="12515" width="12.42578125" style="1" customWidth="1"/>
    <col min="12516" max="12519" width="12.7109375" style="1" customWidth="1"/>
    <col min="12520" max="12521" width="9.7109375" style="1" customWidth="1"/>
    <col min="12522" max="12522" width="8.42578125" style="1" customWidth="1"/>
    <col min="12523" max="12524" width="10.7109375" style="1" customWidth="1"/>
    <col min="12525" max="12525" width="9.5703125" style="1" customWidth="1"/>
    <col min="12526" max="12526" width="11.7109375" style="1" customWidth="1"/>
    <col min="12527" max="12527" width="13.28515625" style="1" customWidth="1"/>
    <col min="12528" max="12528" width="11.85546875" style="1" customWidth="1"/>
    <col min="12529" max="12530" width="8.85546875" style="1" customWidth="1"/>
    <col min="12531" max="12531" width="8.28515625" style="1" customWidth="1"/>
    <col min="12532" max="12532" width="7.28515625" style="1" customWidth="1"/>
    <col min="12533" max="12533" width="8.42578125" style="1" customWidth="1"/>
    <col min="12534" max="12534" width="9.85546875" style="1" customWidth="1"/>
    <col min="12535" max="12535" width="8.85546875" style="1" customWidth="1"/>
    <col min="12536" max="12536" width="7.7109375" style="1" customWidth="1"/>
    <col min="12537" max="12537" width="6.5703125" style="1" customWidth="1"/>
    <col min="12538" max="12538" width="9.140625" style="1" customWidth="1"/>
    <col min="12539" max="12539" width="8.28515625" style="1" customWidth="1"/>
    <col min="12540" max="12540" width="10.140625" style="1" customWidth="1"/>
    <col min="12541" max="12542" width="8.140625" style="1" customWidth="1"/>
    <col min="12543" max="12543" width="7.85546875" style="1" customWidth="1"/>
    <col min="12544" max="12544" width="9.28515625" style="1" customWidth="1"/>
    <col min="12545" max="12545" width="8.7109375" style="1" customWidth="1"/>
    <col min="12546" max="12546" width="9.5703125" style="1" customWidth="1"/>
    <col min="12547" max="12547" width="11.7109375" style="1" customWidth="1"/>
    <col min="12548" max="12548" width="13.28515625" style="1" customWidth="1"/>
    <col min="12549" max="12549" width="11.85546875" style="1" customWidth="1"/>
    <col min="12550" max="12551" width="8.85546875" style="1" customWidth="1"/>
    <col min="12552" max="12552" width="8.28515625" style="1" customWidth="1"/>
    <col min="12553" max="12553" width="7.28515625" style="1" customWidth="1"/>
    <col min="12554" max="12554" width="8.42578125" style="1" customWidth="1"/>
    <col min="12555" max="12555" width="9.85546875" style="1" customWidth="1"/>
    <col min="12556" max="12556" width="8.85546875" style="1" customWidth="1"/>
    <col min="12557" max="12557" width="7.7109375" style="1" customWidth="1"/>
    <col min="12558" max="12558" width="6.5703125" style="1" customWidth="1"/>
    <col min="12559" max="12559" width="9.140625" style="1" customWidth="1"/>
    <col min="12560" max="12560" width="8.28515625" style="1" customWidth="1"/>
    <col min="12561" max="12561" width="10.140625" style="1" customWidth="1"/>
    <col min="12562" max="12563" width="8.140625" style="1" customWidth="1"/>
    <col min="12564" max="12564" width="7.85546875" style="1" customWidth="1"/>
    <col min="12565" max="12565" width="9.28515625" style="1" customWidth="1"/>
    <col min="12566" max="12566" width="8.7109375" style="1" customWidth="1"/>
    <col min="12567" max="12567" width="9.5703125" style="1" customWidth="1"/>
    <col min="12568" max="12761" width="9.140625" style="1"/>
    <col min="12762" max="12762" width="3.28515625" style="1" customWidth="1"/>
    <col min="12763" max="12763" width="17.28515625" style="1" customWidth="1"/>
    <col min="12764" max="12764" width="11.7109375" style="1" customWidth="1"/>
    <col min="12765" max="12765" width="11.28515625" style="1" customWidth="1"/>
    <col min="12766" max="12766" width="9.140625" style="1" customWidth="1"/>
    <col min="12767" max="12767" width="11.42578125" style="1" customWidth="1"/>
    <col min="12768" max="12768" width="9" style="1" customWidth="1"/>
    <col min="12769" max="12769" width="11.5703125" style="1" customWidth="1"/>
    <col min="12770" max="12770" width="9.42578125" style="1" customWidth="1"/>
    <col min="12771" max="12771" width="12.42578125" style="1" customWidth="1"/>
    <col min="12772" max="12775" width="12.7109375" style="1" customWidth="1"/>
    <col min="12776" max="12777" width="9.7109375" style="1" customWidth="1"/>
    <col min="12778" max="12778" width="8.42578125" style="1" customWidth="1"/>
    <col min="12779" max="12780" width="10.7109375" style="1" customWidth="1"/>
    <col min="12781" max="12781" width="9.5703125" style="1" customWidth="1"/>
    <col min="12782" max="12782" width="11.7109375" style="1" customWidth="1"/>
    <col min="12783" max="12783" width="13.28515625" style="1" customWidth="1"/>
    <col min="12784" max="12784" width="11.85546875" style="1" customWidth="1"/>
    <col min="12785" max="12786" width="8.85546875" style="1" customWidth="1"/>
    <col min="12787" max="12787" width="8.28515625" style="1" customWidth="1"/>
    <col min="12788" max="12788" width="7.28515625" style="1" customWidth="1"/>
    <col min="12789" max="12789" width="8.42578125" style="1" customWidth="1"/>
    <col min="12790" max="12790" width="9.85546875" style="1" customWidth="1"/>
    <col min="12791" max="12791" width="8.85546875" style="1" customWidth="1"/>
    <col min="12792" max="12792" width="7.7109375" style="1" customWidth="1"/>
    <col min="12793" max="12793" width="6.5703125" style="1" customWidth="1"/>
    <col min="12794" max="12794" width="9.140625" style="1" customWidth="1"/>
    <col min="12795" max="12795" width="8.28515625" style="1" customWidth="1"/>
    <col min="12796" max="12796" width="10.140625" style="1" customWidth="1"/>
    <col min="12797" max="12798" width="8.140625" style="1" customWidth="1"/>
    <col min="12799" max="12799" width="7.85546875" style="1" customWidth="1"/>
    <col min="12800" max="12800" width="9.28515625" style="1" customWidth="1"/>
    <col min="12801" max="12801" width="8.7109375" style="1" customWidth="1"/>
    <col min="12802" max="12802" width="9.5703125" style="1" customWidth="1"/>
    <col min="12803" max="12803" width="11.7109375" style="1" customWidth="1"/>
    <col min="12804" max="12804" width="13.28515625" style="1" customWidth="1"/>
    <col min="12805" max="12805" width="11.85546875" style="1" customWidth="1"/>
    <col min="12806" max="12807" width="8.85546875" style="1" customWidth="1"/>
    <col min="12808" max="12808" width="8.28515625" style="1" customWidth="1"/>
    <col min="12809" max="12809" width="7.28515625" style="1" customWidth="1"/>
    <col min="12810" max="12810" width="8.42578125" style="1" customWidth="1"/>
    <col min="12811" max="12811" width="9.85546875" style="1" customWidth="1"/>
    <col min="12812" max="12812" width="8.85546875" style="1" customWidth="1"/>
    <col min="12813" max="12813" width="7.7109375" style="1" customWidth="1"/>
    <col min="12814" max="12814" width="6.5703125" style="1" customWidth="1"/>
    <col min="12815" max="12815" width="9.140625" style="1" customWidth="1"/>
    <col min="12816" max="12816" width="8.28515625" style="1" customWidth="1"/>
    <col min="12817" max="12817" width="10.140625" style="1" customWidth="1"/>
    <col min="12818" max="12819" width="8.140625" style="1" customWidth="1"/>
    <col min="12820" max="12820" width="7.85546875" style="1" customWidth="1"/>
    <col min="12821" max="12821" width="9.28515625" style="1" customWidth="1"/>
    <col min="12822" max="12822" width="8.7109375" style="1" customWidth="1"/>
    <col min="12823" max="12823" width="9.5703125" style="1" customWidth="1"/>
    <col min="12824" max="13017" width="9.140625" style="1"/>
    <col min="13018" max="13018" width="3.28515625" style="1" customWidth="1"/>
    <col min="13019" max="13019" width="17.28515625" style="1" customWidth="1"/>
    <col min="13020" max="13020" width="11.7109375" style="1" customWidth="1"/>
    <col min="13021" max="13021" width="11.28515625" style="1" customWidth="1"/>
    <col min="13022" max="13022" width="9.140625" style="1" customWidth="1"/>
    <col min="13023" max="13023" width="11.42578125" style="1" customWidth="1"/>
    <col min="13024" max="13024" width="9" style="1" customWidth="1"/>
    <col min="13025" max="13025" width="11.5703125" style="1" customWidth="1"/>
    <col min="13026" max="13026" width="9.42578125" style="1" customWidth="1"/>
    <col min="13027" max="13027" width="12.42578125" style="1" customWidth="1"/>
    <col min="13028" max="13031" width="12.7109375" style="1" customWidth="1"/>
    <col min="13032" max="13033" width="9.7109375" style="1" customWidth="1"/>
    <col min="13034" max="13034" width="8.42578125" style="1" customWidth="1"/>
    <col min="13035" max="13036" width="10.7109375" style="1" customWidth="1"/>
    <col min="13037" max="13037" width="9.5703125" style="1" customWidth="1"/>
    <col min="13038" max="13038" width="11.7109375" style="1" customWidth="1"/>
    <col min="13039" max="13039" width="13.28515625" style="1" customWidth="1"/>
    <col min="13040" max="13040" width="11.85546875" style="1" customWidth="1"/>
    <col min="13041" max="13042" width="8.85546875" style="1" customWidth="1"/>
    <col min="13043" max="13043" width="8.28515625" style="1" customWidth="1"/>
    <col min="13044" max="13044" width="7.28515625" style="1" customWidth="1"/>
    <col min="13045" max="13045" width="8.42578125" style="1" customWidth="1"/>
    <col min="13046" max="13046" width="9.85546875" style="1" customWidth="1"/>
    <col min="13047" max="13047" width="8.85546875" style="1" customWidth="1"/>
    <col min="13048" max="13048" width="7.7109375" style="1" customWidth="1"/>
    <col min="13049" max="13049" width="6.5703125" style="1" customWidth="1"/>
    <col min="13050" max="13050" width="9.140625" style="1" customWidth="1"/>
    <col min="13051" max="13051" width="8.28515625" style="1" customWidth="1"/>
    <col min="13052" max="13052" width="10.140625" style="1" customWidth="1"/>
    <col min="13053" max="13054" width="8.140625" style="1" customWidth="1"/>
    <col min="13055" max="13055" width="7.85546875" style="1" customWidth="1"/>
    <col min="13056" max="13056" width="9.28515625" style="1" customWidth="1"/>
    <col min="13057" max="13057" width="8.7109375" style="1" customWidth="1"/>
    <col min="13058" max="13058" width="9.5703125" style="1" customWidth="1"/>
    <col min="13059" max="13059" width="11.7109375" style="1" customWidth="1"/>
    <col min="13060" max="13060" width="13.28515625" style="1" customWidth="1"/>
    <col min="13061" max="13061" width="11.85546875" style="1" customWidth="1"/>
    <col min="13062" max="13063" width="8.85546875" style="1" customWidth="1"/>
    <col min="13064" max="13064" width="8.28515625" style="1" customWidth="1"/>
    <col min="13065" max="13065" width="7.28515625" style="1" customWidth="1"/>
    <col min="13066" max="13066" width="8.42578125" style="1" customWidth="1"/>
    <col min="13067" max="13067" width="9.85546875" style="1" customWidth="1"/>
    <col min="13068" max="13068" width="8.85546875" style="1" customWidth="1"/>
    <col min="13069" max="13069" width="7.7109375" style="1" customWidth="1"/>
    <col min="13070" max="13070" width="6.5703125" style="1" customWidth="1"/>
    <col min="13071" max="13071" width="9.140625" style="1" customWidth="1"/>
    <col min="13072" max="13072" width="8.28515625" style="1" customWidth="1"/>
    <col min="13073" max="13073" width="10.140625" style="1" customWidth="1"/>
    <col min="13074" max="13075" width="8.140625" style="1" customWidth="1"/>
    <col min="13076" max="13076" width="7.85546875" style="1" customWidth="1"/>
    <col min="13077" max="13077" width="9.28515625" style="1" customWidth="1"/>
    <col min="13078" max="13078" width="8.7109375" style="1" customWidth="1"/>
    <col min="13079" max="13079" width="9.5703125" style="1" customWidth="1"/>
    <col min="13080" max="13273" width="9.140625" style="1"/>
    <col min="13274" max="13274" width="3.28515625" style="1" customWidth="1"/>
    <col min="13275" max="13275" width="17.28515625" style="1" customWidth="1"/>
    <col min="13276" max="13276" width="11.7109375" style="1" customWidth="1"/>
    <col min="13277" max="13277" width="11.28515625" style="1" customWidth="1"/>
    <col min="13278" max="13278" width="9.140625" style="1" customWidth="1"/>
    <col min="13279" max="13279" width="11.42578125" style="1" customWidth="1"/>
    <col min="13280" max="13280" width="9" style="1" customWidth="1"/>
    <col min="13281" max="13281" width="11.5703125" style="1" customWidth="1"/>
    <col min="13282" max="13282" width="9.42578125" style="1" customWidth="1"/>
    <col min="13283" max="13283" width="12.42578125" style="1" customWidth="1"/>
    <col min="13284" max="13287" width="12.7109375" style="1" customWidth="1"/>
    <col min="13288" max="13289" width="9.7109375" style="1" customWidth="1"/>
    <col min="13290" max="13290" width="8.42578125" style="1" customWidth="1"/>
    <col min="13291" max="13292" width="10.7109375" style="1" customWidth="1"/>
    <col min="13293" max="13293" width="9.5703125" style="1" customWidth="1"/>
    <col min="13294" max="13294" width="11.7109375" style="1" customWidth="1"/>
    <col min="13295" max="13295" width="13.28515625" style="1" customWidth="1"/>
    <col min="13296" max="13296" width="11.85546875" style="1" customWidth="1"/>
    <col min="13297" max="13298" width="8.85546875" style="1" customWidth="1"/>
    <col min="13299" max="13299" width="8.28515625" style="1" customWidth="1"/>
    <col min="13300" max="13300" width="7.28515625" style="1" customWidth="1"/>
    <col min="13301" max="13301" width="8.42578125" style="1" customWidth="1"/>
    <col min="13302" max="13302" width="9.85546875" style="1" customWidth="1"/>
    <col min="13303" max="13303" width="8.85546875" style="1" customWidth="1"/>
    <col min="13304" max="13304" width="7.7109375" style="1" customWidth="1"/>
    <col min="13305" max="13305" width="6.5703125" style="1" customWidth="1"/>
    <col min="13306" max="13306" width="9.140625" style="1" customWidth="1"/>
    <col min="13307" max="13307" width="8.28515625" style="1" customWidth="1"/>
    <col min="13308" max="13308" width="10.140625" style="1" customWidth="1"/>
    <col min="13309" max="13310" width="8.140625" style="1" customWidth="1"/>
    <col min="13311" max="13311" width="7.85546875" style="1" customWidth="1"/>
    <col min="13312" max="13312" width="9.28515625" style="1" customWidth="1"/>
    <col min="13313" max="13313" width="8.7109375" style="1" customWidth="1"/>
    <col min="13314" max="13314" width="9.5703125" style="1" customWidth="1"/>
    <col min="13315" max="13315" width="11.7109375" style="1" customWidth="1"/>
    <col min="13316" max="13316" width="13.28515625" style="1" customWidth="1"/>
    <col min="13317" max="13317" width="11.85546875" style="1" customWidth="1"/>
    <col min="13318" max="13319" width="8.85546875" style="1" customWidth="1"/>
    <col min="13320" max="13320" width="8.28515625" style="1" customWidth="1"/>
    <col min="13321" max="13321" width="7.28515625" style="1" customWidth="1"/>
    <col min="13322" max="13322" width="8.42578125" style="1" customWidth="1"/>
    <col min="13323" max="13323" width="9.85546875" style="1" customWidth="1"/>
    <col min="13324" max="13324" width="8.85546875" style="1" customWidth="1"/>
    <col min="13325" max="13325" width="7.7109375" style="1" customWidth="1"/>
    <col min="13326" max="13326" width="6.5703125" style="1" customWidth="1"/>
    <col min="13327" max="13327" width="9.140625" style="1" customWidth="1"/>
    <col min="13328" max="13328" width="8.28515625" style="1" customWidth="1"/>
    <col min="13329" max="13329" width="10.140625" style="1" customWidth="1"/>
    <col min="13330" max="13331" width="8.140625" style="1" customWidth="1"/>
    <col min="13332" max="13332" width="7.85546875" style="1" customWidth="1"/>
    <col min="13333" max="13333" width="9.28515625" style="1" customWidth="1"/>
    <col min="13334" max="13334" width="8.7109375" style="1" customWidth="1"/>
    <col min="13335" max="13335" width="9.5703125" style="1" customWidth="1"/>
    <col min="13336" max="13529" width="9.140625" style="1"/>
    <col min="13530" max="13530" width="3.28515625" style="1" customWidth="1"/>
    <col min="13531" max="13531" width="17.28515625" style="1" customWidth="1"/>
    <col min="13532" max="13532" width="11.7109375" style="1" customWidth="1"/>
    <col min="13533" max="13533" width="11.28515625" style="1" customWidth="1"/>
    <col min="13534" max="13534" width="9.140625" style="1" customWidth="1"/>
    <col min="13535" max="13535" width="11.42578125" style="1" customWidth="1"/>
    <col min="13536" max="13536" width="9" style="1" customWidth="1"/>
    <col min="13537" max="13537" width="11.5703125" style="1" customWidth="1"/>
    <col min="13538" max="13538" width="9.42578125" style="1" customWidth="1"/>
    <col min="13539" max="13539" width="12.42578125" style="1" customWidth="1"/>
    <col min="13540" max="13543" width="12.7109375" style="1" customWidth="1"/>
    <col min="13544" max="13545" width="9.7109375" style="1" customWidth="1"/>
    <col min="13546" max="13546" width="8.42578125" style="1" customWidth="1"/>
    <col min="13547" max="13548" width="10.7109375" style="1" customWidth="1"/>
    <col min="13549" max="13549" width="9.5703125" style="1" customWidth="1"/>
    <col min="13550" max="13550" width="11.7109375" style="1" customWidth="1"/>
    <col min="13551" max="13551" width="13.28515625" style="1" customWidth="1"/>
    <col min="13552" max="13552" width="11.85546875" style="1" customWidth="1"/>
    <col min="13553" max="13554" width="8.85546875" style="1" customWidth="1"/>
    <col min="13555" max="13555" width="8.28515625" style="1" customWidth="1"/>
    <col min="13556" max="13556" width="7.28515625" style="1" customWidth="1"/>
    <col min="13557" max="13557" width="8.42578125" style="1" customWidth="1"/>
    <col min="13558" max="13558" width="9.85546875" style="1" customWidth="1"/>
    <col min="13559" max="13559" width="8.85546875" style="1" customWidth="1"/>
    <col min="13560" max="13560" width="7.7109375" style="1" customWidth="1"/>
    <col min="13561" max="13561" width="6.5703125" style="1" customWidth="1"/>
    <col min="13562" max="13562" width="9.140625" style="1" customWidth="1"/>
    <col min="13563" max="13563" width="8.28515625" style="1" customWidth="1"/>
    <col min="13564" max="13564" width="10.140625" style="1" customWidth="1"/>
    <col min="13565" max="13566" width="8.140625" style="1" customWidth="1"/>
    <col min="13567" max="13567" width="7.85546875" style="1" customWidth="1"/>
    <col min="13568" max="13568" width="9.28515625" style="1" customWidth="1"/>
    <col min="13569" max="13569" width="8.7109375" style="1" customWidth="1"/>
    <col min="13570" max="13570" width="9.5703125" style="1" customWidth="1"/>
    <col min="13571" max="13571" width="11.7109375" style="1" customWidth="1"/>
    <col min="13572" max="13572" width="13.28515625" style="1" customWidth="1"/>
    <col min="13573" max="13573" width="11.85546875" style="1" customWidth="1"/>
    <col min="13574" max="13575" width="8.85546875" style="1" customWidth="1"/>
    <col min="13576" max="13576" width="8.28515625" style="1" customWidth="1"/>
    <col min="13577" max="13577" width="7.28515625" style="1" customWidth="1"/>
    <col min="13578" max="13578" width="8.42578125" style="1" customWidth="1"/>
    <col min="13579" max="13579" width="9.85546875" style="1" customWidth="1"/>
    <col min="13580" max="13580" width="8.85546875" style="1" customWidth="1"/>
    <col min="13581" max="13581" width="7.7109375" style="1" customWidth="1"/>
    <col min="13582" max="13582" width="6.5703125" style="1" customWidth="1"/>
    <col min="13583" max="13583" width="9.140625" style="1" customWidth="1"/>
    <col min="13584" max="13584" width="8.28515625" style="1" customWidth="1"/>
    <col min="13585" max="13585" width="10.140625" style="1" customWidth="1"/>
    <col min="13586" max="13587" width="8.140625" style="1" customWidth="1"/>
    <col min="13588" max="13588" width="7.85546875" style="1" customWidth="1"/>
    <col min="13589" max="13589" width="9.28515625" style="1" customWidth="1"/>
    <col min="13590" max="13590" width="8.7109375" style="1" customWidth="1"/>
    <col min="13591" max="13591" width="9.5703125" style="1" customWidth="1"/>
    <col min="13592" max="13785" width="9.140625" style="1"/>
    <col min="13786" max="13786" width="3.28515625" style="1" customWidth="1"/>
    <col min="13787" max="13787" width="17.28515625" style="1" customWidth="1"/>
    <col min="13788" max="13788" width="11.7109375" style="1" customWidth="1"/>
    <col min="13789" max="13789" width="11.28515625" style="1" customWidth="1"/>
    <col min="13790" max="13790" width="9.140625" style="1" customWidth="1"/>
    <col min="13791" max="13791" width="11.42578125" style="1" customWidth="1"/>
    <col min="13792" max="13792" width="9" style="1" customWidth="1"/>
    <col min="13793" max="13793" width="11.5703125" style="1" customWidth="1"/>
    <col min="13794" max="13794" width="9.42578125" style="1" customWidth="1"/>
    <col min="13795" max="13795" width="12.42578125" style="1" customWidth="1"/>
    <col min="13796" max="13799" width="12.7109375" style="1" customWidth="1"/>
    <col min="13800" max="13801" width="9.7109375" style="1" customWidth="1"/>
    <col min="13802" max="13802" width="8.42578125" style="1" customWidth="1"/>
    <col min="13803" max="13804" width="10.7109375" style="1" customWidth="1"/>
    <col min="13805" max="13805" width="9.5703125" style="1" customWidth="1"/>
    <col min="13806" max="13806" width="11.7109375" style="1" customWidth="1"/>
    <col min="13807" max="13807" width="13.28515625" style="1" customWidth="1"/>
    <col min="13808" max="13808" width="11.85546875" style="1" customWidth="1"/>
    <col min="13809" max="13810" width="8.85546875" style="1" customWidth="1"/>
    <col min="13811" max="13811" width="8.28515625" style="1" customWidth="1"/>
    <col min="13812" max="13812" width="7.28515625" style="1" customWidth="1"/>
    <col min="13813" max="13813" width="8.42578125" style="1" customWidth="1"/>
    <col min="13814" max="13814" width="9.85546875" style="1" customWidth="1"/>
    <col min="13815" max="13815" width="8.85546875" style="1" customWidth="1"/>
    <col min="13816" max="13816" width="7.7109375" style="1" customWidth="1"/>
    <col min="13817" max="13817" width="6.5703125" style="1" customWidth="1"/>
    <col min="13818" max="13818" width="9.140625" style="1" customWidth="1"/>
    <col min="13819" max="13819" width="8.28515625" style="1" customWidth="1"/>
    <col min="13820" max="13820" width="10.140625" style="1" customWidth="1"/>
    <col min="13821" max="13822" width="8.140625" style="1" customWidth="1"/>
    <col min="13823" max="13823" width="7.85546875" style="1" customWidth="1"/>
    <col min="13824" max="13824" width="9.28515625" style="1" customWidth="1"/>
    <col min="13825" max="13825" width="8.7109375" style="1" customWidth="1"/>
    <col min="13826" max="13826" width="9.5703125" style="1" customWidth="1"/>
    <col min="13827" max="13827" width="11.7109375" style="1" customWidth="1"/>
    <col min="13828" max="13828" width="13.28515625" style="1" customWidth="1"/>
    <col min="13829" max="13829" width="11.85546875" style="1" customWidth="1"/>
    <col min="13830" max="13831" width="8.85546875" style="1" customWidth="1"/>
    <col min="13832" max="13832" width="8.28515625" style="1" customWidth="1"/>
    <col min="13833" max="13833" width="7.28515625" style="1" customWidth="1"/>
    <col min="13834" max="13834" width="8.42578125" style="1" customWidth="1"/>
    <col min="13835" max="13835" width="9.85546875" style="1" customWidth="1"/>
    <col min="13836" max="13836" width="8.85546875" style="1" customWidth="1"/>
    <col min="13837" max="13837" width="7.7109375" style="1" customWidth="1"/>
    <col min="13838" max="13838" width="6.5703125" style="1" customWidth="1"/>
    <col min="13839" max="13839" width="9.140625" style="1" customWidth="1"/>
    <col min="13840" max="13840" width="8.28515625" style="1" customWidth="1"/>
    <col min="13841" max="13841" width="10.140625" style="1" customWidth="1"/>
    <col min="13842" max="13843" width="8.140625" style="1" customWidth="1"/>
    <col min="13844" max="13844" width="7.85546875" style="1" customWidth="1"/>
    <col min="13845" max="13845" width="9.28515625" style="1" customWidth="1"/>
    <col min="13846" max="13846" width="8.7109375" style="1" customWidth="1"/>
    <col min="13847" max="13847" width="9.5703125" style="1" customWidth="1"/>
    <col min="13848" max="14041" width="9.140625" style="1"/>
    <col min="14042" max="14042" width="3.28515625" style="1" customWidth="1"/>
    <col min="14043" max="14043" width="17.28515625" style="1" customWidth="1"/>
    <col min="14044" max="14044" width="11.7109375" style="1" customWidth="1"/>
    <col min="14045" max="14045" width="11.28515625" style="1" customWidth="1"/>
    <col min="14046" max="14046" width="9.140625" style="1" customWidth="1"/>
    <col min="14047" max="14047" width="11.42578125" style="1" customWidth="1"/>
    <col min="14048" max="14048" width="9" style="1" customWidth="1"/>
    <col min="14049" max="14049" width="11.5703125" style="1" customWidth="1"/>
    <col min="14050" max="14050" width="9.42578125" style="1" customWidth="1"/>
    <col min="14051" max="14051" width="12.42578125" style="1" customWidth="1"/>
    <col min="14052" max="14055" width="12.7109375" style="1" customWidth="1"/>
    <col min="14056" max="14057" width="9.7109375" style="1" customWidth="1"/>
    <col min="14058" max="14058" width="8.42578125" style="1" customWidth="1"/>
    <col min="14059" max="14060" width="10.7109375" style="1" customWidth="1"/>
    <col min="14061" max="14061" width="9.5703125" style="1" customWidth="1"/>
    <col min="14062" max="14062" width="11.7109375" style="1" customWidth="1"/>
    <col min="14063" max="14063" width="13.28515625" style="1" customWidth="1"/>
    <col min="14064" max="14064" width="11.85546875" style="1" customWidth="1"/>
    <col min="14065" max="14066" width="8.85546875" style="1" customWidth="1"/>
    <col min="14067" max="14067" width="8.28515625" style="1" customWidth="1"/>
    <col min="14068" max="14068" width="7.28515625" style="1" customWidth="1"/>
    <col min="14069" max="14069" width="8.42578125" style="1" customWidth="1"/>
    <col min="14070" max="14070" width="9.85546875" style="1" customWidth="1"/>
    <col min="14071" max="14071" width="8.85546875" style="1" customWidth="1"/>
    <col min="14072" max="14072" width="7.7109375" style="1" customWidth="1"/>
    <col min="14073" max="14073" width="6.5703125" style="1" customWidth="1"/>
    <col min="14074" max="14074" width="9.140625" style="1" customWidth="1"/>
    <col min="14075" max="14075" width="8.28515625" style="1" customWidth="1"/>
    <col min="14076" max="14076" width="10.140625" style="1" customWidth="1"/>
    <col min="14077" max="14078" width="8.140625" style="1" customWidth="1"/>
    <col min="14079" max="14079" width="7.85546875" style="1" customWidth="1"/>
    <col min="14080" max="14080" width="9.28515625" style="1" customWidth="1"/>
    <col min="14081" max="14081" width="8.7109375" style="1" customWidth="1"/>
    <col min="14082" max="14082" width="9.5703125" style="1" customWidth="1"/>
    <col min="14083" max="14083" width="11.7109375" style="1" customWidth="1"/>
    <col min="14084" max="14084" width="13.28515625" style="1" customWidth="1"/>
    <col min="14085" max="14085" width="11.85546875" style="1" customWidth="1"/>
    <col min="14086" max="14087" width="8.85546875" style="1" customWidth="1"/>
    <col min="14088" max="14088" width="8.28515625" style="1" customWidth="1"/>
    <col min="14089" max="14089" width="7.28515625" style="1" customWidth="1"/>
    <col min="14090" max="14090" width="8.42578125" style="1" customWidth="1"/>
    <col min="14091" max="14091" width="9.85546875" style="1" customWidth="1"/>
    <col min="14092" max="14092" width="8.85546875" style="1" customWidth="1"/>
    <col min="14093" max="14093" width="7.7109375" style="1" customWidth="1"/>
    <col min="14094" max="14094" width="6.5703125" style="1" customWidth="1"/>
    <col min="14095" max="14095" width="9.140625" style="1" customWidth="1"/>
    <col min="14096" max="14096" width="8.28515625" style="1" customWidth="1"/>
    <col min="14097" max="14097" width="10.140625" style="1" customWidth="1"/>
    <col min="14098" max="14099" width="8.140625" style="1" customWidth="1"/>
    <col min="14100" max="14100" width="7.85546875" style="1" customWidth="1"/>
    <col min="14101" max="14101" width="9.28515625" style="1" customWidth="1"/>
    <col min="14102" max="14102" width="8.7109375" style="1" customWidth="1"/>
    <col min="14103" max="14103" width="9.5703125" style="1" customWidth="1"/>
    <col min="14104" max="14297" width="9.140625" style="1"/>
    <col min="14298" max="14298" width="3.28515625" style="1" customWidth="1"/>
    <col min="14299" max="14299" width="17.28515625" style="1" customWidth="1"/>
    <col min="14300" max="14300" width="11.7109375" style="1" customWidth="1"/>
    <col min="14301" max="14301" width="11.28515625" style="1" customWidth="1"/>
    <col min="14302" max="14302" width="9.140625" style="1" customWidth="1"/>
    <col min="14303" max="14303" width="11.42578125" style="1" customWidth="1"/>
    <col min="14304" max="14304" width="9" style="1" customWidth="1"/>
    <col min="14305" max="14305" width="11.5703125" style="1" customWidth="1"/>
    <col min="14306" max="14306" width="9.42578125" style="1" customWidth="1"/>
    <col min="14307" max="14307" width="12.42578125" style="1" customWidth="1"/>
    <col min="14308" max="14311" width="12.7109375" style="1" customWidth="1"/>
    <col min="14312" max="14313" width="9.7109375" style="1" customWidth="1"/>
    <col min="14314" max="14314" width="8.42578125" style="1" customWidth="1"/>
    <col min="14315" max="14316" width="10.7109375" style="1" customWidth="1"/>
    <col min="14317" max="14317" width="9.5703125" style="1" customWidth="1"/>
    <col min="14318" max="14318" width="11.7109375" style="1" customWidth="1"/>
    <col min="14319" max="14319" width="13.28515625" style="1" customWidth="1"/>
    <col min="14320" max="14320" width="11.85546875" style="1" customWidth="1"/>
    <col min="14321" max="14322" width="8.85546875" style="1" customWidth="1"/>
    <col min="14323" max="14323" width="8.28515625" style="1" customWidth="1"/>
    <col min="14324" max="14324" width="7.28515625" style="1" customWidth="1"/>
    <col min="14325" max="14325" width="8.42578125" style="1" customWidth="1"/>
    <col min="14326" max="14326" width="9.85546875" style="1" customWidth="1"/>
    <col min="14327" max="14327" width="8.85546875" style="1" customWidth="1"/>
    <col min="14328" max="14328" width="7.7109375" style="1" customWidth="1"/>
    <col min="14329" max="14329" width="6.5703125" style="1" customWidth="1"/>
    <col min="14330" max="14330" width="9.140625" style="1" customWidth="1"/>
    <col min="14331" max="14331" width="8.28515625" style="1" customWidth="1"/>
    <col min="14332" max="14332" width="10.140625" style="1" customWidth="1"/>
    <col min="14333" max="14334" width="8.140625" style="1" customWidth="1"/>
    <col min="14335" max="14335" width="7.85546875" style="1" customWidth="1"/>
    <col min="14336" max="14336" width="9.28515625" style="1" customWidth="1"/>
    <col min="14337" max="14337" width="8.7109375" style="1" customWidth="1"/>
    <col min="14338" max="14338" width="9.5703125" style="1" customWidth="1"/>
    <col min="14339" max="14339" width="11.7109375" style="1" customWidth="1"/>
    <col min="14340" max="14340" width="13.28515625" style="1" customWidth="1"/>
    <col min="14341" max="14341" width="11.85546875" style="1" customWidth="1"/>
    <col min="14342" max="14343" width="8.85546875" style="1" customWidth="1"/>
    <col min="14344" max="14344" width="8.28515625" style="1" customWidth="1"/>
    <col min="14345" max="14345" width="7.28515625" style="1" customWidth="1"/>
    <col min="14346" max="14346" width="8.42578125" style="1" customWidth="1"/>
    <col min="14347" max="14347" width="9.85546875" style="1" customWidth="1"/>
    <col min="14348" max="14348" width="8.85546875" style="1" customWidth="1"/>
    <col min="14349" max="14349" width="7.7109375" style="1" customWidth="1"/>
    <col min="14350" max="14350" width="6.5703125" style="1" customWidth="1"/>
    <col min="14351" max="14351" width="9.140625" style="1" customWidth="1"/>
    <col min="14352" max="14352" width="8.28515625" style="1" customWidth="1"/>
    <col min="14353" max="14353" width="10.140625" style="1" customWidth="1"/>
    <col min="14354" max="14355" width="8.140625" style="1" customWidth="1"/>
    <col min="14356" max="14356" width="7.85546875" style="1" customWidth="1"/>
    <col min="14357" max="14357" width="9.28515625" style="1" customWidth="1"/>
    <col min="14358" max="14358" width="8.7109375" style="1" customWidth="1"/>
    <col min="14359" max="14359" width="9.5703125" style="1" customWidth="1"/>
    <col min="14360" max="14553" width="9.140625" style="1"/>
    <col min="14554" max="14554" width="3.28515625" style="1" customWidth="1"/>
    <col min="14555" max="14555" width="17.28515625" style="1" customWidth="1"/>
    <col min="14556" max="14556" width="11.7109375" style="1" customWidth="1"/>
    <col min="14557" max="14557" width="11.28515625" style="1" customWidth="1"/>
    <col min="14558" max="14558" width="9.140625" style="1" customWidth="1"/>
    <col min="14559" max="14559" width="11.42578125" style="1" customWidth="1"/>
    <col min="14560" max="14560" width="9" style="1" customWidth="1"/>
    <col min="14561" max="14561" width="11.5703125" style="1" customWidth="1"/>
    <col min="14562" max="14562" width="9.42578125" style="1" customWidth="1"/>
    <col min="14563" max="14563" width="12.42578125" style="1" customWidth="1"/>
    <col min="14564" max="14567" width="12.7109375" style="1" customWidth="1"/>
    <col min="14568" max="14569" width="9.7109375" style="1" customWidth="1"/>
    <col min="14570" max="14570" width="8.42578125" style="1" customWidth="1"/>
    <col min="14571" max="14572" width="10.7109375" style="1" customWidth="1"/>
    <col min="14573" max="14573" width="9.5703125" style="1" customWidth="1"/>
    <col min="14574" max="14574" width="11.7109375" style="1" customWidth="1"/>
    <col min="14575" max="14575" width="13.28515625" style="1" customWidth="1"/>
    <col min="14576" max="14576" width="11.85546875" style="1" customWidth="1"/>
    <col min="14577" max="14578" width="8.85546875" style="1" customWidth="1"/>
    <col min="14579" max="14579" width="8.28515625" style="1" customWidth="1"/>
    <col min="14580" max="14580" width="7.28515625" style="1" customWidth="1"/>
    <col min="14581" max="14581" width="8.42578125" style="1" customWidth="1"/>
    <col min="14582" max="14582" width="9.85546875" style="1" customWidth="1"/>
    <col min="14583" max="14583" width="8.85546875" style="1" customWidth="1"/>
    <col min="14584" max="14584" width="7.7109375" style="1" customWidth="1"/>
    <col min="14585" max="14585" width="6.5703125" style="1" customWidth="1"/>
    <col min="14586" max="14586" width="9.140625" style="1" customWidth="1"/>
    <col min="14587" max="14587" width="8.28515625" style="1" customWidth="1"/>
    <col min="14588" max="14588" width="10.140625" style="1" customWidth="1"/>
    <col min="14589" max="14590" width="8.140625" style="1" customWidth="1"/>
    <col min="14591" max="14591" width="7.85546875" style="1" customWidth="1"/>
    <col min="14592" max="14592" width="9.28515625" style="1" customWidth="1"/>
    <col min="14593" max="14593" width="8.7109375" style="1" customWidth="1"/>
    <col min="14594" max="14594" width="9.5703125" style="1" customWidth="1"/>
    <col min="14595" max="14595" width="11.7109375" style="1" customWidth="1"/>
    <col min="14596" max="14596" width="13.28515625" style="1" customWidth="1"/>
    <col min="14597" max="14597" width="11.85546875" style="1" customWidth="1"/>
    <col min="14598" max="14599" width="8.85546875" style="1" customWidth="1"/>
    <col min="14600" max="14600" width="8.28515625" style="1" customWidth="1"/>
    <col min="14601" max="14601" width="7.28515625" style="1" customWidth="1"/>
    <col min="14602" max="14602" width="8.42578125" style="1" customWidth="1"/>
    <col min="14603" max="14603" width="9.85546875" style="1" customWidth="1"/>
    <col min="14604" max="14604" width="8.85546875" style="1" customWidth="1"/>
    <col min="14605" max="14605" width="7.7109375" style="1" customWidth="1"/>
    <col min="14606" max="14606" width="6.5703125" style="1" customWidth="1"/>
    <col min="14607" max="14607" width="9.140625" style="1" customWidth="1"/>
    <col min="14608" max="14608" width="8.28515625" style="1" customWidth="1"/>
    <col min="14609" max="14609" width="10.140625" style="1" customWidth="1"/>
    <col min="14610" max="14611" width="8.140625" style="1" customWidth="1"/>
    <col min="14612" max="14612" width="7.85546875" style="1" customWidth="1"/>
    <col min="14613" max="14613" width="9.28515625" style="1" customWidth="1"/>
    <col min="14614" max="14614" width="8.7109375" style="1" customWidth="1"/>
    <col min="14615" max="14615" width="9.5703125" style="1" customWidth="1"/>
    <col min="14616" max="14809" width="9.140625" style="1"/>
    <col min="14810" max="14810" width="3.28515625" style="1" customWidth="1"/>
    <col min="14811" max="14811" width="17.28515625" style="1" customWidth="1"/>
    <col min="14812" max="14812" width="11.7109375" style="1" customWidth="1"/>
    <col min="14813" max="14813" width="11.28515625" style="1" customWidth="1"/>
    <col min="14814" max="14814" width="9.140625" style="1" customWidth="1"/>
    <col min="14815" max="14815" width="11.42578125" style="1" customWidth="1"/>
    <col min="14816" max="14816" width="9" style="1" customWidth="1"/>
    <col min="14817" max="14817" width="11.5703125" style="1" customWidth="1"/>
    <col min="14818" max="14818" width="9.42578125" style="1" customWidth="1"/>
    <col min="14819" max="14819" width="12.42578125" style="1" customWidth="1"/>
    <col min="14820" max="14823" width="12.7109375" style="1" customWidth="1"/>
    <col min="14824" max="14825" width="9.7109375" style="1" customWidth="1"/>
    <col min="14826" max="14826" width="8.42578125" style="1" customWidth="1"/>
    <col min="14827" max="14828" width="10.7109375" style="1" customWidth="1"/>
    <col min="14829" max="14829" width="9.5703125" style="1" customWidth="1"/>
    <col min="14830" max="14830" width="11.7109375" style="1" customWidth="1"/>
    <col min="14831" max="14831" width="13.28515625" style="1" customWidth="1"/>
    <col min="14832" max="14832" width="11.85546875" style="1" customWidth="1"/>
    <col min="14833" max="14834" width="8.85546875" style="1" customWidth="1"/>
    <col min="14835" max="14835" width="8.28515625" style="1" customWidth="1"/>
    <col min="14836" max="14836" width="7.28515625" style="1" customWidth="1"/>
    <col min="14837" max="14837" width="8.42578125" style="1" customWidth="1"/>
    <col min="14838" max="14838" width="9.85546875" style="1" customWidth="1"/>
    <col min="14839" max="14839" width="8.85546875" style="1" customWidth="1"/>
    <col min="14840" max="14840" width="7.7109375" style="1" customWidth="1"/>
    <col min="14841" max="14841" width="6.5703125" style="1" customWidth="1"/>
    <col min="14842" max="14842" width="9.140625" style="1" customWidth="1"/>
    <col min="14843" max="14843" width="8.28515625" style="1" customWidth="1"/>
    <col min="14844" max="14844" width="10.140625" style="1" customWidth="1"/>
    <col min="14845" max="14846" width="8.140625" style="1" customWidth="1"/>
    <col min="14847" max="14847" width="7.85546875" style="1" customWidth="1"/>
    <col min="14848" max="14848" width="9.28515625" style="1" customWidth="1"/>
    <col min="14849" max="14849" width="8.7109375" style="1" customWidth="1"/>
    <col min="14850" max="14850" width="9.5703125" style="1" customWidth="1"/>
    <col min="14851" max="14851" width="11.7109375" style="1" customWidth="1"/>
    <col min="14852" max="14852" width="13.28515625" style="1" customWidth="1"/>
    <col min="14853" max="14853" width="11.85546875" style="1" customWidth="1"/>
    <col min="14854" max="14855" width="8.85546875" style="1" customWidth="1"/>
    <col min="14856" max="14856" width="8.28515625" style="1" customWidth="1"/>
    <col min="14857" max="14857" width="7.28515625" style="1" customWidth="1"/>
    <col min="14858" max="14858" width="8.42578125" style="1" customWidth="1"/>
    <col min="14859" max="14859" width="9.85546875" style="1" customWidth="1"/>
    <col min="14860" max="14860" width="8.85546875" style="1" customWidth="1"/>
    <col min="14861" max="14861" width="7.7109375" style="1" customWidth="1"/>
    <col min="14862" max="14862" width="6.5703125" style="1" customWidth="1"/>
    <col min="14863" max="14863" width="9.140625" style="1" customWidth="1"/>
    <col min="14864" max="14864" width="8.28515625" style="1" customWidth="1"/>
    <col min="14865" max="14865" width="10.140625" style="1" customWidth="1"/>
    <col min="14866" max="14867" width="8.140625" style="1" customWidth="1"/>
    <col min="14868" max="14868" width="7.85546875" style="1" customWidth="1"/>
    <col min="14869" max="14869" width="9.28515625" style="1" customWidth="1"/>
    <col min="14870" max="14870" width="8.7109375" style="1" customWidth="1"/>
    <col min="14871" max="14871" width="9.5703125" style="1" customWidth="1"/>
    <col min="14872" max="15065" width="9.140625" style="1"/>
    <col min="15066" max="15066" width="3.28515625" style="1" customWidth="1"/>
    <col min="15067" max="15067" width="17.28515625" style="1" customWidth="1"/>
    <col min="15068" max="15068" width="11.7109375" style="1" customWidth="1"/>
    <col min="15069" max="15069" width="11.28515625" style="1" customWidth="1"/>
    <col min="15070" max="15070" width="9.140625" style="1" customWidth="1"/>
    <col min="15071" max="15071" width="11.42578125" style="1" customWidth="1"/>
    <col min="15072" max="15072" width="9" style="1" customWidth="1"/>
    <col min="15073" max="15073" width="11.5703125" style="1" customWidth="1"/>
    <col min="15074" max="15074" width="9.42578125" style="1" customWidth="1"/>
    <col min="15075" max="15075" width="12.42578125" style="1" customWidth="1"/>
    <col min="15076" max="15079" width="12.7109375" style="1" customWidth="1"/>
    <col min="15080" max="15081" width="9.7109375" style="1" customWidth="1"/>
    <col min="15082" max="15082" width="8.42578125" style="1" customWidth="1"/>
    <col min="15083" max="15084" width="10.7109375" style="1" customWidth="1"/>
    <col min="15085" max="15085" width="9.5703125" style="1" customWidth="1"/>
    <col min="15086" max="15086" width="11.7109375" style="1" customWidth="1"/>
    <col min="15087" max="15087" width="13.28515625" style="1" customWidth="1"/>
    <col min="15088" max="15088" width="11.85546875" style="1" customWidth="1"/>
    <col min="15089" max="15090" width="8.85546875" style="1" customWidth="1"/>
    <col min="15091" max="15091" width="8.28515625" style="1" customWidth="1"/>
    <col min="15092" max="15092" width="7.28515625" style="1" customWidth="1"/>
    <col min="15093" max="15093" width="8.42578125" style="1" customWidth="1"/>
    <col min="15094" max="15094" width="9.85546875" style="1" customWidth="1"/>
    <col min="15095" max="15095" width="8.85546875" style="1" customWidth="1"/>
    <col min="15096" max="15096" width="7.7109375" style="1" customWidth="1"/>
    <col min="15097" max="15097" width="6.5703125" style="1" customWidth="1"/>
    <col min="15098" max="15098" width="9.140625" style="1" customWidth="1"/>
    <col min="15099" max="15099" width="8.28515625" style="1" customWidth="1"/>
    <col min="15100" max="15100" width="10.140625" style="1" customWidth="1"/>
    <col min="15101" max="15102" width="8.140625" style="1" customWidth="1"/>
    <col min="15103" max="15103" width="7.85546875" style="1" customWidth="1"/>
    <col min="15104" max="15104" width="9.28515625" style="1" customWidth="1"/>
    <col min="15105" max="15105" width="8.7109375" style="1" customWidth="1"/>
    <col min="15106" max="15106" width="9.5703125" style="1" customWidth="1"/>
    <col min="15107" max="15107" width="11.7109375" style="1" customWidth="1"/>
    <col min="15108" max="15108" width="13.28515625" style="1" customWidth="1"/>
    <col min="15109" max="15109" width="11.85546875" style="1" customWidth="1"/>
    <col min="15110" max="15111" width="8.85546875" style="1" customWidth="1"/>
    <col min="15112" max="15112" width="8.28515625" style="1" customWidth="1"/>
    <col min="15113" max="15113" width="7.28515625" style="1" customWidth="1"/>
    <col min="15114" max="15114" width="8.42578125" style="1" customWidth="1"/>
    <col min="15115" max="15115" width="9.85546875" style="1" customWidth="1"/>
    <col min="15116" max="15116" width="8.85546875" style="1" customWidth="1"/>
    <col min="15117" max="15117" width="7.7109375" style="1" customWidth="1"/>
    <col min="15118" max="15118" width="6.5703125" style="1" customWidth="1"/>
    <col min="15119" max="15119" width="9.140625" style="1" customWidth="1"/>
    <col min="15120" max="15120" width="8.28515625" style="1" customWidth="1"/>
    <col min="15121" max="15121" width="10.140625" style="1" customWidth="1"/>
    <col min="15122" max="15123" width="8.140625" style="1" customWidth="1"/>
    <col min="15124" max="15124" width="7.85546875" style="1" customWidth="1"/>
    <col min="15125" max="15125" width="9.28515625" style="1" customWidth="1"/>
    <col min="15126" max="15126" width="8.7109375" style="1" customWidth="1"/>
    <col min="15127" max="15127" width="9.5703125" style="1" customWidth="1"/>
    <col min="15128" max="15321" width="9.140625" style="1"/>
    <col min="15322" max="15322" width="3.28515625" style="1" customWidth="1"/>
    <col min="15323" max="15323" width="17.28515625" style="1" customWidth="1"/>
    <col min="15324" max="15324" width="11.7109375" style="1" customWidth="1"/>
    <col min="15325" max="15325" width="11.28515625" style="1" customWidth="1"/>
    <col min="15326" max="15326" width="9.140625" style="1" customWidth="1"/>
    <col min="15327" max="15327" width="11.42578125" style="1" customWidth="1"/>
    <col min="15328" max="15328" width="9" style="1" customWidth="1"/>
    <col min="15329" max="15329" width="11.5703125" style="1" customWidth="1"/>
    <col min="15330" max="15330" width="9.42578125" style="1" customWidth="1"/>
    <col min="15331" max="15331" width="12.42578125" style="1" customWidth="1"/>
    <col min="15332" max="15335" width="12.7109375" style="1" customWidth="1"/>
    <col min="15336" max="15337" width="9.7109375" style="1" customWidth="1"/>
    <col min="15338" max="15338" width="8.42578125" style="1" customWidth="1"/>
    <col min="15339" max="15340" width="10.7109375" style="1" customWidth="1"/>
    <col min="15341" max="15341" width="9.5703125" style="1" customWidth="1"/>
    <col min="15342" max="15342" width="11.7109375" style="1" customWidth="1"/>
    <col min="15343" max="15343" width="13.28515625" style="1" customWidth="1"/>
    <col min="15344" max="15344" width="11.85546875" style="1" customWidth="1"/>
    <col min="15345" max="15346" width="8.85546875" style="1" customWidth="1"/>
    <col min="15347" max="15347" width="8.28515625" style="1" customWidth="1"/>
    <col min="15348" max="15348" width="7.28515625" style="1" customWidth="1"/>
    <col min="15349" max="15349" width="8.42578125" style="1" customWidth="1"/>
    <col min="15350" max="15350" width="9.85546875" style="1" customWidth="1"/>
    <col min="15351" max="15351" width="8.85546875" style="1" customWidth="1"/>
    <col min="15352" max="15352" width="7.7109375" style="1" customWidth="1"/>
    <col min="15353" max="15353" width="6.5703125" style="1" customWidth="1"/>
    <col min="15354" max="15354" width="9.140625" style="1" customWidth="1"/>
    <col min="15355" max="15355" width="8.28515625" style="1" customWidth="1"/>
    <col min="15356" max="15356" width="10.140625" style="1" customWidth="1"/>
    <col min="15357" max="15358" width="8.140625" style="1" customWidth="1"/>
    <col min="15359" max="15359" width="7.85546875" style="1" customWidth="1"/>
    <col min="15360" max="15360" width="9.28515625" style="1" customWidth="1"/>
    <col min="15361" max="15361" width="8.7109375" style="1" customWidth="1"/>
    <col min="15362" max="15362" width="9.5703125" style="1" customWidth="1"/>
    <col min="15363" max="15363" width="11.7109375" style="1" customWidth="1"/>
    <col min="15364" max="15364" width="13.28515625" style="1" customWidth="1"/>
    <col min="15365" max="15365" width="11.85546875" style="1" customWidth="1"/>
    <col min="15366" max="15367" width="8.85546875" style="1" customWidth="1"/>
    <col min="15368" max="15368" width="8.28515625" style="1" customWidth="1"/>
    <col min="15369" max="15369" width="7.28515625" style="1" customWidth="1"/>
    <col min="15370" max="15370" width="8.42578125" style="1" customWidth="1"/>
    <col min="15371" max="15371" width="9.85546875" style="1" customWidth="1"/>
    <col min="15372" max="15372" width="8.85546875" style="1" customWidth="1"/>
    <col min="15373" max="15373" width="7.7109375" style="1" customWidth="1"/>
    <col min="15374" max="15374" width="6.5703125" style="1" customWidth="1"/>
    <col min="15375" max="15375" width="9.140625" style="1" customWidth="1"/>
    <col min="15376" max="15376" width="8.28515625" style="1" customWidth="1"/>
    <col min="15377" max="15377" width="10.140625" style="1" customWidth="1"/>
    <col min="15378" max="15379" width="8.140625" style="1" customWidth="1"/>
    <col min="15380" max="15380" width="7.85546875" style="1" customWidth="1"/>
    <col min="15381" max="15381" width="9.28515625" style="1" customWidth="1"/>
    <col min="15382" max="15382" width="8.7109375" style="1" customWidth="1"/>
    <col min="15383" max="15383" width="9.5703125" style="1" customWidth="1"/>
    <col min="15384" max="15577" width="9.140625" style="1"/>
    <col min="15578" max="15578" width="3.28515625" style="1" customWidth="1"/>
    <col min="15579" max="15579" width="17.28515625" style="1" customWidth="1"/>
    <col min="15580" max="15580" width="11.7109375" style="1" customWidth="1"/>
    <col min="15581" max="15581" width="11.28515625" style="1" customWidth="1"/>
    <col min="15582" max="15582" width="9.140625" style="1" customWidth="1"/>
    <col min="15583" max="15583" width="11.42578125" style="1" customWidth="1"/>
    <col min="15584" max="15584" width="9" style="1" customWidth="1"/>
    <col min="15585" max="15585" width="11.5703125" style="1" customWidth="1"/>
    <col min="15586" max="15586" width="9.42578125" style="1" customWidth="1"/>
    <col min="15587" max="15587" width="12.42578125" style="1" customWidth="1"/>
    <col min="15588" max="15591" width="12.7109375" style="1" customWidth="1"/>
    <col min="15592" max="15593" width="9.7109375" style="1" customWidth="1"/>
    <col min="15594" max="15594" width="8.42578125" style="1" customWidth="1"/>
    <col min="15595" max="15596" width="10.7109375" style="1" customWidth="1"/>
    <col min="15597" max="15597" width="9.5703125" style="1" customWidth="1"/>
    <col min="15598" max="15598" width="11.7109375" style="1" customWidth="1"/>
    <col min="15599" max="15599" width="13.28515625" style="1" customWidth="1"/>
    <col min="15600" max="15600" width="11.85546875" style="1" customWidth="1"/>
    <col min="15601" max="15602" width="8.85546875" style="1" customWidth="1"/>
    <col min="15603" max="15603" width="8.28515625" style="1" customWidth="1"/>
    <col min="15604" max="15604" width="7.28515625" style="1" customWidth="1"/>
    <col min="15605" max="15605" width="8.42578125" style="1" customWidth="1"/>
    <col min="15606" max="15606" width="9.85546875" style="1" customWidth="1"/>
    <col min="15607" max="15607" width="8.85546875" style="1" customWidth="1"/>
    <col min="15608" max="15608" width="7.7109375" style="1" customWidth="1"/>
    <col min="15609" max="15609" width="6.5703125" style="1" customWidth="1"/>
    <col min="15610" max="15610" width="9.140625" style="1" customWidth="1"/>
    <col min="15611" max="15611" width="8.28515625" style="1" customWidth="1"/>
    <col min="15612" max="15612" width="10.140625" style="1" customWidth="1"/>
    <col min="15613" max="15614" width="8.140625" style="1" customWidth="1"/>
    <col min="15615" max="15615" width="7.85546875" style="1" customWidth="1"/>
    <col min="15616" max="15616" width="9.28515625" style="1" customWidth="1"/>
    <col min="15617" max="15617" width="8.7109375" style="1" customWidth="1"/>
    <col min="15618" max="15618" width="9.5703125" style="1" customWidth="1"/>
    <col min="15619" max="15619" width="11.7109375" style="1" customWidth="1"/>
    <col min="15620" max="15620" width="13.28515625" style="1" customWidth="1"/>
    <col min="15621" max="15621" width="11.85546875" style="1" customWidth="1"/>
    <col min="15622" max="15623" width="8.85546875" style="1" customWidth="1"/>
    <col min="15624" max="15624" width="8.28515625" style="1" customWidth="1"/>
    <col min="15625" max="15625" width="7.28515625" style="1" customWidth="1"/>
    <col min="15626" max="15626" width="8.42578125" style="1" customWidth="1"/>
    <col min="15627" max="15627" width="9.85546875" style="1" customWidth="1"/>
    <col min="15628" max="15628" width="8.85546875" style="1" customWidth="1"/>
    <col min="15629" max="15629" width="7.7109375" style="1" customWidth="1"/>
    <col min="15630" max="15630" width="6.5703125" style="1" customWidth="1"/>
    <col min="15631" max="15631" width="9.140625" style="1" customWidth="1"/>
    <col min="15632" max="15632" width="8.28515625" style="1" customWidth="1"/>
    <col min="15633" max="15633" width="10.140625" style="1" customWidth="1"/>
    <col min="15634" max="15635" width="8.140625" style="1" customWidth="1"/>
    <col min="15636" max="15636" width="7.85546875" style="1" customWidth="1"/>
    <col min="15637" max="15637" width="9.28515625" style="1" customWidth="1"/>
    <col min="15638" max="15638" width="8.7109375" style="1" customWidth="1"/>
    <col min="15639" max="15639" width="9.5703125" style="1" customWidth="1"/>
    <col min="15640" max="15833" width="9.140625" style="1"/>
    <col min="15834" max="15834" width="3.28515625" style="1" customWidth="1"/>
    <col min="15835" max="15835" width="17.28515625" style="1" customWidth="1"/>
    <col min="15836" max="15836" width="11.7109375" style="1" customWidth="1"/>
    <col min="15837" max="15837" width="11.28515625" style="1" customWidth="1"/>
    <col min="15838" max="15838" width="9.140625" style="1" customWidth="1"/>
    <col min="15839" max="15839" width="11.42578125" style="1" customWidth="1"/>
    <col min="15840" max="15840" width="9" style="1" customWidth="1"/>
    <col min="15841" max="15841" width="11.5703125" style="1" customWidth="1"/>
    <col min="15842" max="15842" width="9.42578125" style="1" customWidth="1"/>
    <col min="15843" max="15843" width="12.42578125" style="1" customWidth="1"/>
    <col min="15844" max="15847" width="12.7109375" style="1" customWidth="1"/>
    <col min="15848" max="15849" width="9.7109375" style="1" customWidth="1"/>
    <col min="15850" max="15850" width="8.42578125" style="1" customWidth="1"/>
    <col min="15851" max="15852" width="10.7109375" style="1" customWidth="1"/>
    <col min="15853" max="15853" width="9.5703125" style="1" customWidth="1"/>
    <col min="15854" max="15854" width="11.7109375" style="1" customWidth="1"/>
    <col min="15855" max="15855" width="13.28515625" style="1" customWidth="1"/>
    <col min="15856" max="15856" width="11.85546875" style="1" customWidth="1"/>
    <col min="15857" max="15858" width="8.85546875" style="1" customWidth="1"/>
    <col min="15859" max="15859" width="8.28515625" style="1" customWidth="1"/>
    <col min="15860" max="15860" width="7.28515625" style="1" customWidth="1"/>
    <col min="15861" max="15861" width="8.42578125" style="1" customWidth="1"/>
    <col min="15862" max="15862" width="9.85546875" style="1" customWidth="1"/>
    <col min="15863" max="15863" width="8.85546875" style="1" customWidth="1"/>
    <col min="15864" max="15864" width="7.7109375" style="1" customWidth="1"/>
    <col min="15865" max="15865" width="6.5703125" style="1" customWidth="1"/>
    <col min="15866" max="15866" width="9.140625" style="1" customWidth="1"/>
    <col min="15867" max="15867" width="8.28515625" style="1" customWidth="1"/>
    <col min="15868" max="15868" width="10.140625" style="1" customWidth="1"/>
    <col min="15869" max="15870" width="8.140625" style="1" customWidth="1"/>
    <col min="15871" max="15871" width="7.85546875" style="1" customWidth="1"/>
    <col min="15872" max="15872" width="9.28515625" style="1" customWidth="1"/>
    <col min="15873" max="15873" width="8.7109375" style="1" customWidth="1"/>
    <col min="15874" max="15874" width="9.5703125" style="1" customWidth="1"/>
    <col min="15875" max="15875" width="11.7109375" style="1" customWidth="1"/>
    <col min="15876" max="15876" width="13.28515625" style="1" customWidth="1"/>
    <col min="15877" max="15877" width="11.85546875" style="1" customWidth="1"/>
    <col min="15878" max="15879" width="8.85546875" style="1" customWidth="1"/>
    <col min="15880" max="15880" width="8.28515625" style="1" customWidth="1"/>
    <col min="15881" max="15881" width="7.28515625" style="1" customWidth="1"/>
    <col min="15882" max="15882" width="8.42578125" style="1" customWidth="1"/>
    <col min="15883" max="15883" width="9.85546875" style="1" customWidth="1"/>
    <col min="15884" max="15884" width="8.85546875" style="1" customWidth="1"/>
    <col min="15885" max="15885" width="7.7109375" style="1" customWidth="1"/>
    <col min="15886" max="15886" width="6.5703125" style="1" customWidth="1"/>
    <col min="15887" max="15887" width="9.140625" style="1" customWidth="1"/>
    <col min="15888" max="15888" width="8.28515625" style="1" customWidth="1"/>
    <col min="15889" max="15889" width="10.140625" style="1" customWidth="1"/>
    <col min="15890" max="15891" width="8.140625" style="1" customWidth="1"/>
    <col min="15892" max="15892" width="7.85546875" style="1" customWidth="1"/>
    <col min="15893" max="15893" width="9.28515625" style="1" customWidth="1"/>
    <col min="15894" max="15894" width="8.7109375" style="1" customWidth="1"/>
    <col min="15895" max="15895" width="9.5703125" style="1" customWidth="1"/>
    <col min="15896" max="16089" width="9.140625" style="1"/>
    <col min="16090" max="16090" width="3.28515625" style="1" customWidth="1"/>
    <col min="16091" max="16091" width="17.28515625" style="1" customWidth="1"/>
    <col min="16092" max="16092" width="11.7109375" style="1" customWidth="1"/>
    <col min="16093" max="16093" width="11.28515625" style="1" customWidth="1"/>
    <col min="16094" max="16094" width="9.140625" style="1" customWidth="1"/>
    <col min="16095" max="16095" width="11.42578125" style="1" customWidth="1"/>
    <col min="16096" max="16096" width="9" style="1" customWidth="1"/>
    <col min="16097" max="16097" width="11.5703125" style="1" customWidth="1"/>
    <col min="16098" max="16098" width="9.42578125" style="1" customWidth="1"/>
    <col min="16099" max="16099" width="12.42578125" style="1" customWidth="1"/>
    <col min="16100" max="16103" width="12.7109375" style="1" customWidth="1"/>
    <col min="16104" max="16105" width="9.7109375" style="1" customWidth="1"/>
    <col min="16106" max="16106" width="8.42578125" style="1" customWidth="1"/>
    <col min="16107" max="16108" width="10.7109375" style="1" customWidth="1"/>
    <col min="16109" max="16109" width="9.5703125" style="1" customWidth="1"/>
    <col min="16110" max="16110" width="11.7109375" style="1" customWidth="1"/>
    <col min="16111" max="16111" width="13.28515625" style="1" customWidth="1"/>
    <col min="16112" max="16112" width="11.85546875" style="1" customWidth="1"/>
    <col min="16113" max="16114" width="8.85546875" style="1" customWidth="1"/>
    <col min="16115" max="16115" width="8.28515625" style="1" customWidth="1"/>
    <col min="16116" max="16116" width="7.28515625" style="1" customWidth="1"/>
    <col min="16117" max="16117" width="8.42578125" style="1" customWidth="1"/>
    <col min="16118" max="16118" width="9.85546875" style="1" customWidth="1"/>
    <col min="16119" max="16119" width="8.85546875" style="1" customWidth="1"/>
    <col min="16120" max="16120" width="7.7109375" style="1" customWidth="1"/>
    <col min="16121" max="16121" width="6.5703125" style="1" customWidth="1"/>
    <col min="16122" max="16122" width="9.140625" style="1" customWidth="1"/>
    <col min="16123" max="16123" width="8.28515625" style="1" customWidth="1"/>
    <col min="16124" max="16124" width="10.140625" style="1" customWidth="1"/>
    <col min="16125" max="16126" width="8.140625" style="1" customWidth="1"/>
    <col min="16127" max="16127" width="7.85546875" style="1" customWidth="1"/>
    <col min="16128" max="16128" width="9.28515625" style="1" customWidth="1"/>
    <col min="16129" max="16129" width="8.7109375" style="1" customWidth="1"/>
    <col min="16130" max="16130" width="9.5703125" style="1" customWidth="1"/>
    <col min="16131" max="16131" width="11.7109375" style="1" customWidth="1"/>
    <col min="16132" max="16132" width="13.28515625" style="1" customWidth="1"/>
    <col min="16133" max="16133" width="11.85546875" style="1" customWidth="1"/>
    <col min="16134" max="16135" width="8.85546875" style="1" customWidth="1"/>
    <col min="16136" max="16136" width="8.28515625" style="1" customWidth="1"/>
    <col min="16137" max="16137" width="7.28515625" style="1" customWidth="1"/>
    <col min="16138" max="16138" width="8.42578125" style="1" customWidth="1"/>
    <col min="16139" max="16139" width="9.85546875" style="1" customWidth="1"/>
    <col min="16140" max="16140" width="8.85546875" style="1" customWidth="1"/>
    <col min="16141" max="16141" width="7.7109375" style="1" customWidth="1"/>
    <col min="16142" max="16142" width="6.5703125" style="1" customWidth="1"/>
    <col min="16143" max="16143" width="9.140625" style="1" customWidth="1"/>
    <col min="16144" max="16144" width="8.28515625" style="1" customWidth="1"/>
    <col min="16145" max="16145" width="10.140625" style="1" customWidth="1"/>
    <col min="16146" max="16147" width="8.140625" style="1" customWidth="1"/>
    <col min="16148" max="16148" width="7.85546875" style="1" customWidth="1"/>
    <col min="16149" max="16149" width="9.28515625" style="1" customWidth="1"/>
    <col min="16150" max="16150" width="8.7109375" style="1" customWidth="1"/>
    <col min="16151" max="16151" width="9.5703125" style="1" customWidth="1"/>
    <col min="16152" max="16384" width="9.140625" style="1"/>
  </cols>
  <sheetData>
    <row r="1" spans="1:44" ht="20.25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</row>
    <row r="2" spans="1:44" ht="37.5" customHeight="1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</row>
    <row r="3" spans="1:44" ht="39.7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</row>
    <row r="4" spans="1:44" ht="13.5" customHeight="1" x14ac:dyDescent="0.2">
      <c r="A4" s="64" t="s">
        <v>1</v>
      </c>
      <c r="B4" s="64" t="s">
        <v>2</v>
      </c>
      <c r="C4" s="59" t="s">
        <v>3</v>
      </c>
      <c r="D4" s="59"/>
      <c r="E4" s="65" t="s">
        <v>4</v>
      </c>
      <c r="F4" s="65"/>
      <c r="G4" s="65"/>
      <c r="H4" s="65" t="s">
        <v>5</v>
      </c>
      <c r="I4" s="65"/>
      <c r="J4" s="65"/>
      <c r="K4" s="59" t="s">
        <v>6</v>
      </c>
      <c r="L4" s="59"/>
      <c r="M4" s="59"/>
      <c r="N4" s="59"/>
      <c r="O4" s="59"/>
      <c r="P4" s="2" t="s">
        <v>7</v>
      </c>
      <c r="Q4" s="2"/>
      <c r="R4" s="2"/>
      <c r="S4" s="2"/>
      <c r="T4" s="2"/>
      <c r="U4" s="2"/>
      <c r="V4" s="2"/>
      <c r="W4" s="2"/>
      <c r="X4" s="60" t="s">
        <v>8</v>
      </c>
      <c r="Y4" s="60" t="s">
        <v>9</v>
      </c>
      <c r="Z4" s="60" t="s">
        <v>10</v>
      </c>
      <c r="AA4" s="59" t="s">
        <v>11</v>
      </c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</row>
    <row r="5" spans="1:44" s="3" customFormat="1" ht="21" customHeight="1" x14ac:dyDescent="0.25">
      <c r="A5" s="64"/>
      <c r="B5" s="64"/>
      <c r="C5" s="59"/>
      <c r="D5" s="59"/>
      <c r="E5" s="65"/>
      <c r="F5" s="65"/>
      <c r="G5" s="65"/>
      <c r="H5" s="65"/>
      <c r="I5" s="65"/>
      <c r="J5" s="65"/>
      <c r="K5" s="59"/>
      <c r="L5" s="59"/>
      <c r="M5" s="59"/>
      <c r="N5" s="59"/>
      <c r="O5" s="59"/>
      <c r="P5" s="2"/>
      <c r="Q5" s="2"/>
      <c r="R5" s="2"/>
      <c r="S5" s="2"/>
      <c r="T5" s="2"/>
      <c r="U5" s="2"/>
      <c r="V5" s="2"/>
      <c r="W5" s="2"/>
      <c r="X5" s="61"/>
      <c r="Y5" s="61"/>
      <c r="Z5" s="61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</row>
    <row r="6" spans="1:44" s="3" customFormat="1" ht="21" customHeight="1" x14ac:dyDescent="0.25">
      <c r="A6" s="64"/>
      <c r="B6" s="64"/>
      <c r="C6" s="2"/>
      <c r="D6" s="2"/>
      <c r="E6" s="4"/>
      <c r="F6" s="4"/>
      <c r="G6" s="4"/>
      <c r="H6" s="4"/>
      <c r="I6" s="4"/>
      <c r="J6" s="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61"/>
      <c r="Y6" s="61"/>
      <c r="Z6" s="61"/>
      <c r="AA6" s="2"/>
      <c r="AB6" s="2"/>
      <c r="AC6" s="2"/>
      <c r="AD6" s="2"/>
      <c r="AE6" s="2"/>
      <c r="AF6" s="2"/>
      <c r="AG6" s="2"/>
      <c r="AH6" s="2"/>
      <c r="AI6" s="2"/>
      <c r="AJ6" s="5"/>
      <c r="AK6" s="2"/>
      <c r="AL6" s="62"/>
      <c r="AM6" s="62"/>
      <c r="AN6" s="63"/>
      <c r="AO6" s="2"/>
      <c r="AP6" s="2"/>
      <c r="AQ6" s="2"/>
      <c r="AR6" s="2"/>
    </row>
    <row r="7" spans="1:44" ht="90" customHeight="1" x14ac:dyDescent="0.2">
      <c r="A7" s="64"/>
      <c r="B7" s="64"/>
      <c r="C7" s="6" t="s">
        <v>12</v>
      </c>
      <c r="D7" s="6" t="s">
        <v>13</v>
      </c>
      <c r="E7" s="6" t="s">
        <v>12</v>
      </c>
      <c r="F7" s="6" t="s">
        <v>14</v>
      </c>
      <c r="G7" s="6" t="s">
        <v>15</v>
      </c>
      <c r="H7" s="6" t="s">
        <v>12</v>
      </c>
      <c r="I7" s="7" t="s">
        <v>16</v>
      </c>
      <c r="J7" s="6" t="s">
        <v>17</v>
      </c>
      <c r="K7" s="8" t="s">
        <v>18</v>
      </c>
      <c r="L7" s="8" t="s">
        <v>19</v>
      </c>
      <c r="M7" s="8" t="s">
        <v>20</v>
      </c>
      <c r="N7" s="9" t="s">
        <v>21</v>
      </c>
      <c r="O7" s="8" t="s">
        <v>22</v>
      </c>
      <c r="P7" s="8" t="s">
        <v>23</v>
      </c>
      <c r="Q7" s="8" t="s">
        <v>24</v>
      </c>
      <c r="R7" s="8" t="s">
        <v>25</v>
      </c>
      <c r="S7" s="8" t="s">
        <v>26</v>
      </c>
      <c r="T7" s="9" t="s">
        <v>27</v>
      </c>
      <c r="U7" s="8" t="s">
        <v>28</v>
      </c>
      <c r="V7" s="8" t="s">
        <v>29</v>
      </c>
      <c r="W7" s="8" t="s">
        <v>30</v>
      </c>
      <c r="X7" s="61"/>
      <c r="Y7" s="61"/>
      <c r="Z7" s="61"/>
      <c r="AA7" s="10" t="s">
        <v>23</v>
      </c>
      <c r="AB7" s="10" t="s">
        <v>31</v>
      </c>
      <c r="AC7" s="10" t="s">
        <v>32</v>
      </c>
      <c r="AD7" s="10"/>
      <c r="AE7" s="10" t="s">
        <v>24</v>
      </c>
      <c r="AF7" s="10" t="s">
        <v>24</v>
      </c>
      <c r="AG7" s="10" t="s">
        <v>33</v>
      </c>
      <c r="AH7" s="11" t="s">
        <v>34</v>
      </c>
      <c r="AI7" s="11" t="s">
        <v>35</v>
      </c>
      <c r="AJ7" s="12" t="s">
        <v>36</v>
      </c>
      <c r="AK7" s="11" t="s">
        <v>37</v>
      </c>
      <c r="AL7" s="13" t="s">
        <v>38</v>
      </c>
      <c r="AM7" s="13" t="s">
        <v>39</v>
      </c>
      <c r="AN7" s="13" t="s">
        <v>65</v>
      </c>
      <c r="AO7" s="13" t="s">
        <v>40</v>
      </c>
      <c r="AP7" s="11" t="s">
        <v>41</v>
      </c>
      <c r="AQ7" s="11" t="s">
        <v>42</v>
      </c>
      <c r="AR7" s="11" t="s">
        <v>43</v>
      </c>
    </row>
    <row r="8" spans="1:44" s="21" customFormat="1" ht="31.5" hidden="1" customHeight="1" x14ac:dyDescent="0.2">
      <c r="A8" s="14" t="s">
        <v>1</v>
      </c>
      <c r="B8" s="14">
        <v>1</v>
      </c>
      <c r="C8" s="14"/>
      <c r="D8" s="14"/>
      <c r="E8" s="15"/>
      <c r="F8" s="15"/>
      <c r="G8" s="15"/>
      <c r="H8" s="15"/>
      <c r="I8" s="15"/>
      <c r="J8" s="15"/>
      <c r="K8" s="16">
        <v>16</v>
      </c>
      <c r="L8" s="16"/>
      <c r="M8" s="16"/>
      <c r="N8" s="16">
        <v>17</v>
      </c>
      <c r="O8" s="16"/>
      <c r="P8" s="16">
        <v>16</v>
      </c>
      <c r="Q8" s="16"/>
      <c r="R8" s="16"/>
      <c r="S8" s="16"/>
      <c r="T8" s="16">
        <v>17</v>
      </c>
      <c r="U8" s="16"/>
      <c r="V8" s="16"/>
      <c r="W8" s="16"/>
      <c r="X8" s="17"/>
      <c r="Y8" s="17"/>
      <c r="Z8" s="17"/>
      <c r="AA8" s="18">
        <v>16</v>
      </c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9"/>
      <c r="AM8" s="19"/>
      <c r="AN8" s="19"/>
      <c r="AO8" s="19"/>
      <c r="AP8" s="20"/>
      <c r="AQ8" s="20"/>
      <c r="AR8" s="20"/>
    </row>
    <row r="9" spans="1:44" s="29" customFormat="1" ht="29.45" customHeight="1" x14ac:dyDescent="0.2">
      <c r="A9" s="22"/>
      <c r="B9" s="22" t="s">
        <v>44</v>
      </c>
      <c r="C9" s="23">
        <f>SUM(C10:C28)</f>
        <v>648</v>
      </c>
      <c r="D9" s="24">
        <f>SUM(D10:D28)</f>
        <v>4022.5087200000003</v>
      </c>
      <c r="E9" s="23">
        <f>SUM(E10:E28)</f>
        <v>642</v>
      </c>
      <c r="F9" s="24">
        <f>SUM(F10:F28)</f>
        <v>4971.5766599999997</v>
      </c>
      <c r="G9" s="22">
        <f>SUM(G10:G28)</f>
        <v>949.06794000000014</v>
      </c>
      <c r="H9" s="23">
        <f t="shared" ref="H9:M9" si="0">SUM(H10:H28)</f>
        <v>637</v>
      </c>
      <c r="I9" s="24">
        <f t="shared" si="0"/>
        <v>5240.0422100000005</v>
      </c>
      <c r="J9" s="22">
        <f t="shared" si="0"/>
        <v>268.46554999999978</v>
      </c>
      <c r="K9" s="23">
        <f t="shared" si="0"/>
        <v>634</v>
      </c>
      <c r="L9" s="23">
        <f t="shared" si="0"/>
        <v>463</v>
      </c>
      <c r="M9" s="23">
        <f t="shared" si="0"/>
        <v>754</v>
      </c>
      <c r="N9" s="24">
        <f>SUM(N10:N28)</f>
        <v>6816.0732499999995</v>
      </c>
      <c r="O9" s="22">
        <f>SUM(O10:O28)</f>
        <v>1576.0310400000003</v>
      </c>
      <c r="P9" s="23">
        <f>SUM(P10:P28)</f>
        <v>743</v>
      </c>
      <c r="Q9" s="22"/>
      <c r="R9" s="22"/>
      <c r="S9" s="22"/>
      <c r="T9" s="24">
        <f>SUM(T10:T28)</f>
        <v>6951</v>
      </c>
      <c r="U9" s="22">
        <f>SUM(U10:U28)</f>
        <v>134.92674999999983</v>
      </c>
      <c r="V9" s="22">
        <f>SUM(V10:V28)</f>
        <v>6685</v>
      </c>
      <c r="W9" s="22">
        <v>266</v>
      </c>
      <c r="X9" s="25">
        <f t="shared" ref="X9:AA9" si="1">SUM(X10:X28)</f>
        <v>5828.8</v>
      </c>
      <c r="Y9" s="25">
        <f t="shared" si="1"/>
        <v>5385.2000000000007</v>
      </c>
      <c r="Z9" s="26">
        <f t="shared" si="1"/>
        <v>6685</v>
      </c>
      <c r="AA9" s="27">
        <f t="shared" si="1"/>
        <v>777</v>
      </c>
      <c r="AB9" s="28"/>
      <c r="AC9" s="28"/>
      <c r="AD9" s="28"/>
      <c r="AE9" s="28"/>
      <c r="AF9" s="28">
        <f t="shared" ref="AF9:AR9" si="2">SUM(AF10:AF28)</f>
        <v>6991</v>
      </c>
      <c r="AG9" s="28"/>
      <c r="AH9" s="28"/>
      <c r="AI9" s="28"/>
      <c r="AJ9" s="28"/>
      <c r="AK9" s="28"/>
      <c r="AL9" s="27">
        <f t="shared" ref="AL9" si="3">SUM(AL10:AL28)</f>
        <v>306</v>
      </c>
      <c r="AM9" s="27">
        <f>SUM(AM10:AM28)</f>
        <v>5732</v>
      </c>
      <c r="AN9" s="27">
        <f>SUM(AN10:AN28)</f>
        <v>8055</v>
      </c>
      <c r="AO9" s="27">
        <f>SUM(AO10:AO28)</f>
        <v>8269</v>
      </c>
      <c r="AP9" s="27" t="e">
        <f t="shared" si="2"/>
        <v>#REF!</v>
      </c>
      <c r="AQ9" s="27">
        <f t="shared" si="2"/>
        <v>0</v>
      </c>
      <c r="AR9" s="27" t="e">
        <f t="shared" si="2"/>
        <v>#REF!</v>
      </c>
    </row>
    <row r="10" spans="1:44" ht="15.75" x14ac:dyDescent="0.25">
      <c r="A10" s="30">
        <v>1</v>
      </c>
      <c r="B10" s="31" t="s">
        <v>45</v>
      </c>
      <c r="C10" s="32">
        <v>22</v>
      </c>
      <c r="D10" s="33">
        <v>157.19251</v>
      </c>
      <c r="E10" s="34">
        <v>28</v>
      </c>
      <c r="F10" s="33">
        <v>233.65679999999998</v>
      </c>
      <c r="G10" s="35">
        <f>F10-D10</f>
        <v>76.464289999999977</v>
      </c>
      <c r="H10" s="36">
        <v>36</v>
      </c>
      <c r="I10" s="37">
        <v>272.63825000000003</v>
      </c>
      <c r="J10" s="37">
        <f t="shared" ref="J10:J28" si="4">I10-F10</f>
        <v>38.981450000000052</v>
      </c>
      <c r="K10" s="38">
        <v>36</v>
      </c>
      <c r="L10" s="38">
        <v>12</v>
      </c>
      <c r="M10" s="38">
        <f>ROUND(((L10/8)*5)+L10,0)</f>
        <v>20</v>
      </c>
      <c r="N10" s="39">
        <v>179.22550000000001</v>
      </c>
      <c r="O10" s="40">
        <f t="shared" ref="O10:O28" si="5">N10-I10</f>
        <v>-93.412750000000017</v>
      </c>
      <c r="P10" s="41">
        <v>20</v>
      </c>
      <c r="Q10" s="42">
        <v>8961.44</v>
      </c>
      <c r="R10" s="42">
        <f>ROUND(6401.03*1.04,0)</f>
        <v>6657</v>
      </c>
      <c r="S10" s="40">
        <f>ROUND(R10*1.4,0)</f>
        <v>9320</v>
      </c>
      <c r="T10" s="39">
        <f>ROUND((P10*S10)/1000,0)</f>
        <v>186</v>
      </c>
      <c r="U10" s="40">
        <f>T10-N10</f>
        <v>6.7744999999999891</v>
      </c>
      <c r="V10" s="40">
        <f>ROUND((P10*Q10)/1000,0)</f>
        <v>179</v>
      </c>
      <c r="W10" s="40">
        <v>7</v>
      </c>
      <c r="X10" s="40">
        <v>268.83999999999997</v>
      </c>
      <c r="Y10" s="43">
        <v>169.3</v>
      </c>
      <c r="Z10" s="44">
        <v>179</v>
      </c>
      <c r="AA10" s="45">
        <v>20</v>
      </c>
      <c r="AB10" s="46">
        <f>ROUND(6401*1.4,0)</f>
        <v>8961</v>
      </c>
      <c r="AC10" s="46">
        <f>ROUND(6401*1.055,0)</f>
        <v>6753</v>
      </c>
      <c r="AD10" s="46">
        <f>AC10*1.045</f>
        <v>7056.8849999999993</v>
      </c>
      <c r="AE10" s="47">
        <v>7057</v>
      </c>
      <c r="AF10" s="47">
        <f>ROUND((AA10*AB10)/1000,0)</f>
        <v>179</v>
      </c>
      <c r="AG10" s="47">
        <f>ROUND(AE10*1.045,0)</f>
        <v>7375</v>
      </c>
      <c r="AH10" s="47">
        <f>ROUND(AE10*1.045,0)</f>
        <v>7375</v>
      </c>
      <c r="AI10" s="47">
        <f>ROUND(AE10*1.073,0)</f>
        <v>7572</v>
      </c>
      <c r="AJ10" s="47">
        <f t="shared" ref="AJ10:AK14" si="6">ROUND(AH10*1.4,0)</f>
        <v>10325</v>
      </c>
      <c r="AK10" s="47">
        <f t="shared" si="6"/>
        <v>10601</v>
      </c>
      <c r="AL10" s="48">
        <f t="shared" ref="AL10:AL28" si="7">AF10-Z10</f>
        <v>0</v>
      </c>
      <c r="AM10" s="48">
        <f t="shared" ref="AM10:AM28" si="8">ROUND(AA10*AG10/1000,0)</f>
        <v>148</v>
      </c>
      <c r="AN10" s="48">
        <f t="shared" ref="AN10:AN28" si="9">ROUND(AA10*AJ10/1000,0)</f>
        <v>207</v>
      </c>
      <c r="AO10" s="48">
        <f t="shared" ref="AO10:AO28" si="10">ROUND(AA10*AK10/1000,0)</f>
        <v>212</v>
      </c>
      <c r="AP10" s="47" t="e">
        <f>#REF!-#REF!</f>
        <v>#REF!</v>
      </c>
      <c r="AQ10" s="50"/>
      <c r="AR10" s="47" t="e">
        <f>AO10-#REF!</f>
        <v>#REF!</v>
      </c>
    </row>
    <row r="11" spans="1:44" ht="15.75" x14ac:dyDescent="0.25">
      <c r="A11" s="30">
        <v>2</v>
      </c>
      <c r="B11" s="31" t="s">
        <v>46</v>
      </c>
      <c r="C11" s="32">
        <v>42</v>
      </c>
      <c r="D11" s="33">
        <v>297.11322999999999</v>
      </c>
      <c r="E11" s="34">
        <v>46</v>
      </c>
      <c r="F11" s="33">
        <v>316.10892999999999</v>
      </c>
      <c r="G11" s="35">
        <f t="shared" ref="G11:G28" si="11">F11-D11</f>
        <v>18.995699999999999</v>
      </c>
      <c r="H11" s="49">
        <v>30</v>
      </c>
      <c r="I11" s="37">
        <v>248.00672</v>
      </c>
      <c r="J11" s="37">
        <f t="shared" si="4"/>
        <v>-68.102209999999985</v>
      </c>
      <c r="K11" s="38">
        <v>30</v>
      </c>
      <c r="L11" s="38">
        <v>17</v>
      </c>
      <c r="M11" s="38">
        <f t="shared" ref="M11:M28" si="12">ROUND(((L11/8)*5)+L11,0)</f>
        <v>28</v>
      </c>
      <c r="N11" s="39">
        <v>295.77709999999996</v>
      </c>
      <c r="O11" s="40">
        <f t="shared" si="5"/>
        <v>47.77037999999996</v>
      </c>
      <c r="P11" s="41">
        <v>28</v>
      </c>
      <c r="Q11" s="42">
        <v>8961.44</v>
      </c>
      <c r="R11" s="42">
        <f t="shared" ref="R11:R28" si="13">ROUND(6401.03*1.04,0)</f>
        <v>6657</v>
      </c>
      <c r="S11" s="40">
        <f t="shared" ref="S11:S28" si="14">ROUND(R11*1.4,0)</f>
        <v>9320</v>
      </c>
      <c r="T11" s="39">
        <f t="shared" ref="T11:T28" si="15">ROUND((P11*S11)/1000,0)</f>
        <v>261</v>
      </c>
      <c r="U11" s="40">
        <f t="shared" ref="U11:U28" si="16">T11-N11</f>
        <v>-34.777099999999962</v>
      </c>
      <c r="V11" s="40">
        <f t="shared" ref="V11:V28" si="17">ROUND((P11*Q11)/1000,0)</f>
        <v>251</v>
      </c>
      <c r="W11" s="40">
        <v>10</v>
      </c>
      <c r="X11" s="40">
        <v>313.7</v>
      </c>
      <c r="Y11" s="43">
        <v>233</v>
      </c>
      <c r="Z11" s="44">
        <v>251</v>
      </c>
      <c r="AA11" s="45">
        <v>32</v>
      </c>
      <c r="AB11" s="46">
        <f t="shared" ref="AB11:AB28" si="18">ROUND(6401*1.4,0)</f>
        <v>8961</v>
      </c>
      <c r="AC11" s="46">
        <f t="shared" ref="AC11:AC28" si="19">ROUND(6401*1.055,0)</f>
        <v>6753</v>
      </c>
      <c r="AD11" s="46">
        <f t="shared" ref="AD11:AD28" si="20">AC11*1.045</f>
        <v>7056.8849999999993</v>
      </c>
      <c r="AE11" s="47">
        <v>7057</v>
      </c>
      <c r="AF11" s="47">
        <f t="shared" ref="AF11:AF28" si="21">ROUND((AA11*AB11)/1000,0)</f>
        <v>287</v>
      </c>
      <c r="AG11" s="47">
        <f t="shared" ref="AG11:AG28" si="22">ROUND(AE11*1.045,0)</f>
        <v>7375</v>
      </c>
      <c r="AH11" s="47">
        <f t="shared" ref="AH11:AH28" si="23">ROUND(AE11*1.045,0)</f>
        <v>7375</v>
      </c>
      <c r="AI11" s="47">
        <f t="shared" ref="AI11:AI28" si="24">ROUND(AE11*1.073,0)</f>
        <v>7572</v>
      </c>
      <c r="AJ11" s="47">
        <f t="shared" si="6"/>
        <v>10325</v>
      </c>
      <c r="AK11" s="47">
        <f t="shared" si="6"/>
        <v>10601</v>
      </c>
      <c r="AL11" s="48">
        <f t="shared" si="7"/>
        <v>36</v>
      </c>
      <c r="AM11" s="48">
        <f t="shared" si="8"/>
        <v>236</v>
      </c>
      <c r="AN11" s="48">
        <f t="shared" si="9"/>
        <v>330</v>
      </c>
      <c r="AO11" s="48">
        <f t="shared" si="10"/>
        <v>339</v>
      </c>
      <c r="AP11" s="47" t="e">
        <f>#REF!-#REF!</f>
        <v>#REF!</v>
      </c>
      <c r="AQ11" s="50"/>
      <c r="AR11" s="47" t="e">
        <f>AO11-#REF!</f>
        <v>#REF!</v>
      </c>
    </row>
    <row r="12" spans="1:44" ht="15.75" x14ac:dyDescent="0.25">
      <c r="A12" s="30">
        <v>3</v>
      </c>
      <c r="B12" s="31" t="s">
        <v>47</v>
      </c>
      <c r="C12" s="32">
        <v>60</v>
      </c>
      <c r="D12" s="33">
        <v>368.11978999999997</v>
      </c>
      <c r="E12" s="34">
        <v>39</v>
      </c>
      <c r="F12" s="33">
        <v>299.32984000000005</v>
      </c>
      <c r="G12" s="35">
        <f t="shared" si="11"/>
        <v>-68.789949999999919</v>
      </c>
      <c r="H12" s="49">
        <v>40</v>
      </c>
      <c r="I12" s="37">
        <v>344.07751999999999</v>
      </c>
      <c r="J12" s="37">
        <f t="shared" si="4"/>
        <v>44.747679999999946</v>
      </c>
      <c r="K12" s="38">
        <v>40</v>
      </c>
      <c r="L12" s="38">
        <v>20</v>
      </c>
      <c r="M12" s="38">
        <f t="shared" si="12"/>
        <v>33</v>
      </c>
      <c r="N12" s="39">
        <v>313.7</v>
      </c>
      <c r="O12" s="40">
        <f t="shared" si="5"/>
        <v>-30.377520000000004</v>
      </c>
      <c r="P12" s="41">
        <v>32</v>
      </c>
      <c r="Q12" s="42">
        <v>8961.44</v>
      </c>
      <c r="R12" s="42">
        <f t="shared" si="13"/>
        <v>6657</v>
      </c>
      <c r="S12" s="40">
        <f t="shared" si="14"/>
        <v>9320</v>
      </c>
      <c r="T12" s="39">
        <f t="shared" si="15"/>
        <v>298</v>
      </c>
      <c r="U12" s="40">
        <f t="shared" si="16"/>
        <v>-15.699999999999989</v>
      </c>
      <c r="V12" s="40">
        <f t="shared" si="17"/>
        <v>287</v>
      </c>
      <c r="W12" s="40">
        <v>11</v>
      </c>
      <c r="X12" s="40">
        <v>313.7</v>
      </c>
      <c r="Y12" s="43">
        <v>348.2</v>
      </c>
      <c r="Z12" s="44">
        <v>287</v>
      </c>
      <c r="AA12" s="45">
        <v>38</v>
      </c>
      <c r="AB12" s="46">
        <f t="shared" si="18"/>
        <v>8961</v>
      </c>
      <c r="AC12" s="46">
        <f t="shared" si="19"/>
        <v>6753</v>
      </c>
      <c r="AD12" s="46">
        <f t="shared" si="20"/>
        <v>7056.8849999999993</v>
      </c>
      <c r="AE12" s="47">
        <v>7057</v>
      </c>
      <c r="AF12" s="47">
        <f t="shared" si="21"/>
        <v>341</v>
      </c>
      <c r="AG12" s="47">
        <f t="shared" si="22"/>
        <v>7375</v>
      </c>
      <c r="AH12" s="47">
        <f>ROUND(AE12*1.045,0)</f>
        <v>7375</v>
      </c>
      <c r="AI12" s="47">
        <f t="shared" si="24"/>
        <v>7572</v>
      </c>
      <c r="AJ12" s="47">
        <f t="shared" si="6"/>
        <v>10325</v>
      </c>
      <c r="AK12" s="47">
        <f t="shared" si="6"/>
        <v>10601</v>
      </c>
      <c r="AL12" s="48">
        <f t="shared" si="7"/>
        <v>54</v>
      </c>
      <c r="AM12" s="48">
        <f t="shared" si="8"/>
        <v>280</v>
      </c>
      <c r="AN12" s="48">
        <f t="shared" si="9"/>
        <v>392</v>
      </c>
      <c r="AO12" s="48">
        <f t="shared" si="10"/>
        <v>403</v>
      </c>
      <c r="AP12" s="47" t="e">
        <f>#REF!-#REF!</f>
        <v>#REF!</v>
      </c>
      <c r="AQ12" s="50"/>
      <c r="AR12" s="47" t="e">
        <f>AO12-#REF!</f>
        <v>#REF!</v>
      </c>
    </row>
    <row r="13" spans="1:44" ht="15.75" x14ac:dyDescent="0.25">
      <c r="A13" s="30">
        <v>4</v>
      </c>
      <c r="B13" s="31" t="s">
        <v>48</v>
      </c>
      <c r="C13" s="32">
        <v>35</v>
      </c>
      <c r="D13" s="33">
        <v>221.23299</v>
      </c>
      <c r="E13" s="34">
        <v>31</v>
      </c>
      <c r="F13" s="33">
        <v>242.03870999999998</v>
      </c>
      <c r="G13" s="35">
        <f t="shared" si="11"/>
        <v>20.80571999999998</v>
      </c>
      <c r="H13" s="49">
        <v>23</v>
      </c>
      <c r="I13" s="37">
        <v>180.79804000000001</v>
      </c>
      <c r="J13" s="37">
        <f t="shared" si="4"/>
        <v>-61.240669999999966</v>
      </c>
      <c r="K13" s="38">
        <v>23</v>
      </c>
      <c r="L13" s="38">
        <v>20</v>
      </c>
      <c r="M13" s="38">
        <f t="shared" si="12"/>
        <v>33</v>
      </c>
      <c r="N13" s="39">
        <v>294.10500000000002</v>
      </c>
      <c r="O13" s="40">
        <f t="shared" si="5"/>
        <v>113.30696</v>
      </c>
      <c r="P13" s="41">
        <v>32</v>
      </c>
      <c r="Q13" s="42">
        <v>8961.44</v>
      </c>
      <c r="R13" s="42">
        <f t="shared" si="13"/>
        <v>6657</v>
      </c>
      <c r="S13" s="40">
        <f t="shared" si="14"/>
        <v>9320</v>
      </c>
      <c r="T13" s="39">
        <f t="shared" si="15"/>
        <v>298</v>
      </c>
      <c r="U13" s="40">
        <f t="shared" si="16"/>
        <v>3.8949999999999818</v>
      </c>
      <c r="V13" s="40">
        <f t="shared" si="17"/>
        <v>287</v>
      </c>
      <c r="W13" s="40">
        <v>11</v>
      </c>
      <c r="X13" s="40">
        <v>286.8</v>
      </c>
      <c r="Y13" s="43">
        <v>249.9</v>
      </c>
      <c r="Z13" s="44">
        <v>287</v>
      </c>
      <c r="AA13" s="45">
        <v>32</v>
      </c>
      <c r="AB13" s="46">
        <f t="shared" si="18"/>
        <v>8961</v>
      </c>
      <c r="AC13" s="46">
        <f t="shared" si="19"/>
        <v>6753</v>
      </c>
      <c r="AD13" s="46">
        <f t="shared" si="20"/>
        <v>7056.8849999999993</v>
      </c>
      <c r="AE13" s="47">
        <v>7057</v>
      </c>
      <c r="AF13" s="47">
        <f t="shared" si="21"/>
        <v>287</v>
      </c>
      <c r="AG13" s="47">
        <f t="shared" si="22"/>
        <v>7375</v>
      </c>
      <c r="AH13" s="47">
        <f t="shared" si="23"/>
        <v>7375</v>
      </c>
      <c r="AI13" s="47">
        <f t="shared" si="24"/>
        <v>7572</v>
      </c>
      <c r="AJ13" s="47">
        <f t="shared" si="6"/>
        <v>10325</v>
      </c>
      <c r="AK13" s="47">
        <f t="shared" si="6"/>
        <v>10601</v>
      </c>
      <c r="AL13" s="48">
        <f t="shared" si="7"/>
        <v>0</v>
      </c>
      <c r="AM13" s="48">
        <f t="shared" si="8"/>
        <v>236</v>
      </c>
      <c r="AN13" s="48">
        <f t="shared" si="9"/>
        <v>330</v>
      </c>
      <c r="AO13" s="48">
        <f t="shared" si="10"/>
        <v>339</v>
      </c>
      <c r="AP13" s="47" t="e">
        <f>#REF!-#REF!</f>
        <v>#REF!</v>
      </c>
      <c r="AQ13" s="50"/>
      <c r="AR13" s="47" t="e">
        <f>AO13-#REF!</f>
        <v>#REF!</v>
      </c>
    </row>
    <row r="14" spans="1:44" ht="15.75" x14ac:dyDescent="0.25">
      <c r="A14" s="30">
        <v>5</v>
      </c>
      <c r="B14" s="31" t="s">
        <v>49</v>
      </c>
      <c r="C14" s="32">
        <v>69</v>
      </c>
      <c r="D14" s="33">
        <v>447.25574</v>
      </c>
      <c r="E14" s="34">
        <v>58</v>
      </c>
      <c r="F14" s="33">
        <v>417.02214000000004</v>
      </c>
      <c r="G14" s="35">
        <f t="shared" si="11"/>
        <v>-30.233599999999967</v>
      </c>
      <c r="H14" s="49">
        <v>47</v>
      </c>
      <c r="I14" s="37">
        <v>395.62626</v>
      </c>
      <c r="J14" s="37">
        <f t="shared" si="4"/>
        <v>-21.395880000000034</v>
      </c>
      <c r="K14" s="38">
        <v>47</v>
      </c>
      <c r="L14" s="38">
        <v>39</v>
      </c>
      <c r="M14" s="38">
        <f t="shared" si="12"/>
        <v>63</v>
      </c>
      <c r="N14" s="39">
        <v>518.74</v>
      </c>
      <c r="O14" s="40">
        <f t="shared" si="5"/>
        <v>123.11374000000001</v>
      </c>
      <c r="P14" s="41">
        <v>60</v>
      </c>
      <c r="Q14" s="42">
        <v>8961.44</v>
      </c>
      <c r="R14" s="42">
        <f t="shared" si="13"/>
        <v>6657</v>
      </c>
      <c r="S14" s="40">
        <f t="shared" si="14"/>
        <v>9320</v>
      </c>
      <c r="T14" s="39">
        <f t="shared" si="15"/>
        <v>559</v>
      </c>
      <c r="U14" s="40">
        <f t="shared" si="16"/>
        <v>40.259999999999991</v>
      </c>
      <c r="V14" s="40">
        <f t="shared" si="17"/>
        <v>538</v>
      </c>
      <c r="W14" s="40">
        <v>21</v>
      </c>
      <c r="X14" s="40">
        <v>448.1</v>
      </c>
      <c r="Y14" s="43">
        <v>383.4</v>
      </c>
      <c r="Z14" s="44">
        <v>538</v>
      </c>
      <c r="AA14" s="45">
        <v>68</v>
      </c>
      <c r="AB14" s="46">
        <f t="shared" si="18"/>
        <v>8961</v>
      </c>
      <c r="AC14" s="46">
        <f t="shared" si="19"/>
        <v>6753</v>
      </c>
      <c r="AD14" s="46">
        <f t="shared" si="20"/>
        <v>7056.8849999999993</v>
      </c>
      <c r="AE14" s="47">
        <v>7057</v>
      </c>
      <c r="AF14" s="47">
        <f t="shared" si="21"/>
        <v>609</v>
      </c>
      <c r="AG14" s="47">
        <f t="shared" si="22"/>
        <v>7375</v>
      </c>
      <c r="AH14" s="47">
        <f t="shared" si="23"/>
        <v>7375</v>
      </c>
      <c r="AI14" s="47">
        <f t="shared" si="24"/>
        <v>7572</v>
      </c>
      <c r="AJ14" s="47">
        <f t="shared" si="6"/>
        <v>10325</v>
      </c>
      <c r="AK14" s="47">
        <f t="shared" si="6"/>
        <v>10601</v>
      </c>
      <c r="AL14" s="48">
        <f t="shared" si="7"/>
        <v>71</v>
      </c>
      <c r="AM14" s="48">
        <f t="shared" si="8"/>
        <v>502</v>
      </c>
      <c r="AN14" s="48">
        <f t="shared" si="9"/>
        <v>702</v>
      </c>
      <c r="AO14" s="48">
        <f t="shared" si="10"/>
        <v>721</v>
      </c>
      <c r="AP14" s="47" t="e">
        <f>#REF!-#REF!</f>
        <v>#REF!</v>
      </c>
      <c r="AQ14" s="50"/>
      <c r="AR14" s="47" t="e">
        <f>AO14-#REF!</f>
        <v>#REF!</v>
      </c>
    </row>
    <row r="15" spans="1:44" ht="13.15" customHeight="1" x14ac:dyDescent="0.25">
      <c r="A15" s="30">
        <v>6</v>
      </c>
      <c r="B15" s="31" t="s">
        <v>50</v>
      </c>
      <c r="C15" s="32">
        <v>8</v>
      </c>
      <c r="D15" s="33">
        <v>67.607249999999993</v>
      </c>
      <c r="E15" s="34">
        <v>8</v>
      </c>
      <c r="F15" s="33">
        <v>62.532429999999998</v>
      </c>
      <c r="G15" s="35">
        <f t="shared" si="11"/>
        <v>-5.0748199999999954</v>
      </c>
      <c r="H15" s="49">
        <v>11</v>
      </c>
      <c r="I15" s="37">
        <v>84.178429999999992</v>
      </c>
      <c r="J15" s="37">
        <f t="shared" si="4"/>
        <v>21.645999999999994</v>
      </c>
      <c r="K15" s="38">
        <v>11</v>
      </c>
      <c r="L15" s="38">
        <v>7</v>
      </c>
      <c r="M15" s="38">
        <f t="shared" si="12"/>
        <v>11</v>
      </c>
      <c r="N15" s="39">
        <v>114.76</v>
      </c>
      <c r="O15" s="40">
        <f t="shared" si="5"/>
        <v>30.581570000000013</v>
      </c>
      <c r="P15" s="41">
        <v>12</v>
      </c>
      <c r="Q15" s="42">
        <v>9601.5499999999993</v>
      </c>
      <c r="R15" s="42">
        <f t="shared" si="13"/>
        <v>6657</v>
      </c>
      <c r="S15" s="40">
        <f>ROUND(R15*1.5,0)</f>
        <v>9986</v>
      </c>
      <c r="T15" s="39">
        <f t="shared" si="15"/>
        <v>120</v>
      </c>
      <c r="U15" s="40">
        <f t="shared" si="16"/>
        <v>5.2399999999999949</v>
      </c>
      <c r="V15" s="40">
        <f t="shared" si="17"/>
        <v>115</v>
      </c>
      <c r="W15" s="40">
        <v>5</v>
      </c>
      <c r="X15" s="40">
        <v>96.01</v>
      </c>
      <c r="Y15" s="43">
        <v>85.7</v>
      </c>
      <c r="Z15" s="44">
        <v>115</v>
      </c>
      <c r="AA15" s="45">
        <v>15</v>
      </c>
      <c r="AB15" s="46">
        <f>ROUND(6401*1.5,0)</f>
        <v>9602</v>
      </c>
      <c r="AC15" s="46">
        <f t="shared" si="19"/>
        <v>6753</v>
      </c>
      <c r="AD15" s="46">
        <f t="shared" si="20"/>
        <v>7056.8849999999993</v>
      </c>
      <c r="AE15" s="47">
        <v>7057</v>
      </c>
      <c r="AF15" s="47">
        <f t="shared" si="21"/>
        <v>144</v>
      </c>
      <c r="AG15" s="47">
        <f t="shared" si="22"/>
        <v>7375</v>
      </c>
      <c r="AH15" s="47">
        <f t="shared" si="23"/>
        <v>7375</v>
      </c>
      <c r="AI15" s="47">
        <f t="shared" si="24"/>
        <v>7572</v>
      </c>
      <c r="AJ15" s="47">
        <f>ROUND(AH15*1.5,0)</f>
        <v>11063</v>
      </c>
      <c r="AK15" s="47">
        <f>ROUND(AI15*1.5,0)</f>
        <v>11358</v>
      </c>
      <c r="AL15" s="48">
        <f t="shared" si="7"/>
        <v>29</v>
      </c>
      <c r="AM15" s="48">
        <f t="shared" si="8"/>
        <v>111</v>
      </c>
      <c r="AN15" s="48">
        <f t="shared" si="9"/>
        <v>166</v>
      </c>
      <c r="AO15" s="48">
        <f t="shared" si="10"/>
        <v>170</v>
      </c>
      <c r="AP15" s="47" t="e">
        <f>#REF!-#REF!</f>
        <v>#REF!</v>
      </c>
      <c r="AQ15" s="50"/>
      <c r="AR15" s="47" t="e">
        <f>AO15-#REF!</f>
        <v>#REF!</v>
      </c>
    </row>
    <row r="16" spans="1:44" ht="15.75" x14ac:dyDescent="0.25">
      <c r="A16" s="30">
        <v>7</v>
      </c>
      <c r="B16" s="31" t="s">
        <v>51</v>
      </c>
      <c r="C16" s="32">
        <v>11</v>
      </c>
      <c r="D16" s="33">
        <v>57.370699999999999</v>
      </c>
      <c r="E16" s="34">
        <v>11</v>
      </c>
      <c r="F16" s="33">
        <v>90.473210000000009</v>
      </c>
      <c r="G16" s="35">
        <f t="shared" si="11"/>
        <v>33.102510000000009</v>
      </c>
      <c r="H16" s="30">
        <v>11</v>
      </c>
      <c r="I16" s="37">
        <v>94.364240000000009</v>
      </c>
      <c r="J16" s="37">
        <f t="shared" si="4"/>
        <v>3.8910300000000007</v>
      </c>
      <c r="K16" s="38">
        <v>11</v>
      </c>
      <c r="L16" s="38">
        <v>6</v>
      </c>
      <c r="M16" s="38">
        <f t="shared" si="12"/>
        <v>10</v>
      </c>
      <c r="N16" s="39">
        <v>116.5</v>
      </c>
      <c r="O16" s="40">
        <f t="shared" si="5"/>
        <v>22.135759999999991</v>
      </c>
      <c r="P16" s="41">
        <v>12</v>
      </c>
      <c r="Q16" s="42">
        <v>8961.44</v>
      </c>
      <c r="R16" s="42">
        <f t="shared" si="13"/>
        <v>6657</v>
      </c>
      <c r="S16" s="40">
        <f t="shared" si="14"/>
        <v>9320</v>
      </c>
      <c r="T16" s="39">
        <f t="shared" si="15"/>
        <v>112</v>
      </c>
      <c r="U16" s="40">
        <f t="shared" si="16"/>
        <v>-4.5</v>
      </c>
      <c r="V16" s="40">
        <f t="shared" si="17"/>
        <v>108</v>
      </c>
      <c r="W16" s="40">
        <v>4</v>
      </c>
      <c r="X16" s="40">
        <v>116.5</v>
      </c>
      <c r="Y16" s="43">
        <v>89.7</v>
      </c>
      <c r="Z16" s="44">
        <v>108</v>
      </c>
      <c r="AA16" s="45">
        <v>16</v>
      </c>
      <c r="AB16" s="46">
        <f t="shared" si="18"/>
        <v>8961</v>
      </c>
      <c r="AC16" s="46">
        <f t="shared" si="19"/>
        <v>6753</v>
      </c>
      <c r="AD16" s="46">
        <f t="shared" si="20"/>
        <v>7056.8849999999993</v>
      </c>
      <c r="AE16" s="47">
        <v>7057</v>
      </c>
      <c r="AF16" s="47">
        <f t="shared" si="21"/>
        <v>143</v>
      </c>
      <c r="AG16" s="47">
        <f t="shared" si="22"/>
        <v>7375</v>
      </c>
      <c r="AH16" s="47">
        <f t="shared" si="23"/>
        <v>7375</v>
      </c>
      <c r="AI16" s="47">
        <f t="shared" si="24"/>
        <v>7572</v>
      </c>
      <c r="AJ16" s="47">
        <f t="shared" ref="AJ16:AK20" si="25">ROUND(AH16*1.4,0)</f>
        <v>10325</v>
      </c>
      <c r="AK16" s="47">
        <f t="shared" si="25"/>
        <v>10601</v>
      </c>
      <c r="AL16" s="48">
        <f t="shared" si="7"/>
        <v>35</v>
      </c>
      <c r="AM16" s="48">
        <f t="shared" si="8"/>
        <v>118</v>
      </c>
      <c r="AN16" s="48">
        <f t="shared" si="9"/>
        <v>165</v>
      </c>
      <c r="AO16" s="48">
        <f t="shared" si="10"/>
        <v>170</v>
      </c>
      <c r="AP16" s="47" t="e">
        <f>#REF!-#REF!</f>
        <v>#REF!</v>
      </c>
      <c r="AQ16" s="50"/>
      <c r="AR16" s="47" t="e">
        <f>AO16-#REF!</f>
        <v>#REF!</v>
      </c>
    </row>
    <row r="17" spans="1:44" ht="15.75" x14ac:dyDescent="0.25">
      <c r="A17" s="30">
        <v>8</v>
      </c>
      <c r="B17" s="31" t="s">
        <v>52</v>
      </c>
      <c r="C17" s="32">
        <v>25</v>
      </c>
      <c r="D17" s="33">
        <v>144.58010000000002</v>
      </c>
      <c r="E17" s="34">
        <v>24</v>
      </c>
      <c r="F17" s="33">
        <v>199.51249999999999</v>
      </c>
      <c r="G17" s="35">
        <f t="shared" si="11"/>
        <v>54.932399999999973</v>
      </c>
      <c r="H17" s="49">
        <v>21</v>
      </c>
      <c r="I17" s="37">
        <v>181.30088000000001</v>
      </c>
      <c r="J17" s="37">
        <f t="shared" si="4"/>
        <v>-18.211619999999982</v>
      </c>
      <c r="K17" s="38">
        <v>21</v>
      </c>
      <c r="L17" s="38">
        <v>13</v>
      </c>
      <c r="M17" s="38">
        <f t="shared" si="12"/>
        <v>21</v>
      </c>
      <c r="N17" s="39">
        <v>212.05</v>
      </c>
      <c r="O17" s="40">
        <f t="shared" si="5"/>
        <v>30.749120000000005</v>
      </c>
      <c r="P17" s="41">
        <v>22</v>
      </c>
      <c r="Q17" s="42">
        <v>8961.44</v>
      </c>
      <c r="R17" s="42">
        <f t="shared" si="13"/>
        <v>6657</v>
      </c>
      <c r="S17" s="40">
        <f t="shared" si="14"/>
        <v>9320</v>
      </c>
      <c r="T17" s="39">
        <f t="shared" si="15"/>
        <v>205</v>
      </c>
      <c r="U17" s="40">
        <f t="shared" si="16"/>
        <v>-7.0500000000000114</v>
      </c>
      <c r="V17" s="40">
        <f t="shared" si="17"/>
        <v>197</v>
      </c>
      <c r="W17" s="40">
        <v>8</v>
      </c>
      <c r="X17" s="40">
        <v>179.2</v>
      </c>
      <c r="Y17" s="43">
        <v>176.9</v>
      </c>
      <c r="Z17" s="44">
        <v>197</v>
      </c>
      <c r="AA17" s="45">
        <v>37</v>
      </c>
      <c r="AB17" s="46">
        <f t="shared" si="18"/>
        <v>8961</v>
      </c>
      <c r="AC17" s="46">
        <f t="shared" si="19"/>
        <v>6753</v>
      </c>
      <c r="AD17" s="46">
        <f t="shared" si="20"/>
        <v>7056.8849999999993</v>
      </c>
      <c r="AE17" s="47">
        <v>7057</v>
      </c>
      <c r="AF17" s="47">
        <f t="shared" si="21"/>
        <v>332</v>
      </c>
      <c r="AG17" s="47">
        <f t="shared" si="22"/>
        <v>7375</v>
      </c>
      <c r="AH17" s="47">
        <f>ROUND(AE17*1.045,0)</f>
        <v>7375</v>
      </c>
      <c r="AI17" s="47">
        <f t="shared" si="24"/>
        <v>7572</v>
      </c>
      <c r="AJ17" s="47">
        <f t="shared" si="25"/>
        <v>10325</v>
      </c>
      <c r="AK17" s="47">
        <f t="shared" si="25"/>
        <v>10601</v>
      </c>
      <c r="AL17" s="48">
        <f t="shared" si="7"/>
        <v>135</v>
      </c>
      <c r="AM17" s="48">
        <f t="shared" si="8"/>
        <v>273</v>
      </c>
      <c r="AN17" s="48">
        <f t="shared" si="9"/>
        <v>382</v>
      </c>
      <c r="AO17" s="48">
        <f t="shared" si="10"/>
        <v>392</v>
      </c>
      <c r="AP17" s="47" t="e">
        <f>#REF!-#REF!</f>
        <v>#REF!</v>
      </c>
      <c r="AQ17" s="50"/>
      <c r="AR17" s="47" t="e">
        <f>AO17-#REF!</f>
        <v>#REF!</v>
      </c>
    </row>
    <row r="18" spans="1:44" ht="15.75" x14ac:dyDescent="0.25">
      <c r="A18" s="30">
        <v>9</v>
      </c>
      <c r="B18" s="31" t="s">
        <v>53</v>
      </c>
      <c r="C18" s="32">
        <v>29</v>
      </c>
      <c r="D18" s="33">
        <v>180.14845000000003</v>
      </c>
      <c r="E18" s="34">
        <v>27</v>
      </c>
      <c r="F18" s="33">
        <v>191.74725000000001</v>
      </c>
      <c r="G18" s="35">
        <f t="shared" si="11"/>
        <v>11.598799999999983</v>
      </c>
      <c r="H18" s="49">
        <v>20</v>
      </c>
      <c r="I18" s="37">
        <v>154.64642999999998</v>
      </c>
      <c r="J18" s="37">
        <f t="shared" si="4"/>
        <v>-37.100820000000027</v>
      </c>
      <c r="K18" s="38">
        <v>20</v>
      </c>
      <c r="L18" s="38">
        <v>19</v>
      </c>
      <c r="M18" s="38">
        <f t="shared" si="12"/>
        <v>31</v>
      </c>
      <c r="N18" s="39">
        <v>274.02999999999997</v>
      </c>
      <c r="O18" s="40">
        <f t="shared" si="5"/>
        <v>119.38356999999999</v>
      </c>
      <c r="P18" s="41">
        <v>30</v>
      </c>
      <c r="Q18" s="42">
        <v>8961.44</v>
      </c>
      <c r="R18" s="42">
        <f t="shared" si="13"/>
        <v>6657</v>
      </c>
      <c r="S18" s="40">
        <f t="shared" si="14"/>
        <v>9320</v>
      </c>
      <c r="T18" s="39">
        <f t="shared" si="15"/>
        <v>280</v>
      </c>
      <c r="U18" s="40">
        <f t="shared" si="16"/>
        <v>5.9700000000000273</v>
      </c>
      <c r="V18" s="40">
        <f t="shared" si="17"/>
        <v>269</v>
      </c>
      <c r="W18" s="40">
        <v>11</v>
      </c>
      <c r="X18" s="40">
        <v>224.03</v>
      </c>
      <c r="Y18" s="43">
        <v>150.4</v>
      </c>
      <c r="Z18" s="44">
        <v>269</v>
      </c>
      <c r="AA18" s="45">
        <v>30</v>
      </c>
      <c r="AB18" s="46">
        <f t="shared" si="18"/>
        <v>8961</v>
      </c>
      <c r="AC18" s="46">
        <f t="shared" si="19"/>
        <v>6753</v>
      </c>
      <c r="AD18" s="46">
        <f t="shared" si="20"/>
        <v>7056.8849999999993</v>
      </c>
      <c r="AE18" s="47">
        <v>7057</v>
      </c>
      <c r="AF18" s="47">
        <f t="shared" si="21"/>
        <v>269</v>
      </c>
      <c r="AG18" s="47">
        <f t="shared" si="22"/>
        <v>7375</v>
      </c>
      <c r="AH18" s="47">
        <f t="shared" si="23"/>
        <v>7375</v>
      </c>
      <c r="AI18" s="47">
        <f t="shared" si="24"/>
        <v>7572</v>
      </c>
      <c r="AJ18" s="47">
        <f t="shared" si="25"/>
        <v>10325</v>
      </c>
      <c r="AK18" s="47">
        <f t="shared" si="25"/>
        <v>10601</v>
      </c>
      <c r="AL18" s="48">
        <f t="shared" si="7"/>
        <v>0</v>
      </c>
      <c r="AM18" s="48">
        <f t="shared" si="8"/>
        <v>221</v>
      </c>
      <c r="AN18" s="48">
        <f t="shared" si="9"/>
        <v>310</v>
      </c>
      <c r="AO18" s="48">
        <f t="shared" si="10"/>
        <v>318</v>
      </c>
      <c r="AP18" s="47" t="e">
        <f>#REF!-#REF!</f>
        <v>#REF!</v>
      </c>
      <c r="AQ18" s="50"/>
      <c r="AR18" s="47" t="e">
        <f>AO18-#REF!</f>
        <v>#REF!</v>
      </c>
    </row>
    <row r="19" spans="1:44" ht="15.75" x14ac:dyDescent="0.25">
      <c r="A19" s="30">
        <v>10</v>
      </c>
      <c r="B19" s="31" t="s">
        <v>54</v>
      </c>
      <c r="C19" s="32">
        <v>31</v>
      </c>
      <c r="D19" s="33">
        <v>195.75713000000002</v>
      </c>
      <c r="E19" s="34">
        <v>29</v>
      </c>
      <c r="F19" s="33">
        <v>243.07539000000003</v>
      </c>
      <c r="G19" s="35">
        <f t="shared" si="11"/>
        <v>47.318260000000009</v>
      </c>
      <c r="H19" s="49">
        <v>22</v>
      </c>
      <c r="I19" s="37">
        <v>189.93426000000002</v>
      </c>
      <c r="J19" s="37">
        <f t="shared" si="4"/>
        <v>-53.141130000000004</v>
      </c>
      <c r="K19" s="38">
        <v>22</v>
      </c>
      <c r="L19" s="38">
        <v>12</v>
      </c>
      <c r="M19" s="38">
        <f t="shared" si="12"/>
        <v>20</v>
      </c>
      <c r="N19" s="39">
        <v>187.45</v>
      </c>
      <c r="O19" s="40">
        <f t="shared" si="5"/>
        <v>-2.4842600000000346</v>
      </c>
      <c r="P19" s="41">
        <v>20</v>
      </c>
      <c r="Q19" s="42">
        <v>8961.44</v>
      </c>
      <c r="R19" s="42">
        <f t="shared" si="13"/>
        <v>6657</v>
      </c>
      <c r="S19" s="40">
        <f t="shared" si="14"/>
        <v>9320</v>
      </c>
      <c r="T19" s="39">
        <f t="shared" si="15"/>
        <v>186</v>
      </c>
      <c r="U19" s="40">
        <f t="shared" si="16"/>
        <v>-1.4499999999999886</v>
      </c>
      <c r="V19" s="40">
        <f t="shared" si="17"/>
        <v>179</v>
      </c>
      <c r="W19" s="40">
        <v>7</v>
      </c>
      <c r="X19" s="40">
        <v>179.2</v>
      </c>
      <c r="Y19" s="43">
        <v>169.9</v>
      </c>
      <c r="Z19" s="44">
        <v>179</v>
      </c>
      <c r="AA19" s="45">
        <v>30</v>
      </c>
      <c r="AB19" s="46">
        <f>ROUND(6401*1.4,0)</f>
        <v>8961</v>
      </c>
      <c r="AC19" s="46">
        <f t="shared" si="19"/>
        <v>6753</v>
      </c>
      <c r="AD19" s="46">
        <f t="shared" si="20"/>
        <v>7056.8849999999993</v>
      </c>
      <c r="AE19" s="47">
        <v>7057</v>
      </c>
      <c r="AF19" s="47">
        <f t="shared" si="21"/>
        <v>269</v>
      </c>
      <c r="AG19" s="47">
        <f t="shared" si="22"/>
        <v>7375</v>
      </c>
      <c r="AH19" s="47">
        <f t="shared" si="23"/>
        <v>7375</v>
      </c>
      <c r="AI19" s="47">
        <f t="shared" si="24"/>
        <v>7572</v>
      </c>
      <c r="AJ19" s="47">
        <f t="shared" si="25"/>
        <v>10325</v>
      </c>
      <c r="AK19" s="47">
        <f t="shared" si="25"/>
        <v>10601</v>
      </c>
      <c r="AL19" s="48">
        <f t="shared" si="7"/>
        <v>90</v>
      </c>
      <c r="AM19" s="48">
        <f t="shared" si="8"/>
        <v>221</v>
      </c>
      <c r="AN19" s="48">
        <f t="shared" si="9"/>
        <v>310</v>
      </c>
      <c r="AO19" s="48">
        <f t="shared" si="10"/>
        <v>318</v>
      </c>
      <c r="AP19" s="47" t="e">
        <f>#REF!-#REF!</f>
        <v>#REF!</v>
      </c>
      <c r="AQ19" s="50"/>
      <c r="AR19" s="47" t="e">
        <f>AO19-#REF!</f>
        <v>#REF!</v>
      </c>
    </row>
    <row r="20" spans="1:44" ht="15.75" x14ac:dyDescent="0.25">
      <c r="A20" s="30">
        <v>11</v>
      </c>
      <c r="B20" s="31" t="s">
        <v>55</v>
      </c>
      <c r="C20" s="32">
        <v>14</v>
      </c>
      <c r="D20" s="33">
        <v>77.379320000000007</v>
      </c>
      <c r="E20" s="34">
        <v>19</v>
      </c>
      <c r="F20" s="33">
        <v>125.72864999999999</v>
      </c>
      <c r="G20" s="35">
        <f t="shared" si="11"/>
        <v>48.349329999999981</v>
      </c>
      <c r="H20" s="49">
        <v>18</v>
      </c>
      <c r="I20" s="37">
        <v>137.63109</v>
      </c>
      <c r="J20" s="37">
        <f t="shared" si="4"/>
        <v>11.902440000000013</v>
      </c>
      <c r="K20" s="51">
        <v>18</v>
      </c>
      <c r="L20" s="51">
        <v>14</v>
      </c>
      <c r="M20" s="38">
        <f t="shared" si="12"/>
        <v>23</v>
      </c>
      <c r="N20" s="39">
        <v>189</v>
      </c>
      <c r="O20" s="40">
        <f t="shared" si="5"/>
        <v>51.36891</v>
      </c>
      <c r="P20" s="41">
        <v>24</v>
      </c>
      <c r="Q20" s="42">
        <v>8961.44</v>
      </c>
      <c r="R20" s="42">
        <f t="shared" si="13"/>
        <v>6657</v>
      </c>
      <c r="S20" s="40">
        <f t="shared" si="14"/>
        <v>9320</v>
      </c>
      <c r="T20" s="39">
        <f t="shared" si="15"/>
        <v>224</v>
      </c>
      <c r="U20" s="40">
        <f t="shared" si="16"/>
        <v>35</v>
      </c>
      <c r="V20" s="40">
        <f t="shared" si="17"/>
        <v>215</v>
      </c>
      <c r="W20" s="40">
        <v>9</v>
      </c>
      <c r="X20" s="40">
        <v>143.4</v>
      </c>
      <c r="Y20" s="43">
        <v>141.69999999999999</v>
      </c>
      <c r="Z20" s="44">
        <v>215</v>
      </c>
      <c r="AA20" s="45">
        <v>23</v>
      </c>
      <c r="AB20" s="46">
        <f t="shared" si="18"/>
        <v>8961</v>
      </c>
      <c r="AC20" s="46">
        <f t="shared" si="19"/>
        <v>6753</v>
      </c>
      <c r="AD20" s="46">
        <f t="shared" si="20"/>
        <v>7056.8849999999993</v>
      </c>
      <c r="AE20" s="47">
        <v>7057</v>
      </c>
      <c r="AF20" s="47">
        <f t="shared" si="21"/>
        <v>206</v>
      </c>
      <c r="AG20" s="47">
        <f t="shared" si="22"/>
        <v>7375</v>
      </c>
      <c r="AH20" s="47">
        <f t="shared" si="23"/>
        <v>7375</v>
      </c>
      <c r="AI20" s="47">
        <f t="shared" si="24"/>
        <v>7572</v>
      </c>
      <c r="AJ20" s="47">
        <f t="shared" si="25"/>
        <v>10325</v>
      </c>
      <c r="AK20" s="47">
        <f t="shared" si="25"/>
        <v>10601</v>
      </c>
      <c r="AL20" s="48">
        <f t="shared" si="7"/>
        <v>-9</v>
      </c>
      <c r="AM20" s="48">
        <f t="shared" si="8"/>
        <v>170</v>
      </c>
      <c r="AN20" s="48">
        <f t="shared" si="9"/>
        <v>237</v>
      </c>
      <c r="AO20" s="48">
        <f t="shared" si="10"/>
        <v>244</v>
      </c>
      <c r="AP20" s="47" t="e">
        <f>#REF!-#REF!</f>
        <v>#REF!</v>
      </c>
      <c r="AQ20" s="50"/>
      <c r="AR20" s="47" t="e">
        <f>AO20-#REF!</f>
        <v>#REF!</v>
      </c>
    </row>
    <row r="21" spans="1:44" ht="15.75" x14ac:dyDescent="0.25">
      <c r="A21" s="30">
        <v>12</v>
      </c>
      <c r="B21" s="31" t="s">
        <v>56</v>
      </c>
      <c r="C21" s="52">
        <v>30</v>
      </c>
      <c r="D21" s="33">
        <v>188.59413000000001</v>
      </c>
      <c r="E21" s="34">
        <v>26</v>
      </c>
      <c r="F21" s="33">
        <v>188.22277</v>
      </c>
      <c r="G21" s="35">
        <f t="shared" si="11"/>
        <v>-0.3713600000000099</v>
      </c>
      <c r="H21" s="49">
        <v>17</v>
      </c>
      <c r="I21" s="37">
        <v>167.43666000000002</v>
      </c>
      <c r="J21" s="37">
        <f t="shared" si="4"/>
        <v>-20.786109999999979</v>
      </c>
      <c r="K21" s="51">
        <v>17</v>
      </c>
      <c r="L21" s="51">
        <v>11</v>
      </c>
      <c r="M21" s="38">
        <f t="shared" si="12"/>
        <v>18</v>
      </c>
      <c r="N21" s="39">
        <v>189.12</v>
      </c>
      <c r="O21" s="40">
        <f t="shared" si="5"/>
        <v>21.683339999999987</v>
      </c>
      <c r="P21" s="41">
        <v>18</v>
      </c>
      <c r="Q21" s="42">
        <v>9601.5499999999993</v>
      </c>
      <c r="R21" s="42">
        <f t="shared" si="13"/>
        <v>6657</v>
      </c>
      <c r="S21" s="40">
        <f>ROUND(R21*1.5,0)</f>
        <v>9986</v>
      </c>
      <c r="T21" s="39">
        <f t="shared" si="15"/>
        <v>180</v>
      </c>
      <c r="U21" s="40">
        <f t="shared" si="16"/>
        <v>-9.1200000000000045</v>
      </c>
      <c r="V21" s="40">
        <f t="shared" si="17"/>
        <v>173</v>
      </c>
      <c r="W21" s="40">
        <v>7</v>
      </c>
      <c r="X21" s="40">
        <v>144.02000000000001</v>
      </c>
      <c r="Y21" s="43">
        <v>106</v>
      </c>
      <c r="Z21" s="44">
        <v>173</v>
      </c>
      <c r="AA21" s="45">
        <v>19</v>
      </c>
      <c r="AB21" s="46">
        <f>ROUND(6401*1.5,0)</f>
        <v>9602</v>
      </c>
      <c r="AC21" s="46">
        <f t="shared" si="19"/>
        <v>6753</v>
      </c>
      <c r="AD21" s="46">
        <f t="shared" si="20"/>
        <v>7056.8849999999993</v>
      </c>
      <c r="AE21" s="47">
        <v>7057</v>
      </c>
      <c r="AF21" s="47">
        <f t="shared" si="21"/>
        <v>182</v>
      </c>
      <c r="AG21" s="47">
        <f t="shared" si="22"/>
        <v>7375</v>
      </c>
      <c r="AH21" s="47">
        <f t="shared" si="23"/>
        <v>7375</v>
      </c>
      <c r="AI21" s="47">
        <f t="shared" si="24"/>
        <v>7572</v>
      </c>
      <c r="AJ21" s="47">
        <f>ROUND(AH21*1.5,0)</f>
        <v>11063</v>
      </c>
      <c r="AK21" s="47">
        <f>ROUND(AI21*1.5,0)</f>
        <v>11358</v>
      </c>
      <c r="AL21" s="48">
        <f t="shared" si="7"/>
        <v>9</v>
      </c>
      <c r="AM21" s="48">
        <f t="shared" si="8"/>
        <v>140</v>
      </c>
      <c r="AN21" s="48">
        <f t="shared" si="9"/>
        <v>210</v>
      </c>
      <c r="AO21" s="48">
        <f t="shared" si="10"/>
        <v>216</v>
      </c>
      <c r="AP21" s="47" t="e">
        <f>#REF!-#REF!</f>
        <v>#REF!</v>
      </c>
      <c r="AQ21" s="50"/>
      <c r="AR21" s="47" t="e">
        <f>AO21-#REF!</f>
        <v>#REF!</v>
      </c>
    </row>
    <row r="22" spans="1:44" ht="15.75" x14ac:dyDescent="0.25">
      <c r="A22" s="30">
        <v>13</v>
      </c>
      <c r="B22" s="31" t="s">
        <v>57</v>
      </c>
      <c r="C22" s="52">
        <v>56</v>
      </c>
      <c r="D22" s="33">
        <v>289.78280000000001</v>
      </c>
      <c r="E22" s="34">
        <v>38</v>
      </c>
      <c r="F22" s="33">
        <v>309.09398999999996</v>
      </c>
      <c r="G22" s="35">
        <f t="shared" si="11"/>
        <v>19.311189999999954</v>
      </c>
      <c r="H22" s="49">
        <v>51</v>
      </c>
      <c r="I22" s="37">
        <v>422.28108000000003</v>
      </c>
      <c r="J22" s="37">
        <f t="shared" si="4"/>
        <v>113.18709000000007</v>
      </c>
      <c r="K22" s="51">
        <v>51</v>
      </c>
      <c r="L22" s="51">
        <v>45</v>
      </c>
      <c r="M22" s="38">
        <f t="shared" si="12"/>
        <v>73</v>
      </c>
      <c r="N22" s="39">
        <v>575</v>
      </c>
      <c r="O22" s="40">
        <f t="shared" si="5"/>
        <v>152.71891999999997</v>
      </c>
      <c r="P22" s="41">
        <v>70</v>
      </c>
      <c r="Q22" s="42">
        <v>8961.44</v>
      </c>
      <c r="R22" s="42">
        <f t="shared" si="13"/>
        <v>6657</v>
      </c>
      <c r="S22" s="40">
        <f t="shared" si="14"/>
        <v>9320</v>
      </c>
      <c r="T22" s="39">
        <f t="shared" si="15"/>
        <v>652</v>
      </c>
      <c r="U22" s="40">
        <f t="shared" si="16"/>
        <v>77</v>
      </c>
      <c r="V22" s="40">
        <f t="shared" si="17"/>
        <v>627</v>
      </c>
      <c r="W22" s="40">
        <v>25</v>
      </c>
      <c r="X22" s="40">
        <v>448.1</v>
      </c>
      <c r="Y22" s="43">
        <v>381.4</v>
      </c>
      <c r="Z22" s="44">
        <v>627</v>
      </c>
      <c r="AA22" s="45">
        <v>67</v>
      </c>
      <c r="AB22" s="46">
        <f t="shared" si="18"/>
        <v>8961</v>
      </c>
      <c r="AC22" s="46">
        <f t="shared" si="19"/>
        <v>6753</v>
      </c>
      <c r="AD22" s="46">
        <f t="shared" si="20"/>
        <v>7056.8849999999993</v>
      </c>
      <c r="AE22" s="47">
        <v>7057</v>
      </c>
      <c r="AF22" s="47">
        <f t="shared" si="21"/>
        <v>600</v>
      </c>
      <c r="AG22" s="47">
        <f t="shared" si="22"/>
        <v>7375</v>
      </c>
      <c r="AH22" s="47">
        <f t="shared" si="23"/>
        <v>7375</v>
      </c>
      <c r="AI22" s="47">
        <f t="shared" si="24"/>
        <v>7572</v>
      </c>
      <c r="AJ22" s="47">
        <f t="shared" ref="AJ22:AK25" si="26">ROUND(AH22*1.4,0)</f>
        <v>10325</v>
      </c>
      <c r="AK22" s="47">
        <f t="shared" si="26"/>
        <v>10601</v>
      </c>
      <c r="AL22" s="48">
        <f t="shared" si="7"/>
        <v>-27</v>
      </c>
      <c r="AM22" s="48">
        <f t="shared" si="8"/>
        <v>494</v>
      </c>
      <c r="AN22" s="48">
        <f t="shared" si="9"/>
        <v>692</v>
      </c>
      <c r="AO22" s="48">
        <f t="shared" si="10"/>
        <v>710</v>
      </c>
      <c r="AP22" s="47" t="e">
        <f>#REF!-#REF!</f>
        <v>#REF!</v>
      </c>
      <c r="AQ22" s="50"/>
      <c r="AR22" s="47" t="e">
        <f>AO22-#REF!</f>
        <v>#REF!</v>
      </c>
    </row>
    <row r="23" spans="1:44" ht="15.75" x14ac:dyDescent="0.25">
      <c r="A23" s="30">
        <v>14</v>
      </c>
      <c r="B23" s="31" t="s">
        <v>58</v>
      </c>
      <c r="C23" s="52">
        <v>13</v>
      </c>
      <c r="D23" s="33">
        <v>68.189619999999991</v>
      </c>
      <c r="E23" s="34">
        <v>15</v>
      </c>
      <c r="F23" s="33">
        <v>121.92749000000001</v>
      </c>
      <c r="G23" s="35">
        <f t="shared" si="11"/>
        <v>53.737870000000015</v>
      </c>
      <c r="H23" s="49">
        <v>12</v>
      </c>
      <c r="I23" s="37">
        <v>95.34353999999999</v>
      </c>
      <c r="J23" s="37">
        <f t="shared" si="4"/>
        <v>-26.583950000000016</v>
      </c>
      <c r="K23" s="49">
        <v>12</v>
      </c>
      <c r="L23" s="49">
        <v>20</v>
      </c>
      <c r="M23" s="38">
        <f t="shared" si="12"/>
        <v>33</v>
      </c>
      <c r="N23" s="39">
        <v>273.10000000000002</v>
      </c>
      <c r="O23" s="40">
        <f t="shared" si="5"/>
        <v>177.75646000000003</v>
      </c>
      <c r="P23" s="41">
        <v>35</v>
      </c>
      <c r="Q23" s="42">
        <v>8961.44</v>
      </c>
      <c r="R23" s="42">
        <f t="shared" si="13"/>
        <v>6657</v>
      </c>
      <c r="S23" s="40">
        <f t="shared" si="14"/>
        <v>9320</v>
      </c>
      <c r="T23" s="39">
        <f t="shared" si="15"/>
        <v>326</v>
      </c>
      <c r="U23" s="40">
        <f t="shared" si="16"/>
        <v>52.899999999999977</v>
      </c>
      <c r="V23" s="40">
        <f t="shared" si="17"/>
        <v>314</v>
      </c>
      <c r="W23" s="40">
        <v>12</v>
      </c>
      <c r="X23" s="40">
        <v>161.30000000000001</v>
      </c>
      <c r="Y23" s="43">
        <v>195.5</v>
      </c>
      <c r="Z23" s="44">
        <v>314</v>
      </c>
      <c r="AA23" s="45">
        <v>34</v>
      </c>
      <c r="AB23" s="46">
        <f t="shared" si="18"/>
        <v>8961</v>
      </c>
      <c r="AC23" s="46">
        <f t="shared" si="19"/>
        <v>6753</v>
      </c>
      <c r="AD23" s="46">
        <f t="shared" si="20"/>
        <v>7056.8849999999993</v>
      </c>
      <c r="AE23" s="47">
        <v>7057</v>
      </c>
      <c r="AF23" s="47">
        <f t="shared" si="21"/>
        <v>305</v>
      </c>
      <c r="AG23" s="47">
        <f t="shared" si="22"/>
        <v>7375</v>
      </c>
      <c r="AH23" s="47">
        <f t="shared" si="23"/>
        <v>7375</v>
      </c>
      <c r="AI23" s="47">
        <f t="shared" si="24"/>
        <v>7572</v>
      </c>
      <c r="AJ23" s="47">
        <f t="shared" si="26"/>
        <v>10325</v>
      </c>
      <c r="AK23" s="47">
        <f t="shared" si="26"/>
        <v>10601</v>
      </c>
      <c r="AL23" s="48">
        <f t="shared" si="7"/>
        <v>-9</v>
      </c>
      <c r="AM23" s="48">
        <f t="shared" si="8"/>
        <v>251</v>
      </c>
      <c r="AN23" s="48">
        <f t="shared" si="9"/>
        <v>351</v>
      </c>
      <c r="AO23" s="48">
        <f t="shared" si="10"/>
        <v>360</v>
      </c>
      <c r="AP23" s="47" t="e">
        <f>#REF!-#REF!</f>
        <v>#REF!</v>
      </c>
      <c r="AQ23" s="50"/>
      <c r="AR23" s="47" t="e">
        <f>AO23-#REF!</f>
        <v>#REF!</v>
      </c>
    </row>
    <row r="24" spans="1:44" ht="15.75" x14ac:dyDescent="0.25">
      <c r="A24" s="30">
        <v>15</v>
      </c>
      <c r="B24" s="31" t="s">
        <v>59</v>
      </c>
      <c r="C24" s="52">
        <v>17</v>
      </c>
      <c r="D24" s="33">
        <v>99.822050000000004</v>
      </c>
      <c r="E24" s="34">
        <v>15</v>
      </c>
      <c r="F24" s="33">
        <v>125.72864999999999</v>
      </c>
      <c r="G24" s="35">
        <f t="shared" si="11"/>
        <v>25.906599999999983</v>
      </c>
      <c r="H24" s="49">
        <v>16</v>
      </c>
      <c r="I24" s="37">
        <v>103.60044000000001</v>
      </c>
      <c r="J24" s="37">
        <f t="shared" si="4"/>
        <v>-22.128209999999982</v>
      </c>
      <c r="K24" s="38">
        <v>16</v>
      </c>
      <c r="L24" s="38">
        <v>15</v>
      </c>
      <c r="M24" s="38">
        <f t="shared" si="12"/>
        <v>24</v>
      </c>
      <c r="N24" s="39">
        <v>179.2</v>
      </c>
      <c r="O24" s="40">
        <f t="shared" si="5"/>
        <v>75.599559999999983</v>
      </c>
      <c r="P24" s="41">
        <v>24</v>
      </c>
      <c r="Q24" s="42">
        <v>8961.44</v>
      </c>
      <c r="R24" s="42">
        <f t="shared" si="13"/>
        <v>6657</v>
      </c>
      <c r="S24" s="40">
        <f t="shared" si="14"/>
        <v>9320</v>
      </c>
      <c r="T24" s="39">
        <f>ROUND((P24*S24)/1000,0)</f>
        <v>224</v>
      </c>
      <c r="U24" s="40">
        <f t="shared" si="16"/>
        <v>44.800000000000011</v>
      </c>
      <c r="V24" s="40">
        <f t="shared" si="17"/>
        <v>215</v>
      </c>
      <c r="W24" s="40">
        <v>9</v>
      </c>
      <c r="X24" s="40">
        <v>179.2</v>
      </c>
      <c r="Y24" s="43">
        <v>161.30000000000001</v>
      </c>
      <c r="Z24" s="44">
        <v>215</v>
      </c>
      <c r="AA24" s="45">
        <v>24</v>
      </c>
      <c r="AB24" s="46">
        <f t="shared" si="18"/>
        <v>8961</v>
      </c>
      <c r="AC24" s="46">
        <f t="shared" si="19"/>
        <v>6753</v>
      </c>
      <c r="AD24" s="46">
        <f t="shared" si="20"/>
        <v>7056.8849999999993</v>
      </c>
      <c r="AE24" s="47">
        <v>7057</v>
      </c>
      <c r="AF24" s="47">
        <f t="shared" si="21"/>
        <v>215</v>
      </c>
      <c r="AG24" s="47">
        <f t="shared" si="22"/>
        <v>7375</v>
      </c>
      <c r="AH24" s="47">
        <f t="shared" si="23"/>
        <v>7375</v>
      </c>
      <c r="AI24" s="47">
        <f t="shared" si="24"/>
        <v>7572</v>
      </c>
      <c r="AJ24" s="47">
        <f t="shared" si="26"/>
        <v>10325</v>
      </c>
      <c r="AK24" s="47">
        <f t="shared" si="26"/>
        <v>10601</v>
      </c>
      <c r="AL24" s="48">
        <f t="shared" si="7"/>
        <v>0</v>
      </c>
      <c r="AM24" s="48">
        <f t="shared" si="8"/>
        <v>177</v>
      </c>
      <c r="AN24" s="48">
        <f t="shared" si="9"/>
        <v>248</v>
      </c>
      <c r="AO24" s="48">
        <f t="shared" si="10"/>
        <v>254</v>
      </c>
      <c r="AP24" s="47" t="e">
        <f>#REF!-#REF!</f>
        <v>#REF!</v>
      </c>
      <c r="AQ24" s="50"/>
      <c r="AR24" s="47" t="e">
        <f>AO24-#REF!</f>
        <v>#REF!</v>
      </c>
    </row>
    <row r="25" spans="1:44" ht="15.75" x14ac:dyDescent="0.25">
      <c r="A25" s="30">
        <v>16</v>
      </c>
      <c r="B25" s="31" t="s">
        <v>60</v>
      </c>
      <c r="C25" s="52">
        <v>15</v>
      </c>
      <c r="D25" s="33">
        <v>107.00456</v>
      </c>
      <c r="E25" s="34">
        <v>18</v>
      </c>
      <c r="F25" s="33">
        <v>126.5</v>
      </c>
      <c r="G25" s="35">
        <f t="shared" si="11"/>
        <v>19.495440000000002</v>
      </c>
      <c r="H25" s="49">
        <v>23</v>
      </c>
      <c r="I25" s="37">
        <v>177.79564999999999</v>
      </c>
      <c r="J25" s="37">
        <f t="shared" si="4"/>
        <v>51.295649999999995</v>
      </c>
      <c r="K25" s="38">
        <v>23</v>
      </c>
      <c r="L25" s="38">
        <v>7</v>
      </c>
      <c r="M25" s="38">
        <f t="shared" si="12"/>
        <v>11</v>
      </c>
      <c r="N25" s="39">
        <v>152.31565000000001</v>
      </c>
      <c r="O25" s="40">
        <f t="shared" si="5"/>
        <v>-25.47999999999999</v>
      </c>
      <c r="P25" s="41">
        <v>12</v>
      </c>
      <c r="Q25" s="42">
        <v>8961.44</v>
      </c>
      <c r="R25" s="42">
        <f t="shared" si="13"/>
        <v>6657</v>
      </c>
      <c r="S25" s="40">
        <f t="shared" si="14"/>
        <v>9320</v>
      </c>
      <c r="T25" s="39">
        <f t="shared" si="15"/>
        <v>112</v>
      </c>
      <c r="U25" s="40">
        <f t="shared" si="16"/>
        <v>-40.315650000000005</v>
      </c>
      <c r="V25" s="40">
        <f t="shared" si="17"/>
        <v>108</v>
      </c>
      <c r="W25" s="40">
        <v>4</v>
      </c>
      <c r="X25" s="40">
        <v>179.2</v>
      </c>
      <c r="Y25" s="43">
        <v>89.3</v>
      </c>
      <c r="Z25" s="44">
        <v>108</v>
      </c>
      <c r="AA25" s="45">
        <v>12</v>
      </c>
      <c r="AB25" s="46">
        <f t="shared" si="18"/>
        <v>8961</v>
      </c>
      <c r="AC25" s="46">
        <f t="shared" si="19"/>
        <v>6753</v>
      </c>
      <c r="AD25" s="46">
        <f t="shared" si="20"/>
        <v>7056.8849999999993</v>
      </c>
      <c r="AE25" s="47">
        <v>7057</v>
      </c>
      <c r="AF25" s="47">
        <f t="shared" si="21"/>
        <v>108</v>
      </c>
      <c r="AG25" s="47">
        <f t="shared" si="22"/>
        <v>7375</v>
      </c>
      <c r="AH25" s="47">
        <f t="shared" si="23"/>
        <v>7375</v>
      </c>
      <c r="AI25" s="47">
        <f t="shared" si="24"/>
        <v>7572</v>
      </c>
      <c r="AJ25" s="47">
        <f t="shared" si="26"/>
        <v>10325</v>
      </c>
      <c r="AK25" s="47">
        <f t="shared" si="26"/>
        <v>10601</v>
      </c>
      <c r="AL25" s="48">
        <f t="shared" si="7"/>
        <v>0</v>
      </c>
      <c r="AM25" s="48">
        <f t="shared" si="8"/>
        <v>89</v>
      </c>
      <c r="AN25" s="48">
        <f t="shared" si="9"/>
        <v>124</v>
      </c>
      <c r="AO25" s="48">
        <f t="shared" si="10"/>
        <v>127</v>
      </c>
      <c r="AP25" s="47" t="e">
        <f>#REF!-#REF!</f>
        <v>#REF!</v>
      </c>
      <c r="AQ25" s="50"/>
      <c r="AR25" s="47" t="e">
        <f>AO25-#REF!</f>
        <v>#REF!</v>
      </c>
    </row>
    <row r="26" spans="1:44" ht="15.75" x14ac:dyDescent="0.25">
      <c r="A26" s="30">
        <v>17</v>
      </c>
      <c r="B26" s="31" t="s">
        <v>61</v>
      </c>
      <c r="C26" s="52">
        <v>3</v>
      </c>
      <c r="D26" s="33">
        <v>22.123830000000002</v>
      </c>
      <c r="E26" s="53">
        <v>5</v>
      </c>
      <c r="F26" s="33">
        <v>51.662219999999998</v>
      </c>
      <c r="G26" s="35">
        <f t="shared" si="11"/>
        <v>29.538389999999996</v>
      </c>
      <c r="H26" s="49">
        <v>2</v>
      </c>
      <c r="I26" s="37">
        <v>8.98062</v>
      </c>
      <c r="J26" s="37">
        <f t="shared" si="4"/>
        <v>-42.681599999999996</v>
      </c>
      <c r="K26" s="49">
        <v>2</v>
      </c>
      <c r="L26" s="49">
        <v>5</v>
      </c>
      <c r="M26" s="38">
        <f t="shared" si="12"/>
        <v>8</v>
      </c>
      <c r="N26" s="39">
        <v>86.4</v>
      </c>
      <c r="O26" s="40">
        <f t="shared" si="5"/>
        <v>77.419380000000004</v>
      </c>
      <c r="P26" s="49">
        <v>10</v>
      </c>
      <c r="Q26" s="42">
        <v>9601.5499999999993</v>
      </c>
      <c r="R26" s="42">
        <f>ROUND(6401.03*1.04,0)</f>
        <v>6657</v>
      </c>
      <c r="S26" s="40">
        <f>ROUND(R26*1.5,0)</f>
        <v>9986</v>
      </c>
      <c r="T26" s="39">
        <f t="shared" si="15"/>
        <v>100</v>
      </c>
      <c r="U26" s="40">
        <f t="shared" si="16"/>
        <v>13.599999999999994</v>
      </c>
      <c r="V26" s="40">
        <f t="shared" si="17"/>
        <v>96</v>
      </c>
      <c r="W26" s="40">
        <v>4</v>
      </c>
      <c r="X26" s="40">
        <v>86.4</v>
      </c>
      <c r="Y26" s="43">
        <v>47.3</v>
      </c>
      <c r="Z26" s="44">
        <v>96</v>
      </c>
      <c r="AA26" s="47">
        <v>10</v>
      </c>
      <c r="AB26" s="46">
        <f>ROUND(6401*1.5,0)</f>
        <v>9602</v>
      </c>
      <c r="AC26" s="46">
        <f t="shared" si="19"/>
        <v>6753</v>
      </c>
      <c r="AD26" s="46">
        <f t="shared" si="20"/>
        <v>7056.8849999999993</v>
      </c>
      <c r="AE26" s="47">
        <v>7057</v>
      </c>
      <c r="AF26" s="47">
        <f t="shared" si="21"/>
        <v>96</v>
      </c>
      <c r="AG26" s="47">
        <f t="shared" si="22"/>
        <v>7375</v>
      </c>
      <c r="AH26" s="47">
        <f t="shared" si="23"/>
        <v>7375</v>
      </c>
      <c r="AI26" s="47">
        <f t="shared" si="24"/>
        <v>7572</v>
      </c>
      <c r="AJ26" s="47">
        <f>ROUND(AH26*1.5,0)</f>
        <v>11063</v>
      </c>
      <c r="AK26" s="47">
        <f>ROUND(AI26*1.5,0)</f>
        <v>11358</v>
      </c>
      <c r="AL26" s="48">
        <f t="shared" si="7"/>
        <v>0</v>
      </c>
      <c r="AM26" s="48">
        <f t="shared" si="8"/>
        <v>74</v>
      </c>
      <c r="AN26" s="48">
        <f t="shared" si="9"/>
        <v>111</v>
      </c>
      <c r="AO26" s="48">
        <f t="shared" si="10"/>
        <v>114</v>
      </c>
      <c r="AP26" s="47" t="e">
        <f>#REF!-#REF!</f>
        <v>#REF!</v>
      </c>
      <c r="AQ26" s="50"/>
      <c r="AR26" s="47" t="e">
        <f>AO26-#REF!</f>
        <v>#REF!</v>
      </c>
    </row>
    <row r="27" spans="1:44" ht="15.75" x14ac:dyDescent="0.25">
      <c r="A27" s="30">
        <v>18</v>
      </c>
      <c r="B27" s="31" t="s">
        <v>62</v>
      </c>
      <c r="C27" s="49">
        <v>145</v>
      </c>
      <c r="D27" s="33">
        <v>898.91142000000002</v>
      </c>
      <c r="E27" s="53">
        <v>170</v>
      </c>
      <c r="F27" s="33">
        <v>1376.7950700000001</v>
      </c>
      <c r="G27" s="35">
        <f t="shared" si="11"/>
        <v>477.8836500000001</v>
      </c>
      <c r="H27" s="49">
        <v>204</v>
      </c>
      <c r="I27" s="37">
        <v>1713.7676299999998</v>
      </c>
      <c r="J27" s="37">
        <f t="shared" si="4"/>
        <v>336.9725599999997</v>
      </c>
      <c r="K27" s="49">
        <v>204</v>
      </c>
      <c r="L27" s="49">
        <v>155</v>
      </c>
      <c r="M27" s="38">
        <f t="shared" si="12"/>
        <v>252</v>
      </c>
      <c r="N27" s="39">
        <v>2332.3000000000002</v>
      </c>
      <c r="O27" s="40">
        <f t="shared" si="5"/>
        <v>618.53237000000036</v>
      </c>
      <c r="P27" s="41">
        <v>240</v>
      </c>
      <c r="Q27" s="42">
        <v>8961.44</v>
      </c>
      <c r="R27" s="42">
        <f t="shared" si="13"/>
        <v>6657</v>
      </c>
      <c r="S27" s="40">
        <f t="shared" si="14"/>
        <v>9320</v>
      </c>
      <c r="T27" s="39">
        <f t="shared" si="15"/>
        <v>2237</v>
      </c>
      <c r="U27" s="40">
        <f t="shared" si="16"/>
        <v>-95.300000000000182</v>
      </c>
      <c r="V27" s="40">
        <f t="shared" si="17"/>
        <v>2151</v>
      </c>
      <c r="W27" s="40">
        <v>86</v>
      </c>
      <c r="X27" s="40">
        <v>1792.3</v>
      </c>
      <c r="Y27" s="43">
        <v>1875.7</v>
      </c>
      <c r="Z27" s="44">
        <v>2151</v>
      </c>
      <c r="AA27" s="45">
        <v>230</v>
      </c>
      <c r="AB27" s="46">
        <f t="shared" si="18"/>
        <v>8961</v>
      </c>
      <c r="AC27" s="46">
        <f t="shared" si="19"/>
        <v>6753</v>
      </c>
      <c r="AD27" s="46">
        <f t="shared" si="20"/>
        <v>7056.8849999999993</v>
      </c>
      <c r="AE27" s="47">
        <v>7057</v>
      </c>
      <c r="AF27" s="47">
        <f t="shared" si="21"/>
        <v>2061</v>
      </c>
      <c r="AG27" s="47">
        <f t="shared" si="22"/>
        <v>7375</v>
      </c>
      <c r="AH27" s="47">
        <f t="shared" si="23"/>
        <v>7375</v>
      </c>
      <c r="AI27" s="47">
        <f t="shared" si="24"/>
        <v>7572</v>
      </c>
      <c r="AJ27" s="47">
        <f>ROUND(AH27*1.4,0)</f>
        <v>10325</v>
      </c>
      <c r="AK27" s="47">
        <f>ROUND(AI27*1.4,0)</f>
        <v>10601</v>
      </c>
      <c r="AL27" s="48">
        <f t="shared" si="7"/>
        <v>-90</v>
      </c>
      <c r="AM27" s="48">
        <f t="shared" si="8"/>
        <v>1696</v>
      </c>
      <c r="AN27" s="48">
        <f t="shared" si="9"/>
        <v>2375</v>
      </c>
      <c r="AO27" s="48">
        <f t="shared" si="10"/>
        <v>2438</v>
      </c>
      <c r="AP27" s="47" t="e">
        <f>#REF!-#REF!</f>
        <v>#REF!</v>
      </c>
      <c r="AQ27" s="50"/>
      <c r="AR27" s="47" t="e">
        <f>AO27-#REF!</f>
        <v>#REF!</v>
      </c>
    </row>
    <row r="28" spans="1:44" ht="15.75" x14ac:dyDescent="0.25">
      <c r="A28" s="30">
        <v>19</v>
      </c>
      <c r="B28" s="31" t="s">
        <v>63</v>
      </c>
      <c r="C28" s="52">
        <v>23</v>
      </c>
      <c r="D28" s="33">
        <v>134.32310000000001</v>
      </c>
      <c r="E28" s="53">
        <v>35</v>
      </c>
      <c r="F28" s="33">
        <v>250.42061999999999</v>
      </c>
      <c r="G28" s="35">
        <f t="shared" si="11"/>
        <v>116.09751999999997</v>
      </c>
      <c r="H28" s="49">
        <v>33</v>
      </c>
      <c r="I28" s="37">
        <v>267.63446999999996</v>
      </c>
      <c r="J28" s="37">
        <f t="shared" si="4"/>
        <v>17.213849999999979</v>
      </c>
      <c r="K28" s="49">
        <v>30</v>
      </c>
      <c r="L28" s="49">
        <v>26</v>
      </c>
      <c r="M28" s="38">
        <f t="shared" si="12"/>
        <v>42</v>
      </c>
      <c r="N28" s="39">
        <v>333.3</v>
      </c>
      <c r="O28" s="40">
        <f t="shared" si="5"/>
        <v>65.665530000000047</v>
      </c>
      <c r="P28" s="41">
        <v>42</v>
      </c>
      <c r="Q28" s="42">
        <v>8961.44</v>
      </c>
      <c r="R28" s="42">
        <f t="shared" si="13"/>
        <v>6657</v>
      </c>
      <c r="S28" s="40">
        <f t="shared" si="14"/>
        <v>9320</v>
      </c>
      <c r="T28" s="39">
        <f t="shared" si="15"/>
        <v>391</v>
      </c>
      <c r="U28" s="40">
        <f t="shared" si="16"/>
        <v>57.699999999999989</v>
      </c>
      <c r="V28" s="40">
        <f t="shared" si="17"/>
        <v>376</v>
      </c>
      <c r="W28" s="40">
        <v>15</v>
      </c>
      <c r="X28" s="40">
        <v>268.8</v>
      </c>
      <c r="Y28" s="43">
        <v>330.6</v>
      </c>
      <c r="Z28" s="44">
        <v>376</v>
      </c>
      <c r="AA28" s="45">
        <v>40</v>
      </c>
      <c r="AB28" s="46">
        <f t="shared" si="18"/>
        <v>8961</v>
      </c>
      <c r="AC28" s="46">
        <f t="shared" si="19"/>
        <v>6753</v>
      </c>
      <c r="AD28" s="46">
        <f t="shared" si="20"/>
        <v>7056.8849999999993</v>
      </c>
      <c r="AE28" s="47">
        <v>7057</v>
      </c>
      <c r="AF28" s="47">
        <f t="shared" si="21"/>
        <v>358</v>
      </c>
      <c r="AG28" s="47">
        <f t="shared" si="22"/>
        <v>7375</v>
      </c>
      <c r="AH28" s="47">
        <f t="shared" si="23"/>
        <v>7375</v>
      </c>
      <c r="AI28" s="47">
        <f t="shared" si="24"/>
        <v>7572</v>
      </c>
      <c r="AJ28" s="47">
        <f>ROUND(AH28*1.4,0)</f>
        <v>10325</v>
      </c>
      <c r="AK28" s="47">
        <f>ROUND(AI28*1.4,0)</f>
        <v>10601</v>
      </c>
      <c r="AL28" s="48">
        <f t="shared" si="7"/>
        <v>-18</v>
      </c>
      <c r="AM28" s="48">
        <f t="shared" si="8"/>
        <v>295</v>
      </c>
      <c r="AN28" s="48">
        <f t="shared" si="9"/>
        <v>413</v>
      </c>
      <c r="AO28" s="48">
        <f t="shared" si="10"/>
        <v>424</v>
      </c>
      <c r="AP28" s="47" t="e">
        <f>#REF!-#REF!</f>
        <v>#REF!</v>
      </c>
      <c r="AQ28" s="50"/>
      <c r="AR28" s="47" t="e">
        <f>AO28-#REF!</f>
        <v>#REF!</v>
      </c>
    </row>
    <row r="29" spans="1:44" x14ac:dyDescent="0.2">
      <c r="B29" s="55" t="s">
        <v>64</v>
      </c>
      <c r="C29" s="56"/>
      <c r="D29" s="55"/>
      <c r="F29" s="58"/>
      <c r="G29" s="58"/>
      <c r="H29" s="58"/>
      <c r="I29" s="58"/>
      <c r="J29" s="58"/>
    </row>
    <row r="30" spans="1:44" s="54" customFormat="1" x14ac:dyDescent="0.25">
      <c r="C30" s="57"/>
      <c r="E30" s="57"/>
    </row>
    <row r="31" spans="1:44" s="54" customFormat="1" x14ac:dyDescent="0.25">
      <c r="C31" s="57"/>
      <c r="E31" s="57"/>
    </row>
    <row r="32" spans="1:44" s="54" customFormat="1" x14ac:dyDescent="0.25">
      <c r="C32" s="57"/>
      <c r="E32" s="57"/>
    </row>
    <row r="33" spans="3:5" s="54" customFormat="1" x14ac:dyDescent="0.25">
      <c r="C33" s="57"/>
      <c r="E33" s="57"/>
    </row>
    <row r="34" spans="3:5" s="54" customFormat="1" x14ac:dyDescent="0.25">
      <c r="C34" s="57"/>
      <c r="E34" s="57"/>
    </row>
    <row r="35" spans="3:5" s="54" customFormat="1" x14ac:dyDescent="0.25">
      <c r="C35" s="57"/>
      <c r="E35" s="57"/>
    </row>
    <row r="36" spans="3:5" s="54" customFormat="1" x14ac:dyDescent="0.25">
      <c r="C36" s="57"/>
      <c r="E36" s="57"/>
    </row>
    <row r="37" spans="3:5" s="54" customFormat="1" x14ac:dyDescent="0.25">
      <c r="C37" s="57"/>
      <c r="E37" s="57"/>
    </row>
    <row r="38" spans="3:5" s="54" customFormat="1" x14ac:dyDescent="0.25">
      <c r="C38" s="57"/>
      <c r="E38" s="57"/>
    </row>
    <row r="39" spans="3:5" s="54" customFormat="1" x14ac:dyDescent="0.25">
      <c r="C39" s="57"/>
      <c r="E39" s="57"/>
    </row>
    <row r="40" spans="3:5" s="54" customFormat="1" x14ac:dyDescent="0.25">
      <c r="C40" s="57"/>
      <c r="E40" s="57"/>
    </row>
    <row r="41" spans="3:5" s="54" customFormat="1" x14ac:dyDescent="0.25">
      <c r="C41" s="57"/>
      <c r="E41" s="57"/>
    </row>
    <row r="42" spans="3:5" s="54" customFormat="1" x14ac:dyDescent="0.25">
      <c r="C42" s="57"/>
      <c r="E42" s="57"/>
    </row>
    <row r="43" spans="3:5" s="54" customFormat="1" x14ac:dyDescent="0.25">
      <c r="C43" s="57"/>
      <c r="E43" s="57"/>
    </row>
    <row r="44" spans="3:5" s="54" customFormat="1" x14ac:dyDescent="0.25">
      <c r="C44" s="57"/>
      <c r="E44" s="57"/>
    </row>
    <row r="45" spans="3:5" s="54" customFormat="1" x14ac:dyDescent="0.25">
      <c r="C45" s="57"/>
      <c r="E45" s="57"/>
    </row>
    <row r="46" spans="3:5" s="54" customFormat="1" x14ac:dyDescent="0.25">
      <c r="C46" s="57"/>
      <c r="E46" s="57"/>
    </row>
    <row r="47" spans="3:5" s="54" customFormat="1" x14ac:dyDescent="0.25">
      <c r="C47" s="57"/>
      <c r="E47" s="57"/>
    </row>
    <row r="48" spans="3:5" s="54" customFormat="1" x14ac:dyDescent="0.25">
      <c r="C48" s="57"/>
      <c r="E48" s="57"/>
    </row>
    <row r="49" spans="3:5" s="54" customFormat="1" x14ac:dyDescent="0.25">
      <c r="C49" s="57"/>
      <c r="E49" s="57"/>
    </row>
    <row r="50" spans="3:5" s="54" customFormat="1" x14ac:dyDescent="0.25">
      <c r="C50" s="57"/>
      <c r="E50" s="57"/>
    </row>
    <row r="51" spans="3:5" s="54" customFormat="1" x14ac:dyDescent="0.25">
      <c r="C51" s="57"/>
      <c r="E51" s="57"/>
    </row>
    <row r="52" spans="3:5" s="54" customFormat="1" x14ac:dyDescent="0.25">
      <c r="C52" s="57"/>
      <c r="E52" s="57"/>
    </row>
    <row r="53" spans="3:5" s="54" customFormat="1" x14ac:dyDescent="0.25">
      <c r="C53" s="57"/>
      <c r="E53" s="57"/>
    </row>
    <row r="54" spans="3:5" s="54" customFormat="1" x14ac:dyDescent="0.25">
      <c r="C54" s="57"/>
      <c r="E54" s="57"/>
    </row>
    <row r="55" spans="3:5" s="54" customFormat="1" x14ac:dyDescent="0.25">
      <c r="C55" s="57"/>
      <c r="E55" s="57"/>
    </row>
    <row r="56" spans="3:5" s="54" customFormat="1" x14ac:dyDescent="0.25">
      <c r="C56" s="57"/>
      <c r="E56" s="57"/>
    </row>
    <row r="57" spans="3:5" s="54" customFormat="1" x14ac:dyDescent="0.25">
      <c r="C57" s="57"/>
      <c r="E57" s="57"/>
    </row>
    <row r="58" spans="3:5" s="54" customFormat="1" x14ac:dyDescent="0.25">
      <c r="C58" s="57"/>
      <c r="E58" s="57"/>
    </row>
    <row r="59" spans="3:5" s="54" customFormat="1" x14ac:dyDescent="0.25">
      <c r="C59" s="57"/>
      <c r="E59" s="57"/>
    </row>
    <row r="60" spans="3:5" s="54" customFormat="1" x14ac:dyDescent="0.25">
      <c r="C60" s="57"/>
      <c r="E60" s="57"/>
    </row>
    <row r="61" spans="3:5" s="54" customFormat="1" x14ac:dyDescent="0.25">
      <c r="C61" s="57"/>
      <c r="E61" s="57"/>
    </row>
    <row r="62" spans="3:5" s="54" customFormat="1" x14ac:dyDescent="0.25">
      <c r="C62" s="57"/>
      <c r="E62" s="57"/>
    </row>
    <row r="63" spans="3:5" s="54" customFormat="1" x14ac:dyDescent="0.25">
      <c r="C63" s="57"/>
      <c r="E63" s="57"/>
    </row>
    <row r="64" spans="3:5" s="54" customFormat="1" x14ac:dyDescent="0.25">
      <c r="C64" s="57"/>
      <c r="E64" s="57"/>
    </row>
    <row r="65" spans="3:5" s="54" customFormat="1" x14ac:dyDescent="0.25">
      <c r="C65" s="57"/>
      <c r="E65" s="57"/>
    </row>
    <row r="66" spans="3:5" s="54" customFormat="1" x14ac:dyDescent="0.25">
      <c r="C66" s="57"/>
      <c r="E66" s="57"/>
    </row>
    <row r="67" spans="3:5" s="54" customFormat="1" x14ac:dyDescent="0.25">
      <c r="C67" s="57"/>
      <c r="E67" s="57"/>
    </row>
    <row r="68" spans="3:5" s="54" customFormat="1" x14ac:dyDescent="0.25">
      <c r="C68" s="57"/>
      <c r="E68" s="57"/>
    </row>
    <row r="69" spans="3:5" s="54" customFormat="1" x14ac:dyDescent="0.25">
      <c r="C69" s="57"/>
      <c r="E69" s="57"/>
    </row>
    <row r="70" spans="3:5" s="54" customFormat="1" x14ac:dyDescent="0.25">
      <c r="C70" s="57"/>
      <c r="E70" s="57"/>
    </row>
    <row r="71" spans="3:5" s="54" customFormat="1" x14ac:dyDescent="0.25">
      <c r="C71" s="57"/>
      <c r="E71" s="57"/>
    </row>
    <row r="72" spans="3:5" s="54" customFormat="1" x14ac:dyDescent="0.25">
      <c r="C72" s="57"/>
      <c r="E72" s="57"/>
    </row>
    <row r="73" spans="3:5" s="54" customFormat="1" x14ac:dyDescent="0.25">
      <c r="C73" s="57"/>
      <c r="E73" s="57"/>
    </row>
    <row r="74" spans="3:5" s="54" customFormat="1" x14ac:dyDescent="0.25">
      <c r="C74" s="57"/>
      <c r="E74" s="57"/>
    </row>
    <row r="75" spans="3:5" s="54" customFormat="1" x14ac:dyDescent="0.25">
      <c r="C75" s="57"/>
      <c r="E75" s="57"/>
    </row>
    <row r="76" spans="3:5" s="54" customFormat="1" x14ac:dyDescent="0.25">
      <c r="C76" s="57"/>
      <c r="E76" s="57"/>
    </row>
    <row r="77" spans="3:5" s="54" customFormat="1" x14ac:dyDescent="0.25">
      <c r="C77" s="57"/>
      <c r="E77" s="57"/>
    </row>
    <row r="78" spans="3:5" s="54" customFormat="1" x14ac:dyDescent="0.25">
      <c r="C78" s="57"/>
      <c r="E78" s="57"/>
    </row>
    <row r="79" spans="3:5" s="54" customFormat="1" x14ac:dyDescent="0.25">
      <c r="C79" s="57"/>
      <c r="E79" s="57"/>
    </row>
    <row r="80" spans="3:5" s="54" customFormat="1" x14ac:dyDescent="0.25">
      <c r="C80" s="57"/>
      <c r="E80" s="57"/>
    </row>
    <row r="81" spans="3:5" s="54" customFormat="1" x14ac:dyDescent="0.25">
      <c r="C81" s="57"/>
      <c r="E81" s="57"/>
    </row>
    <row r="82" spans="3:5" s="54" customFormat="1" x14ac:dyDescent="0.25">
      <c r="C82" s="57"/>
      <c r="E82" s="57"/>
    </row>
    <row r="83" spans="3:5" s="54" customFormat="1" x14ac:dyDescent="0.25">
      <c r="C83" s="57"/>
      <c r="E83" s="57"/>
    </row>
    <row r="84" spans="3:5" s="54" customFormat="1" x14ac:dyDescent="0.25">
      <c r="C84" s="57"/>
      <c r="E84" s="57"/>
    </row>
    <row r="85" spans="3:5" s="54" customFormat="1" x14ac:dyDescent="0.25">
      <c r="C85" s="57"/>
      <c r="E85" s="57"/>
    </row>
    <row r="86" spans="3:5" s="54" customFormat="1" x14ac:dyDescent="0.25">
      <c r="C86" s="57"/>
      <c r="E86" s="57"/>
    </row>
    <row r="87" spans="3:5" s="54" customFormat="1" x14ac:dyDescent="0.25">
      <c r="C87" s="57"/>
      <c r="E87" s="57"/>
    </row>
    <row r="88" spans="3:5" s="54" customFormat="1" x14ac:dyDescent="0.25">
      <c r="C88" s="57"/>
      <c r="E88" s="57"/>
    </row>
    <row r="89" spans="3:5" s="54" customFormat="1" x14ac:dyDescent="0.25">
      <c r="C89" s="57"/>
      <c r="E89" s="57"/>
    </row>
    <row r="90" spans="3:5" s="54" customFormat="1" x14ac:dyDescent="0.25">
      <c r="C90" s="57"/>
      <c r="E90" s="57"/>
    </row>
    <row r="91" spans="3:5" s="54" customFormat="1" x14ac:dyDescent="0.25">
      <c r="C91" s="57"/>
      <c r="E91" s="57"/>
    </row>
    <row r="92" spans="3:5" s="54" customFormat="1" x14ac:dyDescent="0.25">
      <c r="C92" s="57"/>
      <c r="E92" s="57"/>
    </row>
    <row r="93" spans="3:5" s="54" customFormat="1" x14ac:dyDescent="0.25">
      <c r="C93" s="57"/>
      <c r="E93" s="57"/>
    </row>
    <row r="94" spans="3:5" s="54" customFormat="1" x14ac:dyDescent="0.25">
      <c r="C94" s="57"/>
      <c r="E94" s="57"/>
    </row>
    <row r="95" spans="3:5" s="54" customFormat="1" x14ac:dyDescent="0.25">
      <c r="C95" s="57"/>
      <c r="E95" s="57"/>
    </row>
    <row r="96" spans="3:5" s="54" customFormat="1" x14ac:dyDescent="0.25">
      <c r="C96" s="57"/>
      <c r="E96" s="57"/>
    </row>
    <row r="97" spans="3:5" s="54" customFormat="1" x14ac:dyDescent="0.25">
      <c r="C97" s="57"/>
      <c r="E97" s="57"/>
    </row>
    <row r="98" spans="3:5" s="54" customFormat="1" x14ac:dyDescent="0.25">
      <c r="C98" s="57"/>
      <c r="E98" s="57"/>
    </row>
    <row r="99" spans="3:5" s="54" customFormat="1" x14ac:dyDescent="0.25">
      <c r="C99" s="57"/>
      <c r="E99" s="57"/>
    </row>
    <row r="100" spans="3:5" s="54" customFormat="1" x14ac:dyDescent="0.25">
      <c r="C100" s="57"/>
      <c r="E100" s="57"/>
    </row>
    <row r="101" spans="3:5" s="54" customFormat="1" x14ac:dyDescent="0.25">
      <c r="C101" s="57"/>
      <c r="E101" s="57"/>
    </row>
    <row r="102" spans="3:5" s="54" customFormat="1" x14ac:dyDescent="0.25">
      <c r="C102" s="57"/>
      <c r="E102" s="57"/>
    </row>
    <row r="103" spans="3:5" s="54" customFormat="1" x14ac:dyDescent="0.25">
      <c r="C103" s="57"/>
      <c r="E103" s="57"/>
    </row>
    <row r="104" spans="3:5" s="54" customFormat="1" x14ac:dyDescent="0.25">
      <c r="C104" s="57"/>
      <c r="E104" s="57"/>
    </row>
    <row r="105" spans="3:5" s="54" customFormat="1" x14ac:dyDescent="0.25">
      <c r="C105" s="57"/>
      <c r="E105" s="57"/>
    </row>
    <row r="106" spans="3:5" s="54" customFormat="1" x14ac:dyDescent="0.25">
      <c r="C106" s="57"/>
      <c r="E106" s="57"/>
    </row>
    <row r="107" spans="3:5" s="54" customFormat="1" x14ac:dyDescent="0.25">
      <c r="C107" s="57"/>
      <c r="E107" s="57"/>
    </row>
    <row r="108" spans="3:5" s="54" customFormat="1" x14ac:dyDescent="0.25">
      <c r="C108" s="57"/>
      <c r="E108" s="57"/>
    </row>
    <row r="109" spans="3:5" s="54" customFormat="1" x14ac:dyDescent="0.25">
      <c r="C109" s="57"/>
      <c r="E109" s="57"/>
    </row>
    <row r="110" spans="3:5" s="54" customFormat="1" x14ac:dyDescent="0.25">
      <c r="C110" s="57"/>
      <c r="E110" s="57"/>
    </row>
    <row r="111" spans="3:5" s="54" customFormat="1" x14ac:dyDescent="0.25">
      <c r="C111" s="57"/>
      <c r="E111" s="57"/>
    </row>
    <row r="112" spans="3:5" s="54" customFormat="1" x14ac:dyDescent="0.25">
      <c r="C112" s="57"/>
      <c r="E112" s="57"/>
    </row>
    <row r="113" spans="3:5" s="54" customFormat="1" x14ac:dyDescent="0.25">
      <c r="C113" s="57"/>
      <c r="E113" s="57"/>
    </row>
    <row r="114" spans="3:5" s="54" customFormat="1" x14ac:dyDescent="0.25">
      <c r="C114" s="57"/>
      <c r="E114" s="57"/>
    </row>
    <row r="115" spans="3:5" s="54" customFormat="1" x14ac:dyDescent="0.25">
      <c r="C115" s="57"/>
      <c r="E115" s="57"/>
    </row>
    <row r="116" spans="3:5" s="54" customFormat="1" x14ac:dyDescent="0.25">
      <c r="C116" s="57"/>
      <c r="E116" s="57"/>
    </row>
    <row r="117" spans="3:5" s="54" customFormat="1" x14ac:dyDescent="0.25">
      <c r="C117" s="57"/>
      <c r="E117" s="57"/>
    </row>
    <row r="118" spans="3:5" s="54" customFormat="1" x14ac:dyDescent="0.25">
      <c r="C118" s="57"/>
      <c r="E118" s="57"/>
    </row>
    <row r="119" spans="3:5" s="54" customFormat="1" x14ac:dyDescent="0.25">
      <c r="C119" s="57"/>
      <c r="E119" s="57"/>
    </row>
    <row r="120" spans="3:5" s="54" customFormat="1" x14ac:dyDescent="0.25">
      <c r="C120" s="57"/>
      <c r="E120" s="57"/>
    </row>
    <row r="121" spans="3:5" s="54" customFormat="1" x14ac:dyDescent="0.25">
      <c r="C121" s="57"/>
      <c r="E121" s="57"/>
    </row>
    <row r="122" spans="3:5" s="54" customFormat="1" x14ac:dyDescent="0.25">
      <c r="C122" s="57"/>
      <c r="E122" s="57"/>
    </row>
    <row r="123" spans="3:5" s="54" customFormat="1" x14ac:dyDescent="0.25">
      <c r="C123" s="57"/>
      <c r="E123" s="57"/>
    </row>
    <row r="124" spans="3:5" s="54" customFormat="1" x14ac:dyDescent="0.25">
      <c r="C124" s="57"/>
      <c r="E124" s="57"/>
    </row>
    <row r="125" spans="3:5" s="54" customFormat="1" x14ac:dyDescent="0.25">
      <c r="C125" s="57"/>
      <c r="E125" s="57"/>
    </row>
    <row r="126" spans="3:5" s="54" customFormat="1" x14ac:dyDescent="0.25">
      <c r="C126" s="57"/>
      <c r="E126" s="57"/>
    </row>
    <row r="127" spans="3:5" s="54" customFormat="1" x14ac:dyDescent="0.25">
      <c r="C127" s="57"/>
      <c r="E127" s="57"/>
    </row>
    <row r="128" spans="3:5" s="54" customFormat="1" x14ac:dyDescent="0.25">
      <c r="C128" s="57"/>
      <c r="E128" s="57"/>
    </row>
    <row r="129" spans="3:5" s="54" customFormat="1" x14ac:dyDescent="0.25">
      <c r="C129" s="57"/>
      <c r="E129" s="57"/>
    </row>
    <row r="130" spans="3:5" s="54" customFormat="1" x14ac:dyDescent="0.25">
      <c r="C130" s="57"/>
      <c r="E130" s="57"/>
    </row>
    <row r="131" spans="3:5" s="54" customFormat="1" x14ac:dyDescent="0.25">
      <c r="C131" s="57"/>
      <c r="E131" s="57"/>
    </row>
    <row r="132" spans="3:5" s="54" customFormat="1" x14ac:dyDescent="0.25">
      <c r="C132" s="57"/>
      <c r="E132" s="57"/>
    </row>
    <row r="133" spans="3:5" s="54" customFormat="1" x14ac:dyDescent="0.25">
      <c r="C133" s="57"/>
      <c r="E133" s="57"/>
    </row>
    <row r="134" spans="3:5" s="54" customFormat="1" x14ac:dyDescent="0.25">
      <c r="C134" s="57"/>
      <c r="E134" s="57"/>
    </row>
    <row r="135" spans="3:5" s="54" customFormat="1" x14ac:dyDescent="0.25">
      <c r="C135" s="57"/>
      <c r="E135" s="57"/>
    </row>
    <row r="136" spans="3:5" s="54" customFormat="1" x14ac:dyDescent="0.25">
      <c r="C136" s="57"/>
      <c r="E136" s="57"/>
    </row>
    <row r="137" spans="3:5" s="54" customFormat="1" x14ac:dyDescent="0.25">
      <c r="C137" s="57"/>
      <c r="E137" s="57"/>
    </row>
    <row r="138" spans="3:5" s="54" customFormat="1" x14ac:dyDescent="0.25">
      <c r="C138" s="57"/>
      <c r="E138" s="57"/>
    </row>
    <row r="139" spans="3:5" s="54" customFormat="1" x14ac:dyDescent="0.25">
      <c r="C139" s="57"/>
      <c r="E139" s="57"/>
    </row>
    <row r="140" spans="3:5" s="54" customFormat="1" x14ac:dyDescent="0.25">
      <c r="C140" s="57"/>
      <c r="E140" s="57"/>
    </row>
    <row r="141" spans="3:5" s="54" customFormat="1" x14ac:dyDescent="0.25">
      <c r="C141" s="57"/>
      <c r="E141" s="57"/>
    </row>
    <row r="142" spans="3:5" s="54" customFormat="1" x14ac:dyDescent="0.25">
      <c r="C142" s="57"/>
      <c r="E142" s="57"/>
    </row>
    <row r="143" spans="3:5" s="54" customFormat="1" x14ac:dyDescent="0.25">
      <c r="C143" s="57"/>
      <c r="E143" s="57"/>
    </row>
    <row r="144" spans="3:5" s="54" customFormat="1" x14ac:dyDescent="0.25">
      <c r="C144" s="57"/>
      <c r="E144" s="57"/>
    </row>
    <row r="145" spans="3:5" s="54" customFormat="1" x14ac:dyDescent="0.25">
      <c r="C145" s="57"/>
      <c r="E145" s="57"/>
    </row>
    <row r="146" spans="3:5" s="54" customFormat="1" x14ac:dyDescent="0.25">
      <c r="C146" s="57"/>
      <c r="E146" s="57"/>
    </row>
    <row r="147" spans="3:5" s="54" customFormat="1" x14ac:dyDescent="0.25">
      <c r="C147" s="57"/>
      <c r="E147" s="57"/>
    </row>
    <row r="148" spans="3:5" s="54" customFormat="1" x14ac:dyDescent="0.25">
      <c r="C148" s="57"/>
      <c r="E148" s="57"/>
    </row>
    <row r="149" spans="3:5" s="54" customFormat="1" x14ac:dyDescent="0.25">
      <c r="C149" s="57"/>
      <c r="E149" s="57"/>
    </row>
    <row r="150" spans="3:5" s="54" customFormat="1" x14ac:dyDescent="0.25">
      <c r="C150" s="57"/>
      <c r="E150" s="57"/>
    </row>
    <row r="151" spans="3:5" s="54" customFormat="1" x14ac:dyDescent="0.25">
      <c r="C151" s="57"/>
      <c r="E151" s="57"/>
    </row>
    <row r="152" spans="3:5" s="54" customFormat="1" x14ac:dyDescent="0.25">
      <c r="C152" s="57"/>
      <c r="E152" s="57"/>
    </row>
    <row r="153" spans="3:5" s="54" customFormat="1" x14ac:dyDescent="0.25">
      <c r="C153" s="57"/>
      <c r="E153" s="57"/>
    </row>
    <row r="154" spans="3:5" s="54" customFormat="1" x14ac:dyDescent="0.25">
      <c r="C154" s="57"/>
      <c r="E154" s="57"/>
    </row>
    <row r="155" spans="3:5" s="54" customFormat="1" x14ac:dyDescent="0.25">
      <c r="C155" s="57"/>
      <c r="E155" s="57"/>
    </row>
    <row r="156" spans="3:5" s="54" customFormat="1" x14ac:dyDescent="0.25">
      <c r="C156" s="57"/>
      <c r="E156" s="57"/>
    </row>
    <row r="157" spans="3:5" s="54" customFormat="1" x14ac:dyDescent="0.25">
      <c r="C157" s="57"/>
      <c r="E157" s="57"/>
    </row>
    <row r="158" spans="3:5" s="54" customFormat="1" x14ac:dyDescent="0.25">
      <c r="C158" s="57"/>
      <c r="E158" s="57"/>
    </row>
    <row r="159" spans="3:5" s="54" customFormat="1" x14ac:dyDescent="0.25">
      <c r="C159" s="57"/>
      <c r="E159" s="57"/>
    </row>
    <row r="160" spans="3:5" s="54" customFormat="1" x14ac:dyDescent="0.25">
      <c r="C160" s="57"/>
      <c r="E160" s="57"/>
    </row>
    <row r="161" spans="3:5" s="54" customFormat="1" x14ac:dyDescent="0.25">
      <c r="C161" s="57"/>
      <c r="E161" s="57"/>
    </row>
    <row r="162" spans="3:5" s="54" customFormat="1" x14ac:dyDescent="0.25">
      <c r="C162" s="57"/>
      <c r="E162" s="57"/>
    </row>
    <row r="163" spans="3:5" s="54" customFormat="1" x14ac:dyDescent="0.25">
      <c r="C163" s="57"/>
      <c r="E163" s="57"/>
    </row>
    <row r="164" spans="3:5" s="54" customFormat="1" x14ac:dyDescent="0.25">
      <c r="C164" s="57"/>
      <c r="E164" s="57"/>
    </row>
    <row r="165" spans="3:5" s="54" customFormat="1" x14ac:dyDescent="0.25">
      <c r="C165" s="57"/>
      <c r="E165" s="57"/>
    </row>
    <row r="166" spans="3:5" s="54" customFormat="1" x14ac:dyDescent="0.25">
      <c r="C166" s="57"/>
      <c r="E166" s="57"/>
    </row>
    <row r="167" spans="3:5" s="54" customFormat="1" x14ac:dyDescent="0.25">
      <c r="C167" s="57"/>
      <c r="E167" s="57"/>
    </row>
    <row r="168" spans="3:5" s="54" customFormat="1" x14ac:dyDescent="0.25">
      <c r="C168" s="57"/>
      <c r="E168" s="57"/>
    </row>
    <row r="169" spans="3:5" s="54" customFormat="1" x14ac:dyDescent="0.25">
      <c r="C169" s="57"/>
      <c r="E169" s="57"/>
    </row>
    <row r="170" spans="3:5" s="54" customFormat="1" x14ac:dyDescent="0.25">
      <c r="C170" s="57"/>
      <c r="E170" s="57"/>
    </row>
    <row r="171" spans="3:5" s="54" customFormat="1" x14ac:dyDescent="0.25">
      <c r="C171" s="57"/>
      <c r="E171" s="57"/>
    </row>
    <row r="172" spans="3:5" s="54" customFormat="1" x14ac:dyDescent="0.25">
      <c r="C172" s="57"/>
      <c r="E172" s="57"/>
    </row>
    <row r="173" spans="3:5" s="54" customFormat="1" x14ac:dyDescent="0.25">
      <c r="C173" s="57"/>
      <c r="E173" s="57"/>
    </row>
    <row r="174" spans="3:5" s="54" customFormat="1" x14ac:dyDescent="0.25">
      <c r="C174" s="57"/>
      <c r="E174" s="57"/>
    </row>
    <row r="175" spans="3:5" s="54" customFormat="1" x14ac:dyDescent="0.25">
      <c r="C175" s="57"/>
      <c r="E175" s="57"/>
    </row>
    <row r="176" spans="3:5" s="54" customFormat="1" x14ac:dyDescent="0.25">
      <c r="C176" s="57"/>
      <c r="E176" s="57"/>
    </row>
    <row r="177" spans="3:5" s="54" customFormat="1" x14ac:dyDescent="0.25">
      <c r="C177" s="57"/>
      <c r="E177" s="57"/>
    </row>
    <row r="178" spans="3:5" s="54" customFormat="1" x14ac:dyDescent="0.25">
      <c r="C178" s="57"/>
      <c r="E178" s="57"/>
    </row>
    <row r="179" spans="3:5" s="54" customFormat="1" x14ac:dyDescent="0.25">
      <c r="C179" s="57"/>
      <c r="E179" s="57"/>
    </row>
    <row r="180" spans="3:5" s="54" customFormat="1" x14ac:dyDescent="0.25">
      <c r="C180" s="57"/>
      <c r="E180" s="57"/>
    </row>
    <row r="181" spans="3:5" s="54" customFormat="1" x14ac:dyDescent="0.25">
      <c r="C181" s="57"/>
      <c r="E181" s="57"/>
    </row>
    <row r="182" spans="3:5" s="54" customFormat="1" x14ac:dyDescent="0.25">
      <c r="C182" s="57"/>
      <c r="E182" s="57"/>
    </row>
    <row r="183" spans="3:5" s="54" customFormat="1" x14ac:dyDescent="0.25">
      <c r="C183" s="57"/>
      <c r="E183" s="57"/>
    </row>
    <row r="184" spans="3:5" s="54" customFormat="1" x14ac:dyDescent="0.25">
      <c r="C184" s="57"/>
      <c r="E184" s="57"/>
    </row>
    <row r="185" spans="3:5" s="54" customFormat="1" x14ac:dyDescent="0.25">
      <c r="C185" s="57"/>
      <c r="E185" s="57"/>
    </row>
    <row r="186" spans="3:5" s="54" customFormat="1" x14ac:dyDescent="0.25">
      <c r="C186" s="57"/>
      <c r="E186" s="57"/>
    </row>
    <row r="187" spans="3:5" s="54" customFormat="1" x14ac:dyDescent="0.25">
      <c r="C187" s="57"/>
      <c r="E187" s="57"/>
    </row>
    <row r="188" spans="3:5" s="54" customFormat="1" x14ac:dyDescent="0.25">
      <c r="C188" s="57"/>
      <c r="E188" s="57"/>
    </row>
    <row r="189" spans="3:5" s="54" customFormat="1" x14ac:dyDescent="0.25">
      <c r="C189" s="57"/>
      <c r="E189" s="57"/>
    </row>
    <row r="190" spans="3:5" s="54" customFormat="1" x14ac:dyDescent="0.25">
      <c r="C190" s="57"/>
      <c r="E190" s="57"/>
    </row>
    <row r="191" spans="3:5" s="54" customFormat="1" x14ac:dyDescent="0.25">
      <c r="C191" s="57"/>
      <c r="E191" s="57"/>
    </row>
    <row r="192" spans="3:5" s="54" customFormat="1" x14ac:dyDescent="0.25">
      <c r="C192" s="57"/>
      <c r="E192" s="57"/>
    </row>
    <row r="193" spans="3:5" s="54" customFormat="1" x14ac:dyDescent="0.25">
      <c r="C193" s="57"/>
      <c r="E193" s="57"/>
    </row>
    <row r="194" spans="3:5" s="54" customFormat="1" x14ac:dyDescent="0.25">
      <c r="C194" s="57"/>
      <c r="E194" s="57"/>
    </row>
    <row r="195" spans="3:5" s="54" customFormat="1" x14ac:dyDescent="0.25">
      <c r="C195" s="57"/>
      <c r="E195" s="57"/>
    </row>
    <row r="196" spans="3:5" s="54" customFormat="1" x14ac:dyDescent="0.25">
      <c r="C196" s="57"/>
      <c r="E196" s="57"/>
    </row>
    <row r="197" spans="3:5" s="54" customFormat="1" x14ac:dyDescent="0.25">
      <c r="C197" s="57"/>
      <c r="E197" s="57"/>
    </row>
    <row r="198" spans="3:5" s="54" customFormat="1" x14ac:dyDescent="0.25">
      <c r="C198" s="57"/>
      <c r="E198" s="57"/>
    </row>
    <row r="199" spans="3:5" s="54" customFormat="1" x14ac:dyDescent="0.25">
      <c r="C199" s="57"/>
      <c r="E199" s="57"/>
    </row>
    <row r="200" spans="3:5" s="54" customFormat="1" x14ac:dyDescent="0.25">
      <c r="C200" s="57"/>
      <c r="E200" s="57"/>
    </row>
    <row r="201" spans="3:5" s="54" customFormat="1" x14ac:dyDescent="0.25">
      <c r="C201" s="57"/>
      <c r="E201" s="57"/>
    </row>
    <row r="202" spans="3:5" s="54" customFormat="1" x14ac:dyDescent="0.25">
      <c r="C202" s="57"/>
      <c r="E202" s="57"/>
    </row>
    <row r="203" spans="3:5" s="54" customFormat="1" x14ac:dyDescent="0.25">
      <c r="C203" s="57"/>
      <c r="E203" s="57"/>
    </row>
    <row r="204" spans="3:5" s="54" customFormat="1" x14ac:dyDescent="0.25">
      <c r="C204" s="57"/>
      <c r="E204" s="57"/>
    </row>
    <row r="205" spans="3:5" s="54" customFormat="1" x14ac:dyDescent="0.25">
      <c r="C205" s="57"/>
      <c r="E205" s="57"/>
    </row>
    <row r="206" spans="3:5" s="54" customFormat="1" x14ac:dyDescent="0.25">
      <c r="C206" s="57"/>
      <c r="E206" s="57"/>
    </row>
    <row r="207" spans="3:5" s="54" customFormat="1" x14ac:dyDescent="0.25">
      <c r="C207" s="57"/>
      <c r="E207" s="57"/>
    </row>
    <row r="208" spans="3:5" s="54" customFormat="1" x14ac:dyDescent="0.25">
      <c r="C208" s="57"/>
      <c r="E208" s="57"/>
    </row>
    <row r="209" spans="1:5" s="54" customFormat="1" x14ac:dyDescent="0.25">
      <c r="C209" s="57"/>
      <c r="E209" s="57"/>
    </row>
    <row r="210" spans="1:5" s="54" customFormat="1" x14ac:dyDescent="0.25">
      <c r="C210" s="57"/>
      <c r="E210" s="57"/>
    </row>
    <row r="211" spans="1:5" s="54" customFormat="1" x14ac:dyDescent="0.25">
      <c r="C211" s="57"/>
      <c r="E211" s="57"/>
    </row>
    <row r="212" spans="1:5" s="54" customFormat="1" x14ac:dyDescent="0.25">
      <c r="C212" s="57"/>
      <c r="E212" s="57"/>
    </row>
    <row r="213" spans="1:5" s="54" customFormat="1" x14ac:dyDescent="0.25">
      <c r="C213" s="57"/>
      <c r="E213" s="57"/>
    </row>
    <row r="214" spans="1:5" s="54" customFormat="1" x14ac:dyDescent="0.25">
      <c r="C214" s="57"/>
      <c r="E214" s="57"/>
    </row>
    <row r="215" spans="1:5" s="54" customFormat="1" x14ac:dyDescent="0.25">
      <c r="C215" s="57"/>
      <c r="E215" s="57"/>
    </row>
    <row r="216" spans="1:5" s="54" customFormat="1" x14ac:dyDescent="0.25">
      <c r="C216" s="57"/>
      <c r="E216" s="57"/>
    </row>
    <row r="217" spans="1:5" x14ac:dyDescent="0.2">
      <c r="A217" s="1"/>
      <c r="B217" s="1"/>
      <c r="C217" s="3"/>
      <c r="D217" s="1"/>
    </row>
    <row r="218" spans="1:5" x14ac:dyDescent="0.2">
      <c r="A218" s="1"/>
      <c r="B218" s="1"/>
      <c r="C218" s="3"/>
      <c r="D218" s="1"/>
    </row>
  </sheetData>
  <mergeCells count="12">
    <mergeCell ref="K4:O5"/>
    <mergeCell ref="X4:X7"/>
    <mergeCell ref="Y4:Y7"/>
    <mergeCell ref="A1:AR3"/>
    <mergeCell ref="Z4:Z7"/>
    <mergeCell ref="AA4:AR5"/>
    <mergeCell ref="AL6:AN6"/>
    <mergeCell ref="A4:A7"/>
    <mergeCell ref="B4:B7"/>
    <mergeCell ref="C4:D5"/>
    <mergeCell ref="E4:G5"/>
    <mergeCell ref="H4:J5"/>
  </mergeCells>
  <printOptions horizontalCentered="1"/>
  <pageMargins left="0.11811023622047245" right="0.11811023622047245" top="1.3779527559055118" bottom="0.15748031496062992" header="0.31496062992125984" footer="0.31496062992125984"/>
  <pageSetup paperSize="9" scale="1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Погребение </vt:lpstr>
      <vt:lpstr>'Погребение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Седен-оол Буян Мергенович</dc:creator>
  <cp:lastModifiedBy>Монгуш Саглай Романовна</cp:lastModifiedBy>
  <cp:lastPrinted>2024-11-01T14:12:06Z</cp:lastPrinted>
  <dcterms:created xsi:type="dcterms:W3CDTF">2024-10-29T09:04:07Z</dcterms:created>
  <dcterms:modified xsi:type="dcterms:W3CDTF">2024-11-01T14:12:40Z</dcterms:modified>
</cp:coreProperties>
</file>