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090"/>
  </bookViews>
  <sheets>
    <sheet name="Репрессия " sheetId="1" r:id="rId1"/>
  </sheets>
  <definedNames>
    <definedName name="_xlnm.Print_Titles" localSheetId="0">'Репрессия '!$A:$B</definedName>
    <definedName name="_xlnm.Print_Area" localSheetId="0">'Репрессия '!$A$1:$CC$27</definedName>
  </definedNames>
  <calcPr calcId="144525"/>
</workbook>
</file>

<file path=xl/calcChain.xml><?xml version="1.0" encoding="utf-8"?>
<calcChain xmlns="http://schemas.openxmlformats.org/spreadsheetml/2006/main">
  <c r="CC27" i="1" l="1"/>
  <c r="AK27" i="1"/>
  <c r="AH27" i="1"/>
  <c r="AD27" i="1"/>
  <c r="AE27" i="1" s="1"/>
  <c r="AA27" i="1"/>
  <c r="W27" i="1"/>
  <c r="X27" i="1" s="1"/>
  <c r="T27" i="1"/>
  <c r="P27" i="1"/>
  <c r="Q27" i="1" s="1"/>
  <c r="K27" i="1"/>
  <c r="J27" i="1"/>
  <c r="G27" i="1"/>
  <c r="CC26" i="1"/>
  <c r="AK26" i="1"/>
  <c r="AH26" i="1"/>
  <c r="AD26" i="1"/>
  <c r="AE26" i="1" s="1"/>
  <c r="AA26" i="1"/>
  <c r="W26" i="1"/>
  <c r="X26" i="1" s="1"/>
  <c r="T26" i="1"/>
  <c r="P26" i="1"/>
  <c r="Q26" i="1" s="1"/>
  <c r="K26" i="1"/>
  <c r="J26" i="1"/>
  <c r="G26" i="1"/>
  <c r="CC25" i="1"/>
  <c r="AK25" i="1"/>
  <c r="AI25" i="1"/>
  <c r="AJ25" i="1" s="1"/>
  <c r="AH25" i="1"/>
  <c r="AD25" i="1"/>
  <c r="AE25" i="1" s="1"/>
  <c r="AA25" i="1"/>
  <c r="W25" i="1"/>
  <c r="X25" i="1" s="1"/>
  <c r="T25" i="1"/>
  <c r="P25" i="1"/>
  <c r="Q25" i="1" s="1"/>
  <c r="K25" i="1"/>
  <c r="CC24" i="1"/>
  <c r="AK24" i="1"/>
  <c r="AI24" i="1"/>
  <c r="AJ24" i="1" s="1"/>
  <c r="AH24" i="1"/>
  <c r="AD24" i="1"/>
  <c r="AE24" i="1" s="1"/>
  <c r="AA24" i="1"/>
  <c r="W24" i="1"/>
  <c r="X24" i="1" s="1"/>
  <c r="Y24" i="1" s="1"/>
  <c r="Z24" i="1" s="1"/>
  <c r="T24" i="1"/>
  <c r="P24" i="1"/>
  <c r="Q24" i="1" s="1"/>
  <c r="K24" i="1"/>
  <c r="CC23" i="1"/>
  <c r="AK23" i="1"/>
  <c r="AH23" i="1"/>
  <c r="AD23" i="1"/>
  <c r="AE23" i="1" s="1"/>
  <c r="AA23" i="1"/>
  <c r="W23" i="1"/>
  <c r="X23" i="1" s="1"/>
  <c r="T23" i="1"/>
  <c r="P23" i="1"/>
  <c r="Q23" i="1" s="1"/>
  <c r="K23" i="1"/>
  <c r="CC22" i="1"/>
  <c r="AK22" i="1"/>
  <c r="AH22" i="1"/>
  <c r="AD22" i="1"/>
  <c r="AE22" i="1" s="1"/>
  <c r="AA22" i="1"/>
  <c r="W22" i="1"/>
  <c r="X22" i="1" s="1"/>
  <c r="Y22" i="1" s="1"/>
  <c r="Z22" i="1" s="1"/>
  <c r="T22" i="1"/>
  <c r="P22" i="1"/>
  <c r="Q22" i="1" s="1"/>
  <c r="K22" i="1"/>
  <c r="J22" i="1"/>
  <c r="G22" i="1"/>
  <c r="CC21" i="1"/>
  <c r="AH21" i="1"/>
  <c r="AD21" i="1"/>
  <c r="AE21" i="1" s="1"/>
  <c r="AA21" i="1"/>
  <c r="W21" i="1"/>
  <c r="X21" i="1" s="1"/>
  <c r="T21" i="1"/>
  <c r="P21" i="1"/>
  <c r="Q21" i="1" s="1"/>
  <c r="K21" i="1"/>
  <c r="J21" i="1"/>
  <c r="G21" i="1"/>
  <c r="CC20" i="1"/>
  <c r="AH20" i="1"/>
  <c r="AD20" i="1"/>
  <c r="AE20" i="1" s="1"/>
  <c r="AA20" i="1"/>
  <c r="W20" i="1"/>
  <c r="X20" i="1" s="1"/>
  <c r="Y20" i="1" s="1"/>
  <c r="T20" i="1"/>
  <c r="P20" i="1"/>
  <c r="Q20" i="1" s="1"/>
  <c r="K20" i="1"/>
  <c r="J20" i="1"/>
  <c r="G20" i="1"/>
  <c r="CC19" i="1"/>
  <c r="AI19" i="1"/>
  <c r="AH19" i="1"/>
  <c r="AD19" i="1"/>
  <c r="AE19" i="1" s="1"/>
  <c r="AA19" i="1"/>
  <c r="W19" i="1"/>
  <c r="X19" i="1" s="1"/>
  <c r="T19" i="1"/>
  <c r="P19" i="1"/>
  <c r="Q19" i="1" s="1"/>
  <c r="K19" i="1"/>
  <c r="CC18" i="1"/>
  <c r="AH18" i="1"/>
  <c r="AD18" i="1"/>
  <c r="AE18" i="1" s="1"/>
  <c r="AF18" i="1" s="1"/>
  <c r="AG18" i="1" s="1"/>
  <c r="AA18" i="1"/>
  <c r="W18" i="1"/>
  <c r="X18" i="1" s="1"/>
  <c r="T18" i="1"/>
  <c r="P18" i="1"/>
  <c r="Q18" i="1" s="1"/>
  <c r="K18" i="1"/>
  <c r="J18" i="1"/>
  <c r="G18" i="1"/>
  <c r="CC17" i="1"/>
  <c r="AI17" i="1"/>
  <c r="AH17" i="1"/>
  <c r="AD17" i="1"/>
  <c r="AE17" i="1" s="1"/>
  <c r="AF17" i="1" s="1"/>
  <c r="AG17" i="1" s="1"/>
  <c r="AA17" i="1"/>
  <c r="W17" i="1"/>
  <c r="X17" i="1" s="1"/>
  <c r="T17" i="1"/>
  <c r="P17" i="1"/>
  <c r="Q17" i="1" s="1"/>
  <c r="K17" i="1"/>
  <c r="G17" i="1"/>
  <c r="CC16" i="1"/>
  <c r="AH16" i="1"/>
  <c r="AD16" i="1"/>
  <c r="AE16" i="1" s="1"/>
  <c r="AA16" i="1"/>
  <c r="W16" i="1"/>
  <c r="X16" i="1" s="1"/>
  <c r="T16" i="1"/>
  <c r="P16" i="1"/>
  <c r="Q16" i="1" s="1"/>
  <c r="R16" i="1" s="1"/>
  <c r="K16" i="1"/>
  <c r="J16" i="1"/>
  <c r="G16" i="1"/>
  <c r="CC15" i="1"/>
  <c r="AH15" i="1"/>
  <c r="AD15" i="1"/>
  <c r="AE15" i="1" s="1"/>
  <c r="AA15" i="1"/>
  <c r="W15" i="1"/>
  <c r="X15" i="1" s="1"/>
  <c r="T15" i="1"/>
  <c r="P15" i="1"/>
  <c r="Q15" i="1" s="1"/>
  <c r="K15" i="1"/>
  <c r="CC14" i="1"/>
  <c r="AH14" i="1"/>
  <c r="AD14" i="1"/>
  <c r="AE14" i="1" s="1"/>
  <c r="AF14" i="1" s="1"/>
  <c r="AA14" i="1"/>
  <c r="W14" i="1"/>
  <c r="X14" i="1" s="1"/>
  <c r="T14" i="1"/>
  <c r="P14" i="1"/>
  <c r="Q14" i="1" s="1"/>
  <c r="K14" i="1"/>
  <c r="J14" i="1"/>
  <c r="G14" i="1"/>
  <c r="CC13" i="1"/>
  <c r="AH13" i="1"/>
  <c r="AD13" i="1"/>
  <c r="AE13" i="1" s="1"/>
  <c r="AF13" i="1" s="1"/>
  <c r="AA13" i="1"/>
  <c r="W13" i="1"/>
  <c r="X13" i="1" s="1"/>
  <c r="Y13" i="1" s="1"/>
  <c r="T13" i="1"/>
  <c r="P13" i="1"/>
  <c r="Q13" i="1" s="1"/>
  <c r="K13" i="1"/>
  <c r="J13" i="1"/>
  <c r="G13" i="1"/>
  <c r="CC12" i="1"/>
  <c r="AH12" i="1"/>
  <c r="AD12" i="1"/>
  <c r="AE12" i="1" s="1"/>
  <c r="AA12" i="1"/>
  <c r="W12" i="1"/>
  <c r="X12" i="1" s="1"/>
  <c r="Y12" i="1" s="1"/>
  <c r="T12" i="1"/>
  <c r="P12" i="1"/>
  <c r="Q12" i="1" s="1"/>
  <c r="R12" i="1" s="1"/>
  <c r="K12" i="1"/>
  <c r="J12" i="1"/>
  <c r="G12" i="1"/>
  <c r="CC11" i="1"/>
  <c r="AI11" i="1"/>
  <c r="AH11" i="1"/>
  <c r="AD11" i="1"/>
  <c r="AE11" i="1" s="1"/>
  <c r="AA11" i="1"/>
  <c r="W11" i="1"/>
  <c r="X11" i="1" s="1"/>
  <c r="Y11" i="1" s="1"/>
  <c r="T11" i="1"/>
  <c r="P11" i="1"/>
  <c r="Q11" i="1" s="1"/>
  <c r="R11" i="1" s="1"/>
  <c r="K11" i="1"/>
  <c r="CC10" i="1"/>
  <c r="AH10" i="1"/>
  <c r="AD10" i="1"/>
  <c r="AE10" i="1" s="1"/>
  <c r="AA10" i="1"/>
  <c r="W10" i="1"/>
  <c r="X10" i="1" s="1"/>
  <c r="Y10" i="1" s="1"/>
  <c r="T10" i="1"/>
  <c r="P10" i="1"/>
  <c r="Q10" i="1" s="1"/>
  <c r="R10" i="1" s="1"/>
  <c r="K10" i="1"/>
  <c r="J10" i="1"/>
  <c r="G10" i="1"/>
  <c r="CC9" i="1"/>
  <c r="AH9" i="1"/>
  <c r="AD9" i="1"/>
  <c r="AE9" i="1" s="1"/>
  <c r="AA9" i="1"/>
  <c r="W9" i="1"/>
  <c r="X9" i="1" s="1"/>
  <c r="T9" i="1"/>
  <c r="P9" i="1"/>
  <c r="Q9" i="1" s="1"/>
  <c r="R9" i="1" s="1"/>
  <c r="K9" i="1"/>
  <c r="J9" i="1"/>
  <c r="G9" i="1"/>
  <c r="AB8" i="1"/>
  <c r="U8" i="1"/>
  <c r="N8" i="1"/>
  <c r="M8" i="1"/>
  <c r="L8" i="1"/>
  <c r="I8" i="1"/>
  <c r="H8" i="1"/>
  <c r="F8" i="1"/>
  <c r="E8" i="1"/>
  <c r="D8" i="1"/>
  <c r="C8" i="1"/>
  <c r="AA8" i="1" l="1"/>
  <c r="G8" i="1"/>
  <c r="K8" i="1"/>
  <c r="AF20" i="1"/>
  <c r="AG20" i="1" s="1"/>
  <c r="Y15" i="1"/>
  <c r="Z15" i="1" s="1"/>
  <c r="Y19" i="1"/>
  <c r="Z19" i="1" s="1"/>
  <c r="Y14" i="1"/>
  <c r="Z14" i="1" s="1"/>
  <c r="AF19" i="1"/>
  <c r="AG19" i="1" s="1"/>
  <c r="AF10" i="1"/>
  <c r="AG10" i="1" s="1"/>
  <c r="S16" i="1"/>
  <c r="Z11" i="1"/>
  <c r="T8" i="1"/>
  <c r="R15" i="1"/>
  <c r="S15" i="1" s="1"/>
  <c r="Y16" i="1"/>
  <c r="Z16" i="1" s="1"/>
  <c r="AE8" i="1"/>
  <c r="AH8" i="1"/>
  <c r="AK8" i="1"/>
  <c r="Z20" i="1"/>
  <c r="Y18" i="1"/>
  <c r="Z18" i="1" s="1"/>
  <c r="J8" i="1"/>
  <c r="AG13" i="1"/>
  <c r="AF15" i="1"/>
  <c r="AG15" i="1" s="1"/>
  <c r="AI23" i="1"/>
  <c r="AJ23" i="1" s="1"/>
  <c r="AJ8" i="1" s="1"/>
  <c r="AF25" i="1"/>
  <c r="AG25" i="1" s="1"/>
  <c r="S9" i="1"/>
  <c r="Z12" i="1"/>
  <c r="AI15" i="1"/>
  <c r="R24" i="1"/>
  <c r="S24" i="1" s="1"/>
  <c r="R19" i="1"/>
  <c r="S19" i="1" s="1"/>
  <c r="R22" i="1"/>
  <c r="S22" i="1" s="1"/>
  <c r="R26" i="1"/>
  <c r="S26" i="1" s="1"/>
  <c r="Y21" i="1"/>
  <c r="Z21" i="1" s="1"/>
  <c r="S10" i="1"/>
  <c r="S11" i="1"/>
  <c r="AF12" i="1"/>
  <c r="AG12" i="1" s="1"/>
  <c r="AG14" i="1"/>
  <c r="R23" i="1"/>
  <c r="S23" i="1" s="1"/>
  <c r="Y26" i="1"/>
  <c r="Z26" i="1" s="1"/>
  <c r="CC8" i="1"/>
  <c r="Q8" i="1"/>
  <c r="Y9" i="1"/>
  <c r="Z9" i="1" s="1"/>
  <c r="Y17" i="1"/>
  <c r="Z17" i="1" s="1"/>
  <c r="AF21" i="1"/>
  <c r="AG21" i="1" s="1"/>
  <c r="AF11" i="1"/>
  <c r="AG11" i="1" s="1"/>
  <c r="Y27" i="1"/>
  <c r="Z27" i="1" s="1"/>
  <c r="R13" i="1"/>
  <c r="S13" i="1" s="1"/>
  <c r="Y23" i="1"/>
  <c r="Z23" i="1" s="1"/>
  <c r="AF26" i="1"/>
  <c r="AG26" i="1" s="1"/>
  <c r="X8" i="1"/>
  <c r="AF9" i="1"/>
  <c r="AG9" i="1" s="1"/>
  <c r="Z10" i="1"/>
  <c r="S12" i="1"/>
  <c r="Z13" i="1"/>
  <c r="R14" i="1"/>
  <c r="AF16" i="1"/>
  <c r="AG16" i="1" s="1"/>
  <c r="R20" i="1"/>
  <c r="S20" i="1" s="1"/>
  <c r="AF22" i="1"/>
  <c r="AG22" i="1" s="1"/>
  <c r="AF23" i="1"/>
  <c r="AG23" i="1" s="1"/>
  <c r="Y25" i="1"/>
  <c r="Z25" i="1" s="1"/>
  <c r="AF24" i="1"/>
  <c r="AG24" i="1" s="1"/>
  <c r="R21" i="1"/>
  <c r="S21" i="1" s="1"/>
  <c r="R25" i="1"/>
  <c r="S25" i="1" s="1"/>
  <c r="AF27" i="1"/>
  <c r="AG27" i="1" s="1"/>
  <c r="R27" i="1"/>
  <c r="S27" i="1" s="1"/>
  <c r="R17" i="1"/>
  <c r="S17" i="1" s="1"/>
  <c r="R18" i="1"/>
  <c r="S18" i="1" s="1"/>
  <c r="R8" i="1" l="1"/>
  <c r="Y8" i="1"/>
  <c r="S14" i="1"/>
  <c r="S8" i="1" s="1"/>
  <c r="AF8" i="1"/>
  <c r="AG8" i="1"/>
  <c r="Z8" i="1"/>
  <c r="AI8" i="1"/>
</calcChain>
</file>

<file path=xl/sharedStrings.xml><?xml version="1.0" encoding="utf-8"?>
<sst xmlns="http://schemas.openxmlformats.org/spreadsheetml/2006/main" count="127" uniqueCount="86">
  <si>
    <t>Субвенции муниципальным образования РТ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</si>
  <si>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№</t>
  </si>
  <si>
    <t>Наименование муниципального образования РТ</t>
  </si>
  <si>
    <t>Итоги 2018 года</t>
  </si>
  <si>
    <t>Итоги 2019 года</t>
  </si>
  <si>
    <t>Итоги 2020 года</t>
  </si>
  <si>
    <t>План на 2021 год</t>
  </si>
  <si>
    <t>в том числе</t>
  </si>
  <si>
    <t>Первоначальный план на 2021 год</t>
  </si>
  <si>
    <t>Исполнение 2021 года</t>
  </si>
  <si>
    <t>Первоначальный план на 2022 год</t>
  </si>
  <si>
    <t>Исполнение</t>
  </si>
  <si>
    <t>Проект на 2025 год</t>
  </si>
  <si>
    <t>Реабилитированные лица</t>
  </si>
  <si>
    <t>Лицам, признанным пострадавшим от политических репрессий</t>
  </si>
  <si>
    <t>Членам семей реабилитированных лиц и лиц, призанных пострадавшими от политических репрессий</t>
  </si>
  <si>
    <t xml:space="preserve">Кол-во получателей, чел. </t>
  </si>
  <si>
    <t>Кол-во получателей, чел.</t>
  </si>
  <si>
    <t>Исполнение 2018 года</t>
  </si>
  <si>
    <t>Исполнение 2019 года</t>
  </si>
  <si>
    <t>Отклонения 2019 года к 2018 году</t>
  </si>
  <si>
    <t>Отклонения 2020 года к 2019 году</t>
  </si>
  <si>
    <t xml:space="preserve">Кол-во получателей при планировании, чел. </t>
  </si>
  <si>
    <t>Актуальное количество получателей, чел</t>
  </si>
  <si>
    <t>Объем расходов на 2021 год</t>
  </si>
  <si>
    <t xml:space="preserve">Размер ЕДВ, рублей </t>
  </si>
  <si>
    <t>Размер ЕДВ с учетом индексации на 3,8% с 1 февраля 2021 г.</t>
  </si>
  <si>
    <t>Расходы на ЕДВ</t>
  </si>
  <si>
    <t>Расходы на доставку (1,5%)</t>
  </si>
  <si>
    <t xml:space="preserve">Всего  расходы  </t>
  </si>
  <si>
    <t>Объем расходов без индексации с 1 февраля 2021 г.</t>
  </si>
  <si>
    <t>Размер ЕДВ, рублей</t>
  </si>
  <si>
    <t xml:space="preserve">Размер ЕДВ с индексацией 3,8% с 1 февраля 2021 г. </t>
  </si>
  <si>
    <t>Расходы на доставку ЕДВ (1,5%)</t>
  </si>
  <si>
    <t xml:space="preserve">Размер ЕДВ с индексацией 4,0% с 1 февраля 2022 г. </t>
  </si>
  <si>
    <t xml:space="preserve">Объем расходов на 2024 год </t>
  </si>
  <si>
    <t>Объем расходов на 2025 год  с индексацией 4,5%</t>
  </si>
  <si>
    <t>Объем расходов на 2025 год  с индексацией 7,3%</t>
  </si>
  <si>
    <t>Отклонения 2025 г. от первоначального плана 2024 года</t>
  </si>
  <si>
    <t>Отклонения 2023 г. (с индексацией) от первоначального плана 2022 года</t>
  </si>
  <si>
    <t>Отклонения 2023 года с индексацией и без индексации</t>
  </si>
  <si>
    <r>
      <t>Отклонения 2025 г. от первоначального плана 2024 года</t>
    </r>
    <r>
      <rPr>
        <b/>
        <sz val="10"/>
        <color rgb="FF00B050"/>
        <rFont val="Times New Roman"/>
        <family val="1"/>
        <charset val="204"/>
      </rPr>
      <t xml:space="preserve"> с индексацией 4,5%</t>
    </r>
  </si>
  <si>
    <r>
      <t>Отклонения 2025 г. от первоначального плана 2024 года</t>
    </r>
    <r>
      <rPr>
        <b/>
        <sz val="10"/>
        <color rgb="FF00B050"/>
        <rFont val="Times New Roman"/>
        <family val="1"/>
        <charset val="204"/>
      </rPr>
      <t xml:space="preserve"> с индексацией 7,3%</t>
    </r>
  </si>
  <si>
    <r>
      <t xml:space="preserve">от уточненного плана 2024 г.  </t>
    </r>
    <r>
      <rPr>
        <b/>
        <sz val="10"/>
        <color rgb="FF00B050"/>
        <rFont val="Times New Roman"/>
        <family val="1"/>
        <charset val="204"/>
      </rPr>
      <t>с индексацией 7,3%</t>
    </r>
  </si>
  <si>
    <t>Отклонение расчетов с индексацией 7,3% и без индексации</t>
  </si>
  <si>
    <t>Размер ЕДВ с индексацией 4,5%, рублей</t>
  </si>
  <si>
    <t xml:space="preserve">Расходы на ЕДВ  </t>
  </si>
  <si>
    <t>с индексацией  4,5 %, рублей</t>
  </si>
  <si>
    <t>с индексацией  7,3 %, рублей</t>
  </si>
  <si>
    <t>Расходы на ЕДВ с индексацией 4,5%</t>
  </si>
  <si>
    <t>Расходы на ЕДВ с индексацией 7,3 %</t>
  </si>
  <si>
    <t xml:space="preserve">Размер ЕДВ с индексацией 4,5%, рублей </t>
  </si>
  <si>
    <t xml:space="preserve">с индексацией 4,5 %, рублей </t>
  </si>
  <si>
    <t xml:space="preserve">Размер ЕДВ с индексацией 7,3 %, рублей </t>
  </si>
  <si>
    <t>с индексацией 4,5 %, рублей</t>
  </si>
  <si>
    <t>Размер ЕДВ с индексацией 7,3 %, рублей</t>
  </si>
  <si>
    <t>23=(21*22)*12 мес</t>
  </si>
  <si>
    <t>24=(23*1,5%)+290(разовое)</t>
  </si>
  <si>
    <t>25=23+24</t>
  </si>
  <si>
    <t>28=(26*27)*12 мес</t>
  </si>
  <si>
    <t>29=(28*1,5%)+290(разовое)</t>
  </si>
  <si>
    <t>30=28+29</t>
  </si>
  <si>
    <t>34=31*(32+33)*12 мес</t>
  </si>
  <si>
    <t>35=(34*1,5%)+290(разовое)</t>
  </si>
  <si>
    <t>36=34+35</t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</si>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</sst>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00\.00\.00"/>
    <numFmt numFmtId="166" formatCode="_-* #,##0.00_р_._-;\-* #,##0.00_р_._-;_-* &quot;-&quot;??_р_._-;_-@_-"/>
    <numFmt numFmtId="167" formatCode="_-* #,##0.00&quot;р.&quot;_-;\-* #,##0.00&quot;р.&quot;_-;_-* &quot;-&quot;??&quot;р.&quot;_-;_-@_-"/>
    <numFmt numFmtId="168" formatCode="_(* #,##0.00_);_(* \(#,##0.00\);_(* &quot;-&quot;??_);_(@_)"/>
    <numFmt numFmtId="169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51">
    <xf numFmtId="0" fontId="0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166" fontId="8" fillId="0" borderId="0" applyFont="0" applyFill="0" applyBorder="0" applyAlignment="0" applyProtection="0"/>
    <xf numFmtId="0" fontId="3" fillId="0" borderId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" fillId="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1" fillId="7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11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" fillId="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8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10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" fillId="1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1" fillId="14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2" fillId="28" borderId="29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3" fillId="41" borderId="30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24" fillId="41" borderId="29" applyNumberFormat="0" applyAlignment="0" applyProtection="0"/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3" fillId="42" borderId="31" applyNumberFormat="0">
      <alignment horizontal="right" vertical="top"/>
    </xf>
    <xf numFmtId="0" fontId="3" fillId="42" borderId="31" applyNumberFormat="0">
      <alignment horizontal="right" vertical="top"/>
    </xf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49" fontId="3" fillId="41" borderId="31">
      <alignment horizontal="left" vertical="top"/>
    </xf>
    <xf numFmtId="49" fontId="26" fillId="0" borderId="31">
      <alignment horizontal="left" vertical="top"/>
    </xf>
    <xf numFmtId="49" fontId="26" fillId="0" borderId="31">
      <alignment horizontal="left" vertical="top"/>
    </xf>
    <xf numFmtId="49" fontId="3" fillId="41" borderId="31">
      <alignment horizontal="left" vertical="top"/>
    </xf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" fillId="32" borderId="31">
      <alignment horizontal="left" vertical="top" wrapText="1"/>
    </xf>
    <xf numFmtId="0" fontId="3" fillId="32" borderId="31">
      <alignment horizontal="left" vertical="top" wrapText="1"/>
    </xf>
    <xf numFmtId="0" fontId="26" fillId="0" borderId="31">
      <alignment horizontal="left" vertical="top" wrapText="1"/>
    </xf>
    <xf numFmtId="0" fontId="26" fillId="0" borderId="31">
      <alignment horizontal="left" vertical="top" wrapText="1"/>
    </xf>
    <xf numFmtId="0" fontId="3" fillId="23" borderId="31">
      <alignment horizontal="left" vertical="top" wrapText="1"/>
    </xf>
    <xf numFmtId="0" fontId="3" fillId="23" borderId="31">
      <alignment horizontal="left" vertical="top" wrapText="1"/>
    </xf>
    <xf numFmtId="0" fontId="3" fillId="43" borderId="31">
      <alignment horizontal="left" vertical="top" wrapText="1"/>
    </xf>
    <xf numFmtId="0" fontId="3" fillId="43" borderId="31">
      <alignment horizontal="left" vertical="top" wrapText="1"/>
    </xf>
    <xf numFmtId="0" fontId="3" fillId="44" borderId="31">
      <alignment horizontal="left" vertical="top" wrapText="1"/>
    </xf>
    <xf numFmtId="0" fontId="3" fillId="44" borderId="31">
      <alignment horizontal="left" vertical="top" wrapText="1"/>
    </xf>
    <xf numFmtId="0" fontId="3" fillId="45" borderId="31">
      <alignment horizontal="left" vertical="top" wrapText="1"/>
    </xf>
    <xf numFmtId="0" fontId="3" fillId="0" borderId="31">
      <alignment horizontal="left" vertical="top" wrapText="1"/>
    </xf>
    <xf numFmtId="0" fontId="3" fillId="0" borderId="31">
      <alignment horizontal="left" vertical="top" wrapText="1"/>
    </xf>
    <xf numFmtId="0" fontId="3" fillId="45" borderId="31">
      <alignment horizontal="left" vertical="top" wrapText="1"/>
    </xf>
    <xf numFmtId="0" fontId="30" fillId="0" borderId="0">
      <alignment horizontal="left" vertical="top"/>
    </xf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2" fillId="46" borderId="36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8" fillId="0" borderId="0"/>
    <xf numFmtId="0" fontId="3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7" fillId="0" borderId="0"/>
    <xf numFmtId="0" fontId="3" fillId="0" borderId="0"/>
    <xf numFmtId="0" fontId="17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8" fillId="0" borderId="0"/>
    <xf numFmtId="0" fontId="37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8" fillId="0" borderId="0"/>
    <xf numFmtId="0" fontId="1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" fillId="32" borderId="37" applyNumberFormat="0">
      <alignment horizontal="right" vertical="top"/>
    </xf>
    <xf numFmtId="0" fontId="3" fillId="23" borderId="37" applyNumberFormat="0">
      <alignment horizontal="right" vertical="top"/>
    </xf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3" fillId="43" borderId="37" applyNumberFormat="0">
      <alignment horizontal="right" vertical="top"/>
    </xf>
    <xf numFmtId="0" fontId="3" fillId="0" borderId="31" applyNumberFormat="0">
      <alignment horizontal="right" vertical="top"/>
    </xf>
    <xf numFmtId="0" fontId="3" fillId="0" borderId="31" applyNumberFormat="0">
      <alignment horizontal="right" vertical="top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" fillId="48" borderId="3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" fillId="48" borderId="38" applyNumberFormat="0" applyFont="0" applyAlignment="0" applyProtection="0"/>
    <xf numFmtId="0" fontId="3" fillId="48" borderId="38" applyNumberFormat="0" applyFont="0" applyAlignment="0" applyProtection="0"/>
    <xf numFmtId="0" fontId="3" fillId="48" borderId="38" applyNumberFormat="0" applyFont="0" applyAlignment="0" applyProtection="0"/>
    <xf numFmtId="0" fontId="3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0" fontId="37" fillId="48" borderId="38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42" fillId="47" borderId="31">
      <alignment horizontal="left" vertical="top" wrapText="1"/>
    </xf>
    <xf numFmtId="49" fontId="3" fillId="0" borderId="31">
      <alignment horizontal="left" vertical="top" wrapText="1"/>
    </xf>
    <xf numFmtId="49" fontId="3" fillId="0" borderId="31">
      <alignment horizontal="left" vertical="top" wrapText="1"/>
    </xf>
    <xf numFmtId="49" fontId="42" fillId="47" borderId="31">
      <alignment horizontal="left" vertical="top" wrapText="1"/>
    </xf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3" fillId="0" borderId="39" applyNumberFormat="0" applyFill="0" applyAlignment="0" applyProtection="0"/>
    <xf numFmtId="0" fontId="4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3" fillId="45" borderId="31">
      <alignment horizontal="left" vertical="top" wrapText="1"/>
    </xf>
    <xf numFmtId="0" fontId="3" fillId="0" borderId="31">
      <alignment horizontal="left" vertical="top" wrapText="1"/>
    </xf>
    <xf numFmtId="0" fontId="3" fillId="0" borderId="31">
      <alignment horizontal="left" vertical="top" wrapText="1"/>
    </xf>
    <xf numFmtId="0" fontId="3" fillId="45" borderId="31">
      <alignment horizontal="left" vertical="top" wrapText="1"/>
    </xf>
  </cellStyleXfs>
  <cellXfs count="136">
    <xf numFmtId="0" fontId="0" fillId="0" borderId="0" xfId="0"/>
    <xf numFmtId="0" fontId="3" fillId="0" borderId="0" xfId="1" applyFont="1" applyFill="1"/>
    <xf numFmtId="0" fontId="6" fillId="15" borderId="4" xfId="1" applyNumberFormat="1" applyFont="1" applyFill="1" applyBorder="1" applyAlignment="1">
      <alignment vertical="center" wrapText="1"/>
    </xf>
    <xf numFmtId="0" fontId="6" fillId="15" borderId="11" xfId="1" applyNumberFormat="1" applyFont="1" applyFill="1" applyBorder="1" applyAlignment="1">
      <alignment vertical="center" wrapText="1"/>
    </xf>
    <xf numFmtId="0" fontId="6" fillId="15" borderId="10" xfId="1" applyNumberFormat="1" applyFont="1" applyFill="1" applyBorder="1" applyAlignment="1">
      <alignment vertical="center" wrapText="1"/>
    </xf>
    <xf numFmtId="0" fontId="6" fillId="15" borderId="12" xfId="1" applyNumberFormat="1" applyFont="1" applyFill="1" applyBorder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6" fillId="15" borderId="2" xfId="1" applyNumberFormat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5" fillId="15" borderId="2" xfId="1" applyNumberFormat="1" applyFont="1" applyFill="1" applyBorder="1" applyAlignment="1">
      <alignment horizontal="center" vertical="center" wrapText="1"/>
    </xf>
    <xf numFmtId="0" fontId="5" fillId="15" borderId="9" xfId="1" applyNumberFormat="1" applyFont="1" applyFill="1" applyBorder="1" applyAlignment="1">
      <alignment horizontal="center" vertical="center" wrapText="1"/>
    </xf>
    <xf numFmtId="0" fontId="5" fillId="15" borderId="19" xfId="1" applyNumberFormat="1" applyFont="1" applyFill="1" applyBorder="1" applyAlignment="1">
      <alignment horizontal="center" vertical="center" wrapText="1"/>
    </xf>
    <xf numFmtId="0" fontId="5" fillId="17" borderId="2" xfId="1" applyFont="1" applyFill="1" applyBorder="1" applyAlignment="1">
      <alignment horizontal="center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7" borderId="2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11" fillId="15" borderId="2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18" borderId="2" xfId="1" applyNumberFormat="1" applyFont="1" applyFill="1" applyBorder="1" applyAlignment="1">
      <alignment horizontal="center" vertical="center" wrapText="1"/>
    </xf>
    <xf numFmtId="0" fontId="9" fillId="18" borderId="2" xfId="1" applyNumberFormat="1" applyFont="1" applyFill="1" applyBorder="1" applyAlignment="1">
      <alignment horizontal="center" vertical="center" wrapText="1"/>
    </xf>
    <xf numFmtId="0" fontId="5" fillId="16" borderId="2" xfId="1" applyNumberFormat="1" applyFont="1" applyFill="1" applyBorder="1" applyAlignment="1">
      <alignment horizontal="center" vertical="center" wrapText="1"/>
    </xf>
    <xf numFmtId="0" fontId="5" fillId="19" borderId="2" xfId="1" applyNumberFormat="1" applyFont="1" applyFill="1" applyBorder="1" applyAlignment="1">
      <alignment horizontal="center" vertical="center" wrapText="1"/>
    </xf>
    <xf numFmtId="0" fontId="5" fillId="19" borderId="6" xfId="1" applyNumberFormat="1" applyFont="1" applyFill="1" applyBorder="1" applyAlignment="1">
      <alignment horizontal="center" vertical="center" wrapText="1"/>
    </xf>
    <xf numFmtId="0" fontId="5" fillId="16" borderId="20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15" borderId="2" xfId="1" applyNumberFormat="1" applyFont="1" applyFill="1" applyBorder="1" applyAlignment="1">
      <alignment horizontal="center" vertical="center" wrapText="1"/>
    </xf>
    <xf numFmtId="0" fontId="9" fillId="15" borderId="22" xfId="1" applyNumberFormat="1" applyFont="1" applyFill="1" applyBorder="1" applyAlignment="1">
      <alignment horizontal="center" vertical="center" wrapText="1"/>
    </xf>
    <xf numFmtId="0" fontId="9" fillId="15" borderId="6" xfId="1" applyNumberFormat="1" applyFont="1" applyFill="1" applyBorder="1" applyAlignment="1">
      <alignment horizontal="center" vertical="center" wrapText="1"/>
    </xf>
    <xf numFmtId="0" fontId="7" fillId="15" borderId="2" xfId="1" applyNumberFormat="1" applyFont="1" applyFill="1" applyBorder="1" applyAlignment="1">
      <alignment horizontal="center" vertical="center" wrapText="1"/>
    </xf>
    <xf numFmtId="0" fontId="13" fillId="16" borderId="2" xfId="1" applyFont="1" applyFill="1" applyBorder="1"/>
    <xf numFmtId="0" fontId="7" fillId="20" borderId="2" xfId="1" applyNumberFormat="1" applyFont="1" applyFill="1" applyBorder="1" applyAlignment="1">
      <alignment horizontal="center" vertical="center" wrapText="1"/>
    </xf>
    <xf numFmtId="0" fontId="7" fillId="17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3" fillId="15" borderId="2" xfId="1" applyFont="1" applyFill="1" applyBorder="1"/>
    <xf numFmtId="0" fontId="0" fillId="0" borderId="2" xfId="0" applyBorder="1" applyAlignment="1">
      <alignment horizontal="center" vertical="center" wrapText="1"/>
    </xf>
    <xf numFmtId="0" fontId="7" fillId="20" borderId="23" xfId="1" applyNumberFormat="1" applyFont="1" applyFill="1" applyBorder="1" applyAlignment="1">
      <alignment horizontal="center" vertical="center" wrapText="1"/>
    </xf>
    <xf numFmtId="0" fontId="7" fillId="20" borderId="7" xfId="1" applyNumberFormat="1" applyFont="1" applyFill="1" applyBorder="1" applyAlignment="1">
      <alignment horizontal="center" vertical="center" wrapText="1"/>
    </xf>
    <xf numFmtId="0" fontId="7" fillId="20" borderId="20" xfId="1" applyNumberFormat="1" applyFont="1" applyFill="1" applyBorder="1" applyAlignment="1">
      <alignment horizontal="center" vertical="center" wrapText="1"/>
    </xf>
    <xf numFmtId="0" fontId="7" fillId="15" borderId="23" xfId="1" applyNumberFormat="1" applyFont="1" applyFill="1" applyBorder="1" applyAlignment="1">
      <alignment horizontal="center" vertical="center" wrapText="1"/>
    </xf>
    <xf numFmtId="0" fontId="7" fillId="15" borderId="22" xfId="1" applyNumberFormat="1" applyFont="1" applyFill="1" applyBorder="1" applyAlignment="1">
      <alignment horizontal="center" vertical="center" wrapText="1"/>
    </xf>
    <xf numFmtId="0" fontId="7" fillId="0" borderId="23" xfId="1" applyNumberFormat="1" applyFont="1" applyFill="1" applyBorder="1" applyAlignment="1">
      <alignment horizontal="center" vertical="center" wrapText="1"/>
    </xf>
    <xf numFmtId="0" fontId="7" fillId="15" borderId="6" xfId="1" applyNumberFormat="1" applyFont="1" applyFill="1" applyBorder="1" applyAlignment="1">
      <alignment horizontal="center" vertical="center" wrapText="1"/>
    </xf>
    <xf numFmtId="0" fontId="13" fillId="15" borderId="22" xfId="1" applyFont="1" applyFill="1" applyBorder="1"/>
    <xf numFmtId="0" fontId="13" fillId="15" borderId="0" xfId="1" applyFont="1" applyFill="1"/>
    <xf numFmtId="164" fontId="5" fillId="15" borderId="2" xfId="1" applyNumberFormat="1" applyFont="1" applyFill="1" applyBorder="1" applyAlignment="1">
      <alignment horizontal="center" vertical="center" wrapText="1"/>
    </xf>
    <xf numFmtId="164" fontId="6" fillId="15" borderId="2" xfId="1" applyNumberFormat="1" applyFont="1" applyFill="1" applyBorder="1" applyAlignment="1">
      <alignment horizontal="center" vertical="center" wrapText="1"/>
    </xf>
    <xf numFmtId="3" fontId="6" fillId="15" borderId="2" xfId="1" applyNumberFormat="1" applyFont="1" applyFill="1" applyBorder="1" applyAlignment="1">
      <alignment horizontal="center" vertical="center" wrapText="1"/>
    </xf>
    <xf numFmtId="164" fontId="6" fillId="21" borderId="2" xfId="1" applyNumberFormat="1" applyFont="1" applyFill="1" applyBorder="1" applyAlignment="1">
      <alignment horizontal="center" vertical="center" wrapText="1"/>
    </xf>
    <xf numFmtId="164" fontId="14" fillId="21" borderId="2" xfId="0" applyNumberFormat="1" applyFont="1" applyFill="1" applyBorder="1" applyAlignment="1">
      <alignment horizontal="center" vertical="center" wrapText="1"/>
    </xf>
    <xf numFmtId="3" fontId="14" fillId="16" borderId="2" xfId="0" applyNumberFormat="1" applyFont="1" applyFill="1" applyBorder="1" applyAlignment="1">
      <alignment horizontal="center" vertical="center" wrapText="1"/>
    </xf>
    <xf numFmtId="3" fontId="6" fillId="15" borderId="23" xfId="1" applyNumberFormat="1" applyFont="1" applyFill="1" applyBorder="1" applyAlignment="1">
      <alignment horizontal="center" vertical="center" wrapText="1"/>
    </xf>
    <xf numFmtId="3" fontId="15" fillId="15" borderId="2" xfId="1" applyNumberFormat="1" applyFont="1" applyFill="1" applyBorder="1" applyAlignment="1">
      <alignment horizontal="center" vertical="center"/>
    </xf>
    <xf numFmtId="3" fontId="15" fillId="15" borderId="20" xfId="1" applyNumberFormat="1" applyFont="1" applyFill="1" applyBorder="1" applyAlignment="1">
      <alignment horizontal="center" vertical="center"/>
    </xf>
    <xf numFmtId="3" fontId="6" fillId="18" borderId="2" xfId="1" applyNumberFormat="1" applyFont="1" applyFill="1" applyBorder="1" applyAlignment="1">
      <alignment horizontal="center" vertical="center" wrapText="1"/>
    </xf>
    <xf numFmtId="3" fontId="6" fillId="18" borderId="22" xfId="1" applyNumberFormat="1" applyFont="1" applyFill="1" applyBorder="1" applyAlignment="1">
      <alignment horizontal="center" vertical="center" wrapText="1"/>
    </xf>
    <xf numFmtId="3" fontId="6" fillId="18" borderId="6" xfId="1" applyNumberFormat="1" applyFont="1" applyFill="1" applyBorder="1" applyAlignment="1">
      <alignment horizontal="center" vertical="center" wrapText="1"/>
    </xf>
    <xf numFmtId="164" fontId="3" fillId="17" borderId="0" xfId="1" applyNumberFormat="1" applyFont="1" applyFill="1" applyAlignment="1">
      <alignment wrapText="1"/>
    </xf>
    <xf numFmtId="0" fontId="16" fillId="0" borderId="2" xfId="1" applyFont="1" applyFill="1" applyBorder="1" applyAlignment="1">
      <alignment horizontal="center" vertical="center" wrapText="1"/>
    </xf>
    <xf numFmtId="165" fontId="16" fillId="0" borderId="2" xfId="2" applyNumberFormat="1" applyFont="1" applyFill="1" applyBorder="1" applyAlignment="1" applyProtection="1">
      <alignment horizontal="center" vertical="center"/>
      <protection hidden="1"/>
    </xf>
    <xf numFmtId="3" fontId="15" fillId="0" borderId="2" xfId="1" applyNumberFormat="1" applyFont="1" applyFill="1" applyBorder="1" applyAlignment="1">
      <alignment horizontal="center" vertical="center" wrapText="1"/>
    </xf>
    <xf numFmtId="164" fontId="15" fillId="0" borderId="2" xfId="3" applyNumberFormat="1" applyFont="1" applyBorder="1" applyAlignment="1">
      <alignment horizontal="center"/>
    </xf>
    <xf numFmtId="3" fontId="15" fillId="17" borderId="2" xfId="1" applyNumberFormat="1" applyFont="1" applyFill="1" applyBorder="1" applyAlignment="1">
      <alignment horizontal="center" vertical="center"/>
    </xf>
    <xf numFmtId="164" fontId="15" fillId="0" borderId="2" xfId="4" applyNumberFormat="1" applyFont="1" applyBorder="1" applyAlignment="1">
      <alignment horizontal="center" vertical="center"/>
    </xf>
    <xf numFmtId="3" fontId="15" fillId="17" borderId="2" xfId="1" applyNumberFormat="1" applyFont="1" applyFill="1" applyBorder="1" applyAlignment="1">
      <alignment horizontal="center" vertical="center" wrapText="1"/>
    </xf>
    <xf numFmtId="164" fontId="15" fillId="0" borderId="2" xfId="5" applyNumberFormat="1" applyFont="1" applyBorder="1" applyAlignment="1">
      <alignment horizontal="center" vertical="center"/>
    </xf>
    <xf numFmtId="3" fontId="15" fillId="0" borderId="2" xfId="1" applyNumberFormat="1" applyFont="1" applyFill="1" applyBorder="1" applyAlignment="1">
      <alignment horizontal="center" vertical="center"/>
    </xf>
    <xf numFmtId="164" fontId="6" fillId="17" borderId="2" xfId="1" applyNumberFormat="1" applyFont="1" applyFill="1" applyBorder="1" applyAlignment="1">
      <alignment horizontal="center" vertical="center"/>
    </xf>
    <xf numFmtId="3" fontId="15" fillId="22" borderId="2" xfId="1" applyNumberFormat="1" applyFont="1" applyFill="1" applyBorder="1" applyAlignment="1">
      <alignment horizontal="center" vertical="center"/>
    </xf>
    <xf numFmtId="164" fontId="15" fillId="0" borderId="2" xfId="6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164" fontId="6" fillId="15" borderId="2" xfId="1" applyNumberFormat="1" applyFont="1" applyFill="1" applyBorder="1" applyAlignment="1">
      <alignment horizontal="center" vertical="center"/>
    </xf>
    <xf numFmtId="3" fontId="15" fillId="0" borderId="2" xfId="7" applyNumberFormat="1" applyFont="1" applyFill="1" applyBorder="1" applyAlignment="1">
      <alignment horizontal="center" vertical="center"/>
    </xf>
    <xf numFmtId="164" fontId="15" fillId="17" borderId="2" xfId="1" applyNumberFormat="1" applyFont="1" applyFill="1" applyBorder="1" applyAlignment="1">
      <alignment horizontal="center" vertical="center"/>
    </xf>
    <xf numFmtId="3" fontId="15" fillId="0" borderId="23" xfId="1" applyNumberFormat="1" applyFont="1" applyFill="1" applyBorder="1" applyAlignment="1">
      <alignment horizontal="center" vertical="center"/>
    </xf>
    <xf numFmtId="3" fontId="15" fillId="0" borderId="20" xfId="1" applyNumberFormat="1" applyFont="1" applyFill="1" applyBorder="1" applyAlignment="1">
      <alignment horizontal="center" vertical="center"/>
    </xf>
    <xf numFmtId="3" fontId="15" fillId="22" borderId="23" xfId="1" applyNumberFormat="1" applyFont="1" applyFill="1" applyBorder="1" applyAlignment="1">
      <alignment horizontal="center" vertical="center"/>
    </xf>
    <xf numFmtId="3" fontId="18" fillId="17" borderId="2" xfId="1" applyNumberFormat="1" applyFont="1" applyFill="1" applyBorder="1" applyAlignment="1">
      <alignment horizontal="center" vertical="center"/>
    </xf>
    <xf numFmtId="3" fontId="19" fillId="17" borderId="2" xfId="1" applyNumberFormat="1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>
      <alignment horizontal="center" vertical="center"/>
    </xf>
    <xf numFmtId="3" fontId="6" fillId="15" borderId="2" xfId="6" applyNumberFormat="1" applyFont="1" applyFill="1" applyBorder="1" applyAlignment="1">
      <alignment horizontal="center" vertical="center"/>
    </xf>
    <xf numFmtId="3" fontId="6" fillId="15" borderId="22" xfId="6" applyNumberFormat="1" applyFont="1" applyFill="1" applyBorder="1" applyAlignment="1">
      <alignment horizontal="center" vertical="center"/>
    </xf>
    <xf numFmtId="3" fontId="15" fillId="0" borderId="23" xfId="7" applyNumberFormat="1" applyFont="1" applyFill="1" applyBorder="1" applyAlignment="1">
      <alignment horizontal="center" vertical="center"/>
    </xf>
    <xf numFmtId="3" fontId="6" fillId="15" borderId="2" xfId="1" applyNumberFormat="1" applyFont="1" applyFill="1" applyBorder="1" applyAlignment="1">
      <alignment horizontal="center" vertical="center"/>
    </xf>
    <xf numFmtId="3" fontId="6" fillId="15" borderId="6" xfId="1" applyNumberFormat="1" applyFont="1" applyFill="1" applyBorder="1" applyAlignment="1">
      <alignment horizontal="center" vertical="center"/>
    </xf>
    <xf numFmtId="3" fontId="6" fillId="15" borderId="22" xfId="1" applyNumberFormat="1" applyFont="1" applyFill="1" applyBorder="1" applyAlignment="1">
      <alignment horizontal="center" vertical="center"/>
    </xf>
    <xf numFmtId="164" fontId="6" fillId="15" borderId="2" xfId="6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3" fontId="15" fillId="0" borderId="24" xfId="1" applyNumberFormat="1" applyFont="1" applyFill="1" applyBorder="1" applyAlignment="1">
      <alignment horizontal="center" vertical="center"/>
    </xf>
    <xf numFmtId="3" fontId="15" fillId="15" borderId="25" xfId="1" applyNumberFormat="1" applyFont="1" applyFill="1" applyBorder="1" applyAlignment="1">
      <alignment horizontal="center" vertical="center"/>
    </xf>
    <xf numFmtId="3" fontId="15" fillId="0" borderId="25" xfId="1" applyNumberFormat="1" applyFont="1" applyFill="1" applyBorder="1" applyAlignment="1">
      <alignment horizontal="center" vertical="center"/>
    </xf>
    <xf numFmtId="3" fontId="15" fillId="0" borderId="26" xfId="1" applyNumberFormat="1" applyFont="1" applyFill="1" applyBorder="1" applyAlignment="1">
      <alignment horizontal="center" vertical="center"/>
    </xf>
    <xf numFmtId="3" fontId="15" fillId="22" borderId="24" xfId="1" applyNumberFormat="1" applyFont="1" applyFill="1" applyBorder="1" applyAlignment="1">
      <alignment horizontal="center" vertical="center"/>
    </xf>
    <xf numFmtId="3" fontId="15" fillId="17" borderId="25" xfId="1" applyNumberFormat="1" applyFont="1" applyFill="1" applyBorder="1" applyAlignment="1">
      <alignment horizontal="center" vertical="center"/>
    </xf>
    <xf numFmtId="3" fontId="19" fillId="17" borderId="25" xfId="1" applyNumberFormat="1" applyFont="1" applyFill="1" applyBorder="1" applyAlignment="1">
      <alignment horizontal="center" vertical="center"/>
    </xf>
    <xf numFmtId="164" fontId="6" fillId="15" borderId="25" xfId="6" applyNumberFormat="1" applyFont="1" applyFill="1" applyBorder="1" applyAlignment="1">
      <alignment horizontal="center" vertical="center"/>
    </xf>
    <xf numFmtId="3" fontId="19" fillId="0" borderId="25" xfId="1" applyNumberFormat="1" applyFont="1" applyFill="1" applyBorder="1" applyAlignment="1">
      <alignment horizontal="center" vertical="center"/>
    </xf>
    <xf numFmtId="3" fontId="6" fillId="15" borderId="25" xfId="6" applyNumberFormat="1" applyFont="1" applyFill="1" applyBorder="1" applyAlignment="1">
      <alignment horizontal="center" vertical="center"/>
    </xf>
    <xf numFmtId="3" fontId="6" fillId="15" borderId="27" xfId="6" applyNumberFormat="1" applyFont="1" applyFill="1" applyBorder="1" applyAlignment="1">
      <alignment horizontal="center" vertical="center"/>
    </xf>
    <xf numFmtId="3" fontId="15" fillId="0" borderId="24" xfId="7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15" fillId="0" borderId="25" xfId="1" applyNumberFormat="1" applyFont="1" applyFill="1" applyBorder="1" applyAlignment="1">
      <alignment horizontal="center" vertical="center"/>
    </xf>
    <xf numFmtId="3" fontId="6" fillId="15" borderId="25" xfId="1" applyNumberFormat="1" applyFont="1" applyFill="1" applyBorder="1" applyAlignment="1">
      <alignment horizontal="center" vertical="center"/>
    </xf>
    <xf numFmtId="3" fontId="6" fillId="15" borderId="28" xfId="1" applyNumberFormat="1" applyFont="1" applyFill="1" applyBorder="1" applyAlignment="1">
      <alignment horizontal="center" vertical="center"/>
    </xf>
    <xf numFmtId="3" fontId="6" fillId="15" borderId="27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6" fillId="0" borderId="0" xfId="1" applyFont="1" applyFill="1" applyAlignment="1">
      <alignment horizontal="center" vertical="center"/>
    </xf>
    <xf numFmtId="1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Alignment="1">
      <alignment horizontal="left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15" borderId="2" xfId="1" applyNumberFormat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14" fontId="5" fillId="15" borderId="2" xfId="1" applyNumberFormat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14" fontId="5" fillId="15" borderId="5" xfId="1" applyNumberFormat="1" applyFont="1" applyFill="1" applyBorder="1" applyAlignment="1">
      <alignment horizontal="center" vertical="center" wrapText="1"/>
    </xf>
    <xf numFmtId="14" fontId="5" fillId="15" borderId="3" xfId="1" applyNumberFormat="1" applyFont="1" applyFill="1" applyBorder="1" applyAlignment="1">
      <alignment horizontal="center" vertical="center" wrapText="1"/>
    </xf>
    <xf numFmtId="0" fontId="5" fillId="15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15" borderId="9" xfId="1" applyNumberFormat="1" applyFont="1" applyFill="1" applyBorder="1" applyAlignment="1">
      <alignment horizontal="center" vertical="center" wrapText="1"/>
    </xf>
    <xf numFmtId="0" fontId="6" fillId="15" borderId="10" xfId="1" applyNumberFormat="1" applyFont="1" applyFill="1" applyBorder="1" applyAlignment="1">
      <alignment horizontal="center" vertical="center" wrapText="1"/>
    </xf>
    <xf numFmtId="0" fontId="6" fillId="15" borderId="5" xfId="1" applyNumberFormat="1" applyFont="1" applyFill="1" applyBorder="1" applyAlignment="1">
      <alignment horizontal="center" vertical="center" wrapText="1"/>
    </xf>
    <xf numFmtId="0" fontId="6" fillId="15" borderId="11" xfId="1" applyNumberFormat="1" applyFont="1" applyFill="1" applyBorder="1" applyAlignment="1">
      <alignment horizontal="center" vertical="center" wrapText="1"/>
    </xf>
    <xf numFmtId="0" fontId="6" fillId="15" borderId="17" xfId="1" applyNumberFormat="1" applyFont="1" applyFill="1" applyBorder="1" applyAlignment="1">
      <alignment horizontal="center" vertical="center" wrapText="1"/>
    </xf>
    <xf numFmtId="0" fontId="5" fillId="15" borderId="13" xfId="1" applyNumberFormat="1" applyFont="1" applyFill="1" applyBorder="1" applyAlignment="1">
      <alignment horizontal="center" vertical="center" wrapText="1"/>
    </xf>
    <xf numFmtId="0" fontId="5" fillId="15" borderId="14" xfId="1" applyNumberFormat="1" applyFont="1" applyFill="1" applyBorder="1" applyAlignment="1">
      <alignment horizontal="center" vertical="center" wrapText="1"/>
    </xf>
    <xf numFmtId="0" fontId="5" fillId="15" borderId="15" xfId="1" applyNumberFormat="1" applyFont="1" applyFill="1" applyBorder="1" applyAlignment="1">
      <alignment horizontal="center" vertical="center" wrapText="1"/>
    </xf>
    <xf numFmtId="0" fontId="5" fillId="0" borderId="18" xfId="1" applyNumberFormat="1" applyFont="1" applyFill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0" fontId="5" fillId="15" borderId="7" xfId="1" applyNumberFormat="1" applyFont="1" applyFill="1" applyBorder="1" applyAlignment="1">
      <alignment horizontal="center" vertical="center" wrapText="1"/>
    </xf>
    <xf numFmtId="0" fontId="5" fillId="15" borderId="8" xfId="1" applyNumberFormat="1" applyFont="1" applyFill="1" applyBorder="1" applyAlignment="1">
      <alignment horizontal="center" vertical="center" wrapText="1"/>
    </xf>
    <xf numFmtId="0" fontId="9" fillId="0" borderId="18" xfId="1" applyNumberFormat="1" applyFont="1" applyFill="1" applyBorder="1" applyAlignment="1">
      <alignment horizontal="center" vertical="center" wrapText="1"/>
    </xf>
    <xf numFmtId="0" fontId="9" fillId="0" borderId="21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5" fillId="15" borderId="20" xfId="1" applyNumberFormat="1" applyFont="1" applyFill="1" applyBorder="1" applyAlignment="1">
      <alignment horizontal="center" vertical="center" wrapText="1"/>
    </xf>
    <xf numFmtId="0" fontId="5" fillId="15" borderId="16" xfId="1" applyNumberFormat="1" applyFont="1" applyFill="1" applyBorder="1" applyAlignment="1">
      <alignment horizontal="center" vertical="center" wrapText="1"/>
    </xf>
  </cellXfs>
  <cellStyles count="1951"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0" xfId="20"/>
    <cellStyle name="20% - Акцент1 21" xfId="21"/>
    <cellStyle name="20% - Акцент1 22" xfId="22"/>
    <cellStyle name="20% - Акцент1 23" xfId="23"/>
    <cellStyle name="20% - Акцент1 24" xfId="24"/>
    <cellStyle name="20% - Акцент1 3" xfId="25"/>
    <cellStyle name="20% - Акцент1 4" xfId="26"/>
    <cellStyle name="20% - Акцент1 5" xfId="27"/>
    <cellStyle name="20% - Акцент1 6" xfId="28"/>
    <cellStyle name="20% - Акцент1 7" xfId="29"/>
    <cellStyle name="20% - Акцент1 8" xfId="30"/>
    <cellStyle name="20% - Акцент1 9" xfId="31"/>
    <cellStyle name="20% - Акцент2 10" xfId="32"/>
    <cellStyle name="20% - Акцент2 11" xfId="33"/>
    <cellStyle name="20% - Акцент2 12" xfId="34"/>
    <cellStyle name="20% - Акцент2 13" xfId="35"/>
    <cellStyle name="20% - Акцент2 14" xfId="36"/>
    <cellStyle name="20% - Акцент2 15" xfId="37"/>
    <cellStyle name="20% - Акцент2 16" xfId="38"/>
    <cellStyle name="20% - Акцент2 17" xfId="39"/>
    <cellStyle name="20% - Акцент2 18" xfId="40"/>
    <cellStyle name="20% - Акцент2 19" xfId="41"/>
    <cellStyle name="20% - Акцент2 2" xfId="42"/>
    <cellStyle name="20% — акцент2 2" xfId="43"/>
    <cellStyle name="20% - Акцент2 20" xfId="44"/>
    <cellStyle name="20% - Акцент2 21" xfId="45"/>
    <cellStyle name="20% - Акцент2 22" xfId="46"/>
    <cellStyle name="20% - Акцент2 23" xfId="47"/>
    <cellStyle name="20% - Акцент2 24" xfId="48"/>
    <cellStyle name="20% - Акцент2 3" xfId="49"/>
    <cellStyle name="20% - Акцент2 4" xfId="50"/>
    <cellStyle name="20% - Акцент2 5" xfId="51"/>
    <cellStyle name="20% - Акцент2 6" xfId="52"/>
    <cellStyle name="20% - Акцент2 7" xfId="53"/>
    <cellStyle name="20% - Акцент2 8" xfId="54"/>
    <cellStyle name="20% - Акцент2 9" xfId="55"/>
    <cellStyle name="20% - Акцент3 10" xfId="56"/>
    <cellStyle name="20% - Акцент3 11" xfId="57"/>
    <cellStyle name="20% - Акцент3 12" xfId="58"/>
    <cellStyle name="20% - Акцент3 13" xfId="59"/>
    <cellStyle name="20% - Акцент3 14" xfId="60"/>
    <cellStyle name="20% - Акцент3 15" xfId="61"/>
    <cellStyle name="20% - Акцент3 16" xfId="62"/>
    <cellStyle name="20% - Акцент3 17" xfId="63"/>
    <cellStyle name="20% - Акцент3 18" xfId="64"/>
    <cellStyle name="20% - Акцент3 19" xfId="65"/>
    <cellStyle name="20% - Акцент3 2" xfId="66"/>
    <cellStyle name="20% — акцент3 2" xfId="67"/>
    <cellStyle name="20% - Акцент3 20" xfId="68"/>
    <cellStyle name="20% - Акцент3 21" xfId="69"/>
    <cellStyle name="20% - Акцент3 22" xfId="70"/>
    <cellStyle name="20% - Акцент3 23" xfId="71"/>
    <cellStyle name="20% - Акцент3 24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- Акцент4 10" xfId="80"/>
    <cellStyle name="20% - Акцент4 11" xfId="81"/>
    <cellStyle name="20% - Акцент4 12" xfId="82"/>
    <cellStyle name="20% - Акцент4 13" xfId="83"/>
    <cellStyle name="20% - Акцент4 14" xfId="84"/>
    <cellStyle name="20% - Акцент4 15" xfId="85"/>
    <cellStyle name="20% - Акцент4 16" xfId="86"/>
    <cellStyle name="20% - Акцент4 17" xfId="87"/>
    <cellStyle name="20% - Акцент4 18" xfId="88"/>
    <cellStyle name="20% - Акцент4 19" xfId="89"/>
    <cellStyle name="20% - Акцент4 2" xfId="90"/>
    <cellStyle name="20% — акцент4 2" xfId="91"/>
    <cellStyle name="20% - Акцент4 20" xfId="92"/>
    <cellStyle name="20% - Акцент4 21" xfId="93"/>
    <cellStyle name="20% - Акцент4 22" xfId="94"/>
    <cellStyle name="20% - Акцент4 23" xfId="95"/>
    <cellStyle name="20% - Акцент4 24" xfId="96"/>
    <cellStyle name="20% - Акцент4 3" xfId="97"/>
    <cellStyle name="20% - Акцент4 4" xfId="98"/>
    <cellStyle name="20% - Акцент4 5" xfId="99"/>
    <cellStyle name="20% - Акцент4 6" xfId="100"/>
    <cellStyle name="20% - Акцент4 7" xfId="101"/>
    <cellStyle name="20% - Акцент4 8" xfId="102"/>
    <cellStyle name="20% - Акцент4 9" xfId="103"/>
    <cellStyle name="20% - Акцент5 10" xfId="104"/>
    <cellStyle name="20% - Акцент5 11" xfId="105"/>
    <cellStyle name="20% - Акцент5 12" xfId="106"/>
    <cellStyle name="20% - Акцент5 13" xfId="107"/>
    <cellStyle name="20% - Акцент5 14" xfId="108"/>
    <cellStyle name="20% - Акцент5 15" xfId="109"/>
    <cellStyle name="20% - Акцент5 16" xfId="110"/>
    <cellStyle name="20% - Акцент5 17" xfId="111"/>
    <cellStyle name="20% - Акцент5 18" xfId="112"/>
    <cellStyle name="20% - Акцент5 19" xfId="113"/>
    <cellStyle name="20% - Акцент5 2" xfId="114"/>
    <cellStyle name="20% — акцент5 2" xfId="115"/>
    <cellStyle name="20% - Акцент5 20" xfId="116"/>
    <cellStyle name="20% - Акцент5 21" xfId="117"/>
    <cellStyle name="20% - Акцент5 22" xfId="118"/>
    <cellStyle name="20% - Акцент5 23" xfId="119"/>
    <cellStyle name="20% - Акцент5 24" xfId="120"/>
    <cellStyle name="20% - Акцент5 3" xfId="121"/>
    <cellStyle name="20% - Акцент5 4" xfId="122"/>
    <cellStyle name="20% - Акцент5 5" xfId="123"/>
    <cellStyle name="20% - Акцент5 6" xfId="124"/>
    <cellStyle name="20% - Акцент5 7" xfId="125"/>
    <cellStyle name="20% - Акцент5 8" xfId="126"/>
    <cellStyle name="20% - Акцент5 9" xfId="127"/>
    <cellStyle name="20% - Акцент6 10" xfId="128"/>
    <cellStyle name="20% - Акцент6 11" xfId="129"/>
    <cellStyle name="20% - Акцент6 12" xfId="130"/>
    <cellStyle name="20% - Акцент6 13" xfId="131"/>
    <cellStyle name="20% - Акцент6 14" xfId="132"/>
    <cellStyle name="20% - Акцент6 15" xfId="133"/>
    <cellStyle name="20% - Акцент6 16" xfId="134"/>
    <cellStyle name="20% - Акцент6 17" xfId="135"/>
    <cellStyle name="20% - Акцент6 18" xfId="136"/>
    <cellStyle name="20% - Акцент6 19" xfId="137"/>
    <cellStyle name="20% - Акцент6 2" xfId="138"/>
    <cellStyle name="20% — акцент6 2" xfId="139"/>
    <cellStyle name="20% - Акцент6 20" xfId="140"/>
    <cellStyle name="20% - Акцент6 21" xfId="141"/>
    <cellStyle name="20% - Акцент6 22" xfId="142"/>
    <cellStyle name="20% - Акцент6 23" xfId="143"/>
    <cellStyle name="20% - Акцент6 24" xfId="144"/>
    <cellStyle name="20% - Акцент6 3" xfId="145"/>
    <cellStyle name="20% - Акцент6 4" xfId="146"/>
    <cellStyle name="20% - Акцент6 5" xfId="147"/>
    <cellStyle name="20% - Акцент6 6" xfId="148"/>
    <cellStyle name="20% - Акцент6 7" xfId="149"/>
    <cellStyle name="20% - Акцент6 8" xfId="150"/>
    <cellStyle name="20% - Акцент6 9" xfId="151"/>
    <cellStyle name="40% - Акцент1 10" xfId="152"/>
    <cellStyle name="40% - Акцент1 11" xfId="153"/>
    <cellStyle name="40% - Акцент1 12" xfId="154"/>
    <cellStyle name="40% - Акцент1 13" xfId="155"/>
    <cellStyle name="40% - Акцент1 14" xfId="156"/>
    <cellStyle name="40% - Акцент1 15" xfId="157"/>
    <cellStyle name="40% - Акцент1 16" xfId="158"/>
    <cellStyle name="40% - Акцент1 17" xfId="159"/>
    <cellStyle name="40% - Акцент1 18" xfId="160"/>
    <cellStyle name="40% - Акцент1 19" xfId="161"/>
    <cellStyle name="40% - Акцент1 2" xfId="162"/>
    <cellStyle name="40% — акцент1 2" xfId="163"/>
    <cellStyle name="40% - Акцент1 20" xfId="164"/>
    <cellStyle name="40% - Акцент1 21" xfId="165"/>
    <cellStyle name="40% - Акцент1 22" xfId="166"/>
    <cellStyle name="40% - Акцент1 23" xfId="167"/>
    <cellStyle name="40% - Акцент1 24" xfId="168"/>
    <cellStyle name="40% - Акцент1 3" xfId="169"/>
    <cellStyle name="40% - Акцент1 4" xfId="170"/>
    <cellStyle name="40% - Акцент1 5" xfId="171"/>
    <cellStyle name="40% - Акцент1 6" xfId="172"/>
    <cellStyle name="40% - Акцент1 7" xfId="173"/>
    <cellStyle name="40% - Акцент1 8" xfId="174"/>
    <cellStyle name="40% - Акцент1 9" xfId="175"/>
    <cellStyle name="40% - Акцент2 10" xfId="176"/>
    <cellStyle name="40% - Акцент2 11" xfId="177"/>
    <cellStyle name="40% - Акцент2 12" xfId="178"/>
    <cellStyle name="40% - Акцент2 13" xfId="179"/>
    <cellStyle name="40% - Акцент2 14" xfId="180"/>
    <cellStyle name="40% - Акцент2 15" xfId="181"/>
    <cellStyle name="40% - Акцент2 16" xfId="182"/>
    <cellStyle name="40% - Акцент2 17" xfId="183"/>
    <cellStyle name="40% - Акцент2 18" xfId="184"/>
    <cellStyle name="40% - Акцент2 19" xfId="185"/>
    <cellStyle name="40% - Акцент2 2" xfId="186"/>
    <cellStyle name="40% — акцент2 2" xfId="187"/>
    <cellStyle name="40% - Акцент2 20" xfId="188"/>
    <cellStyle name="40% - Акцент2 21" xfId="189"/>
    <cellStyle name="40% - Акцент2 22" xfId="190"/>
    <cellStyle name="40% - Акцент2 23" xfId="191"/>
    <cellStyle name="40% - Акцент2 24" xfId="192"/>
    <cellStyle name="40% - Акцент2 3" xfId="193"/>
    <cellStyle name="40% - Акцент2 4" xfId="194"/>
    <cellStyle name="40% - Акцент2 5" xfId="195"/>
    <cellStyle name="40% - Акцент2 6" xfId="196"/>
    <cellStyle name="40% - Акцент2 7" xfId="197"/>
    <cellStyle name="40% - Акцент2 8" xfId="198"/>
    <cellStyle name="40% - Акцент2 9" xfId="199"/>
    <cellStyle name="40% - Акцент3 10" xfId="200"/>
    <cellStyle name="40% - Акцент3 11" xfId="201"/>
    <cellStyle name="40% - Акцент3 12" xfId="202"/>
    <cellStyle name="40% - Акцент3 13" xfId="203"/>
    <cellStyle name="40% - Акцент3 14" xfId="204"/>
    <cellStyle name="40% - Акцент3 15" xfId="205"/>
    <cellStyle name="40% - Акцент3 16" xfId="206"/>
    <cellStyle name="40% - Акцент3 17" xfId="207"/>
    <cellStyle name="40% - Акцент3 18" xfId="208"/>
    <cellStyle name="40% - Акцент3 19" xfId="209"/>
    <cellStyle name="40% - Акцент3 2" xfId="210"/>
    <cellStyle name="40% — акцент3 2" xfId="211"/>
    <cellStyle name="40% - Акцент3 20" xfId="212"/>
    <cellStyle name="40% - Акцент3 21" xfId="213"/>
    <cellStyle name="40% - Акцент3 22" xfId="214"/>
    <cellStyle name="40% - Акцент3 23" xfId="215"/>
    <cellStyle name="40% - Акцент3 24" xfId="216"/>
    <cellStyle name="40% - Акцент3 3" xfId="217"/>
    <cellStyle name="40% - Акцент3 4" xfId="218"/>
    <cellStyle name="40% - Акцент3 5" xfId="219"/>
    <cellStyle name="40% - Акцент3 6" xfId="220"/>
    <cellStyle name="40% - Акцент3 7" xfId="221"/>
    <cellStyle name="40% - Акцент3 8" xfId="222"/>
    <cellStyle name="40% - Акцент3 9" xfId="223"/>
    <cellStyle name="40% - Акцент4 10" xfId="224"/>
    <cellStyle name="40% - Акцент4 11" xfId="225"/>
    <cellStyle name="40% - Акцент4 12" xfId="226"/>
    <cellStyle name="40% - Акцент4 13" xfId="227"/>
    <cellStyle name="40% - Акцент4 14" xfId="228"/>
    <cellStyle name="40% - Акцент4 15" xfId="229"/>
    <cellStyle name="40% - Акцент4 16" xfId="230"/>
    <cellStyle name="40% - Акцент4 17" xfId="231"/>
    <cellStyle name="40% - Акцент4 18" xfId="232"/>
    <cellStyle name="40% - Акцент4 19" xfId="233"/>
    <cellStyle name="40% - Акцент4 2" xfId="234"/>
    <cellStyle name="40% — акцент4 2" xfId="235"/>
    <cellStyle name="40% - Акцент4 20" xfId="236"/>
    <cellStyle name="40% - Акцент4 21" xfId="237"/>
    <cellStyle name="40% - Акцент4 22" xfId="238"/>
    <cellStyle name="40% - Акцент4 23" xfId="239"/>
    <cellStyle name="40% - Акцент4 24" xfId="240"/>
    <cellStyle name="40% - Акцент4 3" xfId="241"/>
    <cellStyle name="40% - Акцент4 4" xfId="242"/>
    <cellStyle name="40% - Акцент4 5" xfId="243"/>
    <cellStyle name="40% - Акцент4 6" xfId="244"/>
    <cellStyle name="40% - Акцент4 7" xfId="245"/>
    <cellStyle name="40% - Акцент4 8" xfId="246"/>
    <cellStyle name="40% - Акцент4 9" xfId="247"/>
    <cellStyle name="40% - Акцент5 10" xfId="248"/>
    <cellStyle name="40% - Акцент5 11" xfId="249"/>
    <cellStyle name="40% - Акцент5 12" xfId="250"/>
    <cellStyle name="40% - Акцент5 13" xfId="251"/>
    <cellStyle name="40% - Акцент5 14" xfId="252"/>
    <cellStyle name="40% - Акцент5 15" xfId="253"/>
    <cellStyle name="40% - Акцент5 16" xfId="254"/>
    <cellStyle name="40% - Акцент5 17" xfId="255"/>
    <cellStyle name="40% - Акцент5 18" xfId="256"/>
    <cellStyle name="40% - Акцент5 19" xfId="257"/>
    <cellStyle name="40% - Акцент5 2" xfId="258"/>
    <cellStyle name="40% — акцент5 2" xfId="259"/>
    <cellStyle name="40% - Акцент5 20" xfId="260"/>
    <cellStyle name="40% - Акцент5 21" xfId="261"/>
    <cellStyle name="40% - Акцент5 22" xfId="262"/>
    <cellStyle name="40% - Акцент5 23" xfId="263"/>
    <cellStyle name="40% - Акцент5 24" xfId="264"/>
    <cellStyle name="40% - Акцент5 3" xfId="265"/>
    <cellStyle name="40% - Акцент5 4" xfId="266"/>
    <cellStyle name="40% - Акцент5 5" xfId="267"/>
    <cellStyle name="40% - Акцент5 6" xfId="268"/>
    <cellStyle name="40% - Акцент5 7" xfId="269"/>
    <cellStyle name="40% - Акцент5 8" xfId="270"/>
    <cellStyle name="40% - Акцент5 9" xfId="271"/>
    <cellStyle name="40% - Акцент6 10" xfId="272"/>
    <cellStyle name="40% - Акцент6 11" xfId="273"/>
    <cellStyle name="40% - Акцент6 12" xfId="274"/>
    <cellStyle name="40% - Акцент6 13" xfId="275"/>
    <cellStyle name="40% - Акцент6 14" xfId="276"/>
    <cellStyle name="40% - Акцент6 15" xfId="277"/>
    <cellStyle name="40% - Акцент6 16" xfId="278"/>
    <cellStyle name="40% - Акцент6 17" xfId="279"/>
    <cellStyle name="40% - Акцент6 18" xfId="280"/>
    <cellStyle name="40% - Акцент6 19" xfId="281"/>
    <cellStyle name="40% - Акцент6 2" xfId="282"/>
    <cellStyle name="40% — акцент6 2" xfId="283"/>
    <cellStyle name="40% - Акцент6 20" xfId="284"/>
    <cellStyle name="40% - Акцент6 21" xfId="285"/>
    <cellStyle name="40% - Акцент6 22" xfId="286"/>
    <cellStyle name="40% - Акцент6 23" xfId="287"/>
    <cellStyle name="40% - Акцент6 24" xfId="288"/>
    <cellStyle name="40% - Акцент6 3" xfId="289"/>
    <cellStyle name="40% - Акцент6 4" xfId="290"/>
    <cellStyle name="40% - Акцент6 5" xfId="291"/>
    <cellStyle name="40% - Акцент6 6" xfId="292"/>
    <cellStyle name="40% - Акцент6 7" xfId="293"/>
    <cellStyle name="40% - Акцент6 8" xfId="294"/>
    <cellStyle name="40% - Акцент6 9" xfId="295"/>
    <cellStyle name="60% - Акцент1 10" xfId="296"/>
    <cellStyle name="60% - Акцент1 11" xfId="297"/>
    <cellStyle name="60% - Акцент1 12" xfId="298"/>
    <cellStyle name="60% - Акцент1 13" xfId="299"/>
    <cellStyle name="60% - Акцент1 14" xfId="300"/>
    <cellStyle name="60% - Акцент1 15" xfId="301"/>
    <cellStyle name="60% - Акцент1 16" xfId="302"/>
    <cellStyle name="60% - Акцент1 17" xfId="303"/>
    <cellStyle name="60% - Акцент1 18" xfId="304"/>
    <cellStyle name="60% - Акцент1 19" xfId="305"/>
    <cellStyle name="60% - Акцент1 2" xfId="306"/>
    <cellStyle name="60% - Акцент1 20" xfId="307"/>
    <cellStyle name="60% - Акцент1 21" xfId="308"/>
    <cellStyle name="60% - Акцент1 22" xfId="309"/>
    <cellStyle name="60% - Акцент1 23" xfId="310"/>
    <cellStyle name="60% - Акцент1 24" xfId="311"/>
    <cellStyle name="60% - Акцент1 3" xfId="312"/>
    <cellStyle name="60% - Акцент1 4" xfId="313"/>
    <cellStyle name="60% - Акцент1 5" xfId="314"/>
    <cellStyle name="60% - Акцент1 6" xfId="315"/>
    <cellStyle name="60% - Акцент1 7" xfId="316"/>
    <cellStyle name="60% - Акцент1 8" xfId="317"/>
    <cellStyle name="60% - Акцент1 9" xfId="318"/>
    <cellStyle name="60% - Акцент2 10" xfId="319"/>
    <cellStyle name="60% - Акцент2 11" xfId="320"/>
    <cellStyle name="60% - Акцент2 12" xfId="321"/>
    <cellStyle name="60% - Акцент2 13" xfId="322"/>
    <cellStyle name="60% - Акцент2 14" xfId="323"/>
    <cellStyle name="60% - Акцент2 15" xfId="324"/>
    <cellStyle name="60% - Акцент2 16" xfId="325"/>
    <cellStyle name="60% - Акцент2 17" xfId="326"/>
    <cellStyle name="60% - Акцент2 18" xfId="327"/>
    <cellStyle name="60% - Акцент2 19" xfId="328"/>
    <cellStyle name="60% - Акцент2 2" xfId="329"/>
    <cellStyle name="60% - Акцент2 20" xfId="330"/>
    <cellStyle name="60% - Акцент2 21" xfId="331"/>
    <cellStyle name="60% - Акцент2 22" xfId="332"/>
    <cellStyle name="60% - Акцент2 23" xfId="333"/>
    <cellStyle name="60% - Акцент2 24" xfId="334"/>
    <cellStyle name="60% - Акцент2 3" xfId="335"/>
    <cellStyle name="60% - Акцент2 4" xfId="336"/>
    <cellStyle name="60% - Акцент2 5" xfId="337"/>
    <cellStyle name="60% - Акцент2 6" xfId="338"/>
    <cellStyle name="60% - Акцент2 7" xfId="339"/>
    <cellStyle name="60% - Акцент2 8" xfId="340"/>
    <cellStyle name="60% - Акцент2 9" xfId="341"/>
    <cellStyle name="60% - Акцент3 10" xfId="342"/>
    <cellStyle name="60% - Акцент3 11" xfId="343"/>
    <cellStyle name="60% - Акцент3 12" xfId="344"/>
    <cellStyle name="60% - Акцент3 13" xfId="345"/>
    <cellStyle name="60% - Акцент3 14" xfId="346"/>
    <cellStyle name="60% - Акцент3 15" xfId="347"/>
    <cellStyle name="60% - Акцент3 16" xfId="348"/>
    <cellStyle name="60% - Акцент3 17" xfId="349"/>
    <cellStyle name="60% - Акцент3 18" xfId="350"/>
    <cellStyle name="60% - Акцент3 19" xfId="351"/>
    <cellStyle name="60% - Акцент3 2" xfId="352"/>
    <cellStyle name="60% - Акцент3 20" xfId="353"/>
    <cellStyle name="60% - Акцент3 21" xfId="354"/>
    <cellStyle name="60% - Акцент3 22" xfId="355"/>
    <cellStyle name="60% - Акцент3 23" xfId="356"/>
    <cellStyle name="60% - Акцент3 24" xfId="357"/>
    <cellStyle name="60% - Акцент3 3" xfId="358"/>
    <cellStyle name="60% - Акцент3 4" xfId="359"/>
    <cellStyle name="60% - Акцент3 5" xfId="360"/>
    <cellStyle name="60% - Акцент3 6" xfId="361"/>
    <cellStyle name="60% - Акцент3 7" xfId="362"/>
    <cellStyle name="60% - Акцент3 8" xfId="363"/>
    <cellStyle name="60% - Акцент3 9" xfId="364"/>
    <cellStyle name="60% - Акцент4 10" xfId="365"/>
    <cellStyle name="60% - Акцент4 11" xfId="366"/>
    <cellStyle name="60% - Акцент4 12" xfId="367"/>
    <cellStyle name="60% - Акцент4 13" xfId="368"/>
    <cellStyle name="60% - Акцент4 14" xfId="369"/>
    <cellStyle name="60% - Акцент4 15" xfId="370"/>
    <cellStyle name="60% - Акцент4 16" xfId="371"/>
    <cellStyle name="60% - Акцент4 17" xfId="372"/>
    <cellStyle name="60% - Акцент4 18" xfId="373"/>
    <cellStyle name="60% - Акцент4 19" xfId="374"/>
    <cellStyle name="60% - Акцент4 2" xfId="375"/>
    <cellStyle name="60% - Акцент4 20" xfId="376"/>
    <cellStyle name="60% - Акцент4 21" xfId="377"/>
    <cellStyle name="60% - Акцент4 22" xfId="378"/>
    <cellStyle name="60% - Акцент4 23" xfId="379"/>
    <cellStyle name="60% - Акцент4 24" xfId="380"/>
    <cellStyle name="60% - Акцент4 3" xfId="381"/>
    <cellStyle name="60% - Акцент4 4" xfId="382"/>
    <cellStyle name="60% - Акцент4 5" xfId="383"/>
    <cellStyle name="60% - Акцент4 6" xfId="384"/>
    <cellStyle name="60% - Акцент4 7" xfId="385"/>
    <cellStyle name="60% - Акцент4 8" xfId="386"/>
    <cellStyle name="60% - Акцент4 9" xfId="387"/>
    <cellStyle name="60% - Акцент5 10" xfId="388"/>
    <cellStyle name="60% - Акцент5 11" xfId="389"/>
    <cellStyle name="60% - Акцент5 12" xfId="390"/>
    <cellStyle name="60% - Акцент5 13" xfId="391"/>
    <cellStyle name="60% - Акцент5 14" xfId="392"/>
    <cellStyle name="60% - Акцент5 15" xfId="393"/>
    <cellStyle name="60% - Акцент5 16" xfId="394"/>
    <cellStyle name="60% - Акцент5 17" xfId="395"/>
    <cellStyle name="60% - Акцент5 18" xfId="396"/>
    <cellStyle name="60% - Акцент5 19" xfId="397"/>
    <cellStyle name="60% - Акцент5 2" xfId="398"/>
    <cellStyle name="60% - Акцент5 20" xfId="399"/>
    <cellStyle name="60% - Акцент5 21" xfId="400"/>
    <cellStyle name="60% - Акцент5 22" xfId="401"/>
    <cellStyle name="60% - Акцент5 23" xfId="402"/>
    <cellStyle name="60% - Акцент5 24" xfId="403"/>
    <cellStyle name="60% - Акцент5 3" xfId="404"/>
    <cellStyle name="60% - Акцент5 4" xfId="405"/>
    <cellStyle name="60% - Акцент5 5" xfId="406"/>
    <cellStyle name="60% - Акцент5 6" xfId="407"/>
    <cellStyle name="60% - Акцент5 7" xfId="408"/>
    <cellStyle name="60% - Акцент5 8" xfId="409"/>
    <cellStyle name="60% - Акцент5 9" xfId="410"/>
    <cellStyle name="60% - Акцент6 10" xfId="411"/>
    <cellStyle name="60% - Акцент6 11" xfId="412"/>
    <cellStyle name="60% - Акцент6 12" xfId="413"/>
    <cellStyle name="60% - Акцент6 13" xfId="414"/>
    <cellStyle name="60% - Акцент6 14" xfId="415"/>
    <cellStyle name="60% - Акцент6 15" xfId="416"/>
    <cellStyle name="60% - Акцент6 16" xfId="417"/>
    <cellStyle name="60% - Акцент6 17" xfId="418"/>
    <cellStyle name="60% - Акцент6 18" xfId="419"/>
    <cellStyle name="60% - Акцент6 19" xfId="420"/>
    <cellStyle name="60% - Акцент6 2" xfId="421"/>
    <cellStyle name="60% - Акцент6 20" xfId="422"/>
    <cellStyle name="60% - Акцент6 21" xfId="423"/>
    <cellStyle name="60% - Акцент6 22" xfId="424"/>
    <cellStyle name="60% - Акцент6 23" xfId="425"/>
    <cellStyle name="60% - Акцент6 24" xfId="426"/>
    <cellStyle name="60% - Акцент6 3" xfId="427"/>
    <cellStyle name="60% - Акцент6 4" xfId="428"/>
    <cellStyle name="60% - Акцент6 5" xfId="429"/>
    <cellStyle name="60% - Акцент6 6" xfId="430"/>
    <cellStyle name="60% - Акцент6 7" xfId="431"/>
    <cellStyle name="60% - Акцент6 8" xfId="432"/>
    <cellStyle name="60% - Акцент6 9" xfId="433"/>
    <cellStyle name="Normal" xfId="434"/>
    <cellStyle name="Normal 2" xfId="435"/>
    <cellStyle name="Normal 2 2" xfId="436"/>
    <cellStyle name="Normal 2 2 2" xfId="437"/>
    <cellStyle name="Normal 2 3" xfId="438"/>
    <cellStyle name="Normal 3" xfId="439"/>
    <cellStyle name="Normal 3 2" xfId="440"/>
    <cellStyle name="Normal 4" xfId="441"/>
    <cellStyle name="Normal 5" xfId="442"/>
    <cellStyle name="SAPBEXstdItemX 5" xfId="443"/>
    <cellStyle name="Акцент1 10" xfId="444"/>
    <cellStyle name="Акцент1 11" xfId="445"/>
    <cellStyle name="Акцент1 12" xfId="446"/>
    <cellStyle name="Акцент1 13" xfId="447"/>
    <cellStyle name="Акцент1 14" xfId="448"/>
    <cellStyle name="Акцент1 15" xfId="449"/>
    <cellStyle name="Акцент1 16" xfId="450"/>
    <cellStyle name="Акцент1 17" xfId="451"/>
    <cellStyle name="Акцент1 18" xfId="452"/>
    <cellStyle name="Акцент1 19" xfId="453"/>
    <cellStyle name="Акцент1 2" xfId="454"/>
    <cellStyle name="Акцент1 20" xfId="455"/>
    <cellStyle name="Акцент1 21" xfId="456"/>
    <cellStyle name="Акцент1 22" xfId="457"/>
    <cellStyle name="Акцент1 23" xfId="458"/>
    <cellStyle name="Акцент1 24" xfId="459"/>
    <cellStyle name="Акцент1 3" xfId="460"/>
    <cellStyle name="Акцент1 4" xfId="461"/>
    <cellStyle name="Акцент1 5" xfId="462"/>
    <cellStyle name="Акцент1 6" xfId="463"/>
    <cellStyle name="Акцент1 7" xfId="464"/>
    <cellStyle name="Акцент1 8" xfId="465"/>
    <cellStyle name="Акцент1 9" xfId="466"/>
    <cellStyle name="Акцент2 10" xfId="467"/>
    <cellStyle name="Акцент2 11" xfId="468"/>
    <cellStyle name="Акцент2 12" xfId="469"/>
    <cellStyle name="Акцент2 13" xfId="470"/>
    <cellStyle name="Акцент2 14" xfId="471"/>
    <cellStyle name="Акцент2 15" xfId="472"/>
    <cellStyle name="Акцент2 16" xfId="473"/>
    <cellStyle name="Акцент2 17" xfId="474"/>
    <cellStyle name="Акцент2 18" xfId="475"/>
    <cellStyle name="Акцент2 19" xfId="476"/>
    <cellStyle name="Акцент2 2" xfId="477"/>
    <cellStyle name="Акцент2 20" xfId="478"/>
    <cellStyle name="Акцент2 21" xfId="479"/>
    <cellStyle name="Акцент2 22" xfId="480"/>
    <cellStyle name="Акцент2 23" xfId="481"/>
    <cellStyle name="Акцент2 24" xfId="482"/>
    <cellStyle name="Акцент2 3" xfId="483"/>
    <cellStyle name="Акцент2 4" xfId="484"/>
    <cellStyle name="Акцент2 5" xfId="485"/>
    <cellStyle name="Акцент2 6" xfId="486"/>
    <cellStyle name="Акцент2 7" xfId="487"/>
    <cellStyle name="Акцент2 8" xfId="488"/>
    <cellStyle name="Акцент2 9" xfId="489"/>
    <cellStyle name="Акцент3 10" xfId="490"/>
    <cellStyle name="Акцент3 11" xfId="491"/>
    <cellStyle name="Акцент3 12" xfId="492"/>
    <cellStyle name="Акцент3 13" xfId="493"/>
    <cellStyle name="Акцент3 14" xfId="494"/>
    <cellStyle name="Акцент3 15" xfId="495"/>
    <cellStyle name="Акцент3 16" xfId="496"/>
    <cellStyle name="Акцент3 17" xfId="497"/>
    <cellStyle name="Акцент3 18" xfId="498"/>
    <cellStyle name="Акцент3 19" xfId="499"/>
    <cellStyle name="Акцент3 2" xfId="500"/>
    <cellStyle name="Акцент3 20" xfId="501"/>
    <cellStyle name="Акцент3 21" xfId="502"/>
    <cellStyle name="Акцент3 22" xfId="503"/>
    <cellStyle name="Акцент3 23" xfId="504"/>
    <cellStyle name="Акцент3 24" xfId="505"/>
    <cellStyle name="Акцент3 3" xfId="506"/>
    <cellStyle name="Акцент3 4" xfId="507"/>
    <cellStyle name="Акцент3 5" xfId="508"/>
    <cellStyle name="Акцент3 6" xfId="509"/>
    <cellStyle name="Акцент3 7" xfId="510"/>
    <cellStyle name="Акцент3 8" xfId="511"/>
    <cellStyle name="Акцент3 9" xfId="512"/>
    <cellStyle name="Акцент4 10" xfId="513"/>
    <cellStyle name="Акцент4 11" xfId="514"/>
    <cellStyle name="Акцент4 12" xfId="515"/>
    <cellStyle name="Акцент4 13" xfId="516"/>
    <cellStyle name="Акцент4 14" xfId="517"/>
    <cellStyle name="Акцент4 15" xfId="518"/>
    <cellStyle name="Акцент4 16" xfId="519"/>
    <cellStyle name="Акцент4 17" xfId="520"/>
    <cellStyle name="Акцент4 18" xfId="521"/>
    <cellStyle name="Акцент4 19" xfId="522"/>
    <cellStyle name="Акцент4 2" xfId="523"/>
    <cellStyle name="Акцент4 20" xfId="524"/>
    <cellStyle name="Акцент4 21" xfId="525"/>
    <cellStyle name="Акцент4 22" xfId="526"/>
    <cellStyle name="Акцент4 23" xfId="527"/>
    <cellStyle name="Акцент4 24" xfId="528"/>
    <cellStyle name="Акцент4 3" xfId="529"/>
    <cellStyle name="Акцент4 4" xfId="530"/>
    <cellStyle name="Акцент4 5" xfId="531"/>
    <cellStyle name="Акцент4 6" xfId="532"/>
    <cellStyle name="Акцент4 7" xfId="533"/>
    <cellStyle name="Акцент4 8" xfId="534"/>
    <cellStyle name="Акцент4 9" xfId="535"/>
    <cellStyle name="Акцент5 10" xfId="536"/>
    <cellStyle name="Акцент5 11" xfId="537"/>
    <cellStyle name="Акцент5 12" xfId="538"/>
    <cellStyle name="Акцент5 13" xfId="539"/>
    <cellStyle name="Акцент5 14" xfId="540"/>
    <cellStyle name="Акцент5 15" xfId="541"/>
    <cellStyle name="Акцент5 16" xfId="542"/>
    <cellStyle name="Акцент5 17" xfId="543"/>
    <cellStyle name="Акцент5 18" xfId="544"/>
    <cellStyle name="Акцент5 19" xfId="545"/>
    <cellStyle name="Акцент5 2" xfId="546"/>
    <cellStyle name="Акцент5 20" xfId="547"/>
    <cellStyle name="Акцент5 21" xfId="548"/>
    <cellStyle name="Акцент5 22" xfId="549"/>
    <cellStyle name="Акцент5 23" xfId="550"/>
    <cellStyle name="Акцент5 24" xfId="551"/>
    <cellStyle name="Акцент5 3" xfId="552"/>
    <cellStyle name="Акцент5 4" xfId="553"/>
    <cellStyle name="Акцент5 5" xfId="554"/>
    <cellStyle name="Акцент5 6" xfId="555"/>
    <cellStyle name="Акцент5 7" xfId="556"/>
    <cellStyle name="Акцент5 8" xfId="557"/>
    <cellStyle name="Акцент5 9" xfId="558"/>
    <cellStyle name="Акцент6 10" xfId="559"/>
    <cellStyle name="Акцент6 11" xfId="560"/>
    <cellStyle name="Акцент6 12" xfId="561"/>
    <cellStyle name="Акцент6 13" xfId="562"/>
    <cellStyle name="Акцент6 14" xfId="563"/>
    <cellStyle name="Акцент6 15" xfId="564"/>
    <cellStyle name="Акцент6 16" xfId="565"/>
    <cellStyle name="Акцент6 17" xfId="566"/>
    <cellStyle name="Акцент6 18" xfId="567"/>
    <cellStyle name="Акцент6 19" xfId="568"/>
    <cellStyle name="Акцент6 2" xfId="569"/>
    <cellStyle name="Акцент6 20" xfId="570"/>
    <cellStyle name="Акцент6 21" xfId="571"/>
    <cellStyle name="Акцент6 22" xfId="572"/>
    <cellStyle name="Акцент6 23" xfId="573"/>
    <cellStyle name="Акцент6 24" xfId="574"/>
    <cellStyle name="Акцент6 3" xfId="575"/>
    <cellStyle name="Акцент6 4" xfId="576"/>
    <cellStyle name="Акцент6 5" xfId="577"/>
    <cellStyle name="Акцент6 6" xfId="578"/>
    <cellStyle name="Акцент6 7" xfId="579"/>
    <cellStyle name="Акцент6 8" xfId="580"/>
    <cellStyle name="Акцент6 9" xfId="581"/>
    <cellStyle name="Ввод  10" xfId="582"/>
    <cellStyle name="Ввод  10 2" xfId="583"/>
    <cellStyle name="Ввод  11" xfId="584"/>
    <cellStyle name="Ввод  11 2" xfId="585"/>
    <cellStyle name="Ввод  12" xfId="586"/>
    <cellStyle name="Ввод  12 2" xfId="587"/>
    <cellStyle name="Ввод  13" xfId="588"/>
    <cellStyle name="Ввод  13 2" xfId="589"/>
    <cellStyle name="Ввод  14" xfId="590"/>
    <cellStyle name="Ввод  14 2" xfId="591"/>
    <cellStyle name="Ввод  15" xfId="592"/>
    <cellStyle name="Ввод  15 2" xfId="593"/>
    <cellStyle name="Ввод  16" xfId="594"/>
    <cellStyle name="Ввод  16 2" xfId="595"/>
    <cellStyle name="Ввод  17" xfId="596"/>
    <cellStyle name="Ввод  17 2" xfId="597"/>
    <cellStyle name="Ввод  18" xfId="598"/>
    <cellStyle name="Ввод  18 2" xfId="599"/>
    <cellStyle name="Ввод  19" xfId="600"/>
    <cellStyle name="Ввод  19 2" xfId="601"/>
    <cellStyle name="Ввод  2" xfId="602"/>
    <cellStyle name="Ввод  2 2" xfId="603"/>
    <cellStyle name="Ввод  20" xfId="604"/>
    <cellStyle name="Ввод  20 2" xfId="605"/>
    <cellStyle name="Ввод  21" xfId="606"/>
    <cellStyle name="Ввод  21 2" xfId="607"/>
    <cellStyle name="Ввод  22" xfId="608"/>
    <cellStyle name="Ввод  22 2" xfId="609"/>
    <cellStyle name="Ввод  23" xfId="610"/>
    <cellStyle name="Ввод  23 2" xfId="611"/>
    <cellStyle name="Ввод  24" xfId="612"/>
    <cellStyle name="Ввод  24 2" xfId="613"/>
    <cellStyle name="Ввод  3" xfId="614"/>
    <cellStyle name="Ввод  3 2" xfId="615"/>
    <cellStyle name="Ввод  4" xfId="616"/>
    <cellStyle name="Ввод  4 2" xfId="617"/>
    <cellStyle name="Ввод  5" xfId="618"/>
    <cellStyle name="Ввод  5 2" xfId="619"/>
    <cellStyle name="Ввод  6" xfId="620"/>
    <cellStyle name="Ввод  6 2" xfId="621"/>
    <cellStyle name="Ввод  7" xfId="622"/>
    <cellStyle name="Ввод  7 2" xfId="623"/>
    <cellStyle name="Ввод  8" xfId="624"/>
    <cellStyle name="Ввод  8 2" xfId="625"/>
    <cellStyle name="Ввод  9" xfId="626"/>
    <cellStyle name="Ввод  9 2" xfId="627"/>
    <cellStyle name="Вывод 10" xfId="628"/>
    <cellStyle name="Вывод 10 2" xfId="629"/>
    <cellStyle name="Вывод 11" xfId="630"/>
    <cellStyle name="Вывод 11 2" xfId="631"/>
    <cellStyle name="Вывод 12" xfId="632"/>
    <cellStyle name="Вывод 12 2" xfId="633"/>
    <cellStyle name="Вывод 13" xfId="634"/>
    <cellStyle name="Вывод 13 2" xfId="635"/>
    <cellStyle name="Вывод 14" xfId="636"/>
    <cellStyle name="Вывод 14 2" xfId="637"/>
    <cellStyle name="Вывод 15" xfId="638"/>
    <cellStyle name="Вывод 15 2" xfId="639"/>
    <cellStyle name="Вывод 16" xfId="640"/>
    <cellStyle name="Вывод 16 2" xfId="641"/>
    <cellStyle name="Вывод 17" xfId="642"/>
    <cellStyle name="Вывод 17 2" xfId="643"/>
    <cellStyle name="Вывод 18" xfId="644"/>
    <cellStyle name="Вывод 18 2" xfId="645"/>
    <cellStyle name="Вывод 19" xfId="646"/>
    <cellStyle name="Вывод 19 2" xfId="647"/>
    <cellStyle name="Вывод 2" xfId="648"/>
    <cellStyle name="Вывод 2 2" xfId="649"/>
    <cellStyle name="Вывод 20" xfId="650"/>
    <cellStyle name="Вывод 20 2" xfId="651"/>
    <cellStyle name="Вывод 21" xfId="652"/>
    <cellStyle name="Вывод 21 2" xfId="653"/>
    <cellStyle name="Вывод 22" xfId="654"/>
    <cellStyle name="Вывод 22 2" xfId="655"/>
    <cellStyle name="Вывод 23" xfId="656"/>
    <cellStyle name="Вывод 23 2" xfId="657"/>
    <cellStyle name="Вывод 24" xfId="658"/>
    <cellStyle name="Вывод 24 2" xfId="659"/>
    <cellStyle name="Вывод 3" xfId="660"/>
    <cellStyle name="Вывод 3 2" xfId="661"/>
    <cellStyle name="Вывод 4" xfId="662"/>
    <cellStyle name="Вывод 4 2" xfId="663"/>
    <cellStyle name="Вывод 5" xfId="664"/>
    <cellStyle name="Вывод 5 2" xfId="665"/>
    <cellStyle name="Вывод 6" xfId="666"/>
    <cellStyle name="Вывод 6 2" xfId="667"/>
    <cellStyle name="Вывод 7" xfId="668"/>
    <cellStyle name="Вывод 7 2" xfId="669"/>
    <cellStyle name="Вывод 8" xfId="670"/>
    <cellStyle name="Вывод 8 2" xfId="671"/>
    <cellStyle name="Вывод 9" xfId="672"/>
    <cellStyle name="Вывод 9 2" xfId="673"/>
    <cellStyle name="Вычисление 10" xfId="674"/>
    <cellStyle name="Вычисление 10 2" xfId="675"/>
    <cellStyle name="Вычисление 11" xfId="676"/>
    <cellStyle name="Вычисление 11 2" xfId="677"/>
    <cellStyle name="Вычисление 12" xfId="678"/>
    <cellStyle name="Вычисление 12 2" xfId="679"/>
    <cellStyle name="Вычисление 13" xfId="680"/>
    <cellStyle name="Вычисление 13 2" xfId="681"/>
    <cellStyle name="Вычисление 14" xfId="682"/>
    <cellStyle name="Вычисление 14 2" xfId="683"/>
    <cellStyle name="Вычисление 15" xfId="684"/>
    <cellStyle name="Вычисление 15 2" xfId="685"/>
    <cellStyle name="Вычисление 16" xfId="686"/>
    <cellStyle name="Вычисление 16 2" xfId="687"/>
    <cellStyle name="Вычисление 17" xfId="688"/>
    <cellStyle name="Вычисление 17 2" xfId="689"/>
    <cellStyle name="Вычисление 18" xfId="690"/>
    <cellStyle name="Вычисление 18 2" xfId="691"/>
    <cellStyle name="Вычисление 19" xfId="692"/>
    <cellStyle name="Вычисление 19 2" xfId="693"/>
    <cellStyle name="Вычисление 2" xfId="694"/>
    <cellStyle name="Вычисление 2 2" xfId="695"/>
    <cellStyle name="Вычисление 20" xfId="696"/>
    <cellStyle name="Вычисление 20 2" xfId="697"/>
    <cellStyle name="Вычисление 21" xfId="698"/>
    <cellStyle name="Вычисление 21 2" xfId="699"/>
    <cellStyle name="Вычисление 22" xfId="700"/>
    <cellStyle name="Вычисление 22 2" xfId="701"/>
    <cellStyle name="Вычисление 23" xfId="702"/>
    <cellStyle name="Вычисление 23 2" xfId="703"/>
    <cellStyle name="Вычисление 24" xfId="704"/>
    <cellStyle name="Вычисление 24 2" xfId="705"/>
    <cellStyle name="Вычисление 3" xfId="706"/>
    <cellStyle name="Вычисление 3 2" xfId="707"/>
    <cellStyle name="Вычисление 4" xfId="708"/>
    <cellStyle name="Вычисление 4 2" xfId="709"/>
    <cellStyle name="Вычисление 5" xfId="710"/>
    <cellStyle name="Вычисление 5 2" xfId="711"/>
    <cellStyle name="Вычисление 6" xfId="712"/>
    <cellStyle name="Вычисление 6 2" xfId="713"/>
    <cellStyle name="Вычисление 7" xfId="714"/>
    <cellStyle name="Вычисление 7 2" xfId="715"/>
    <cellStyle name="Вычисление 8" xfId="716"/>
    <cellStyle name="Вычисление 8 2" xfId="717"/>
    <cellStyle name="Вычисление 9" xfId="718"/>
    <cellStyle name="Вычисление 9 2" xfId="719"/>
    <cellStyle name="Данные (редактируемые)" xfId="720"/>
    <cellStyle name="Данные (редактируемые) 2" xfId="721"/>
    <cellStyle name="Данные (только для чтения)" xfId="722"/>
    <cellStyle name="Данные (только для чтения) 2" xfId="723"/>
    <cellStyle name="Данные для удаления" xfId="724"/>
    <cellStyle name="Данные для удаления 2" xfId="725"/>
    <cellStyle name="Денежный 2" xfId="726"/>
    <cellStyle name="Денежный 3" xfId="727"/>
    <cellStyle name="Заголовки полей" xfId="728"/>
    <cellStyle name="Заголовки полей [печать]" xfId="729"/>
    <cellStyle name="Заголовки полей [печать] 2" xfId="730"/>
    <cellStyle name="Заголовки полей 2" xfId="731"/>
    <cellStyle name="Заголовок 1 10" xfId="732"/>
    <cellStyle name="Заголовок 1 11" xfId="733"/>
    <cellStyle name="Заголовок 1 12" xfId="734"/>
    <cellStyle name="Заголовок 1 13" xfId="735"/>
    <cellStyle name="Заголовок 1 14" xfId="736"/>
    <cellStyle name="Заголовок 1 15" xfId="737"/>
    <cellStyle name="Заголовок 1 16" xfId="738"/>
    <cellStyle name="Заголовок 1 17" xfId="739"/>
    <cellStyle name="Заголовок 1 18" xfId="740"/>
    <cellStyle name="Заголовок 1 19" xfId="741"/>
    <cellStyle name="Заголовок 1 2" xfId="742"/>
    <cellStyle name="Заголовок 1 20" xfId="743"/>
    <cellStyle name="Заголовок 1 21" xfId="744"/>
    <cellStyle name="Заголовок 1 22" xfId="745"/>
    <cellStyle name="Заголовок 1 23" xfId="746"/>
    <cellStyle name="Заголовок 1 24" xfId="747"/>
    <cellStyle name="Заголовок 1 3" xfId="748"/>
    <cellStyle name="Заголовок 1 4" xfId="749"/>
    <cellStyle name="Заголовок 1 5" xfId="750"/>
    <cellStyle name="Заголовок 1 6" xfId="751"/>
    <cellStyle name="Заголовок 1 7" xfId="752"/>
    <cellStyle name="Заголовок 1 8" xfId="753"/>
    <cellStyle name="Заголовок 1 9" xfId="754"/>
    <cellStyle name="Заголовок 2 10" xfId="755"/>
    <cellStyle name="Заголовок 2 11" xfId="756"/>
    <cellStyle name="Заголовок 2 12" xfId="757"/>
    <cellStyle name="Заголовок 2 13" xfId="758"/>
    <cellStyle name="Заголовок 2 14" xfId="759"/>
    <cellStyle name="Заголовок 2 15" xfId="760"/>
    <cellStyle name="Заголовок 2 16" xfId="761"/>
    <cellStyle name="Заголовок 2 17" xfId="762"/>
    <cellStyle name="Заголовок 2 18" xfId="763"/>
    <cellStyle name="Заголовок 2 19" xfId="764"/>
    <cellStyle name="Заголовок 2 2" xfId="765"/>
    <cellStyle name="Заголовок 2 20" xfId="766"/>
    <cellStyle name="Заголовок 2 21" xfId="767"/>
    <cellStyle name="Заголовок 2 22" xfId="768"/>
    <cellStyle name="Заголовок 2 23" xfId="769"/>
    <cellStyle name="Заголовок 2 24" xfId="770"/>
    <cellStyle name="Заголовок 2 3" xfId="771"/>
    <cellStyle name="Заголовок 2 4" xfId="772"/>
    <cellStyle name="Заголовок 2 5" xfId="773"/>
    <cellStyle name="Заголовок 2 6" xfId="774"/>
    <cellStyle name="Заголовок 2 7" xfId="775"/>
    <cellStyle name="Заголовок 2 8" xfId="776"/>
    <cellStyle name="Заголовок 2 9" xfId="777"/>
    <cellStyle name="Заголовок 3 10" xfId="778"/>
    <cellStyle name="Заголовок 3 11" xfId="779"/>
    <cellStyle name="Заголовок 3 12" xfId="780"/>
    <cellStyle name="Заголовок 3 13" xfId="781"/>
    <cellStyle name="Заголовок 3 14" xfId="782"/>
    <cellStyle name="Заголовок 3 15" xfId="783"/>
    <cellStyle name="Заголовок 3 16" xfId="784"/>
    <cellStyle name="Заголовок 3 17" xfId="785"/>
    <cellStyle name="Заголовок 3 18" xfId="786"/>
    <cellStyle name="Заголовок 3 19" xfId="787"/>
    <cellStyle name="Заголовок 3 2" xfId="788"/>
    <cellStyle name="Заголовок 3 20" xfId="789"/>
    <cellStyle name="Заголовок 3 21" xfId="790"/>
    <cellStyle name="Заголовок 3 22" xfId="791"/>
    <cellStyle name="Заголовок 3 23" xfId="792"/>
    <cellStyle name="Заголовок 3 24" xfId="793"/>
    <cellStyle name="Заголовок 3 3" xfId="794"/>
    <cellStyle name="Заголовок 3 4" xfId="795"/>
    <cellStyle name="Заголовок 3 5" xfId="796"/>
    <cellStyle name="Заголовок 3 6" xfId="797"/>
    <cellStyle name="Заголовок 3 7" xfId="798"/>
    <cellStyle name="Заголовок 3 8" xfId="799"/>
    <cellStyle name="Заголовок 3 9" xfId="800"/>
    <cellStyle name="Заголовок 4 10" xfId="801"/>
    <cellStyle name="Заголовок 4 11" xfId="802"/>
    <cellStyle name="Заголовок 4 12" xfId="803"/>
    <cellStyle name="Заголовок 4 13" xfId="804"/>
    <cellStyle name="Заголовок 4 14" xfId="805"/>
    <cellStyle name="Заголовок 4 15" xfId="806"/>
    <cellStyle name="Заголовок 4 16" xfId="807"/>
    <cellStyle name="Заголовок 4 17" xfId="808"/>
    <cellStyle name="Заголовок 4 18" xfId="809"/>
    <cellStyle name="Заголовок 4 19" xfId="810"/>
    <cellStyle name="Заголовок 4 2" xfId="811"/>
    <cellStyle name="Заголовок 4 20" xfId="812"/>
    <cellStyle name="Заголовок 4 21" xfId="813"/>
    <cellStyle name="Заголовок 4 22" xfId="814"/>
    <cellStyle name="Заголовок 4 23" xfId="815"/>
    <cellStyle name="Заголовок 4 24" xfId="816"/>
    <cellStyle name="Заголовок 4 3" xfId="817"/>
    <cellStyle name="Заголовок 4 4" xfId="818"/>
    <cellStyle name="Заголовок 4 5" xfId="819"/>
    <cellStyle name="Заголовок 4 6" xfId="820"/>
    <cellStyle name="Заголовок 4 7" xfId="821"/>
    <cellStyle name="Заголовок 4 8" xfId="822"/>
    <cellStyle name="Заголовок 4 9" xfId="823"/>
    <cellStyle name="Заголовок меры" xfId="824"/>
    <cellStyle name="Заголовок меры 2" xfId="825"/>
    <cellStyle name="Заголовок показателя [печать]" xfId="826"/>
    <cellStyle name="Заголовок показателя [печать] 2" xfId="827"/>
    <cellStyle name="Заголовок показателя константы" xfId="828"/>
    <cellStyle name="Заголовок показателя константы 2" xfId="829"/>
    <cellStyle name="Заголовок результата расчета" xfId="830"/>
    <cellStyle name="Заголовок результата расчета 2" xfId="831"/>
    <cellStyle name="Заголовок свободного показателя" xfId="832"/>
    <cellStyle name="Заголовок свободного показателя 2" xfId="833"/>
    <cellStyle name="Значение фильтра" xfId="834"/>
    <cellStyle name="Значение фильтра [печать]" xfId="835"/>
    <cellStyle name="Значение фильтра [печать] 2" xfId="836"/>
    <cellStyle name="Значение фильтра 2" xfId="837"/>
    <cellStyle name="Информация о задаче" xfId="838"/>
    <cellStyle name="Итог 10" xfId="839"/>
    <cellStyle name="Итог 10 2" xfId="840"/>
    <cellStyle name="Итог 11" xfId="841"/>
    <cellStyle name="Итог 11 2" xfId="842"/>
    <cellStyle name="Итог 12" xfId="843"/>
    <cellStyle name="Итог 12 2" xfId="844"/>
    <cellStyle name="Итог 13" xfId="845"/>
    <cellStyle name="Итог 13 2" xfId="846"/>
    <cellStyle name="Итог 14" xfId="847"/>
    <cellStyle name="Итог 14 2" xfId="848"/>
    <cellStyle name="Итог 15" xfId="849"/>
    <cellStyle name="Итог 15 2" xfId="850"/>
    <cellStyle name="Итог 16" xfId="851"/>
    <cellStyle name="Итог 16 2" xfId="852"/>
    <cellStyle name="Итог 17" xfId="853"/>
    <cellStyle name="Итог 17 2" xfId="854"/>
    <cellStyle name="Итог 18" xfId="855"/>
    <cellStyle name="Итог 18 2" xfId="856"/>
    <cellStyle name="Итог 19" xfId="857"/>
    <cellStyle name="Итог 19 2" xfId="858"/>
    <cellStyle name="Итог 2" xfId="859"/>
    <cellStyle name="Итог 2 2" xfId="860"/>
    <cellStyle name="Итог 20" xfId="861"/>
    <cellStyle name="Итог 20 2" xfId="862"/>
    <cellStyle name="Итог 21" xfId="863"/>
    <cellStyle name="Итог 21 2" xfId="864"/>
    <cellStyle name="Итог 22" xfId="865"/>
    <cellStyle name="Итог 22 2" xfId="866"/>
    <cellStyle name="Итог 23" xfId="867"/>
    <cellStyle name="Итог 23 2" xfId="868"/>
    <cellStyle name="Итог 24" xfId="869"/>
    <cellStyle name="Итог 24 2" xfId="870"/>
    <cellStyle name="Итог 3" xfId="871"/>
    <cellStyle name="Итог 3 2" xfId="872"/>
    <cellStyle name="Итог 4" xfId="873"/>
    <cellStyle name="Итог 4 2" xfId="874"/>
    <cellStyle name="Итог 5" xfId="875"/>
    <cellStyle name="Итог 5 2" xfId="876"/>
    <cellStyle name="Итог 6" xfId="877"/>
    <cellStyle name="Итог 6 2" xfId="878"/>
    <cellStyle name="Итог 7" xfId="879"/>
    <cellStyle name="Итог 7 2" xfId="880"/>
    <cellStyle name="Итог 8" xfId="881"/>
    <cellStyle name="Итог 8 2" xfId="882"/>
    <cellStyle name="Итог 9" xfId="883"/>
    <cellStyle name="Итог 9 2" xfId="884"/>
    <cellStyle name="Контрольная ячейка 10" xfId="885"/>
    <cellStyle name="Контрольная ячейка 11" xfId="886"/>
    <cellStyle name="Контрольная ячейка 12" xfId="887"/>
    <cellStyle name="Контрольная ячейка 13" xfId="888"/>
    <cellStyle name="Контрольная ячейка 14" xfId="889"/>
    <cellStyle name="Контрольная ячейка 15" xfId="890"/>
    <cellStyle name="Контрольная ячейка 16" xfId="891"/>
    <cellStyle name="Контрольная ячейка 17" xfId="892"/>
    <cellStyle name="Контрольная ячейка 18" xfId="893"/>
    <cellStyle name="Контрольная ячейка 19" xfId="894"/>
    <cellStyle name="Контрольная ячейка 2" xfId="895"/>
    <cellStyle name="Контрольная ячейка 20" xfId="896"/>
    <cellStyle name="Контрольная ячейка 21" xfId="897"/>
    <cellStyle name="Контрольная ячейка 22" xfId="898"/>
    <cellStyle name="Контрольная ячейка 23" xfId="899"/>
    <cellStyle name="Контрольная ячейка 24" xfId="900"/>
    <cellStyle name="Контрольная ячейка 3" xfId="901"/>
    <cellStyle name="Контрольная ячейка 4" xfId="902"/>
    <cellStyle name="Контрольная ячейка 5" xfId="903"/>
    <cellStyle name="Контрольная ячейка 6" xfId="904"/>
    <cellStyle name="Контрольная ячейка 7" xfId="905"/>
    <cellStyle name="Контрольная ячейка 8" xfId="906"/>
    <cellStyle name="Контрольная ячейка 9" xfId="907"/>
    <cellStyle name="Название 10" xfId="908"/>
    <cellStyle name="Название 11" xfId="909"/>
    <cellStyle name="Название 12" xfId="910"/>
    <cellStyle name="Название 13" xfId="911"/>
    <cellStyle name="Название 14" xfId="912"/>
    <cellStyle name="Название 15" xfId="913"/>
    <cellStyle name="Название 16" xfId="914"/>
    <cellStyle name="Название 17" xfId="915"/>
    <cellStyle name="Название 18" xfId="916"/>
    <cellStyle name="Название 19" xfId="917"/>
    <cellStyle name="Название 2" xfId="918"/>
    <cellStyle name="Название 2 2" xfId="919"/>
    <cellStyle name="Название 20" xfId="920"/>
    <cellStyle name="Название 21" xfId="921"/>
    <cellStyle name="Название 22" xfId="922"/>
    <cellStyle name="Название 23" xfId="923"/>
    <cellStyle name="Название 24" xfId="924"/>
    <cellStyle name="Название 25" xfId="925"/>
    <cellStyle name="Название 3" xfId="926"/>
    <cellStyle name="Название 4" xfId="927"/>
    <cellStyle name="Название 5" xfId="928"/>
    <cellStyle name="Название 6" xfId="929"/>
    <cellStyle name="Название 7" xfId="930"/>
    <cellStyle name="Название 8" xfId="931"/>
    <cellStyle name="Название 9" xfId="932"/>
    <cellStyle name="Нейтральный 10" xfId="933"/>
    <cellStyle name="Нейтральный 11" xfId="934"/>
    <cellStyle name="Нейтральный 12" xfId="935"/>
    <cellStyle name="Нейтральный 13" xfId="936"/>
    <cellStyle name="Нейтральный 14" xfId="937"/>
    <cellStyle name="Нейтральный 15" xfId="938"/>
    <cellStyle name="Нейтральный 16" xfId="939"/>
    <cellStyle name="Нейтральный 17" xfId="940"/>
    <cellStyle name="Нейтральный 18" xfId="941"/>
    <cellStyle name="Нейтральный 19" xfId="942"/>
    <cellStyle name="Нейтральный 2" xfId="943"/>
    <cellStyle name="Нейтральный 20" xfId="944"/>
    <cellStyle name="Нейтральный 21" xfId="945"/>
    <cellStyle name="Нейтральный 22" xfId="946"/>
    <cellStyle name="Нейтральный 23" xfId="947"/>
    <cellStyle name="Нейтральный 24" xfId="948"/>
    <cellStyle name="Нейтральный 3" xfId="949"/>
    <cellStyle name="Нейтральный 4" xfId="950"/>
    <cellStyle name="Нейтральный 5" xfId="951"/>
    <cellStyle name="Нейтральный 6" xfId="952"/>
    <cellStyle name="Нейтральный 7" xfId="953"/>
    <cellStyle name="Нейтральный 8" xfId="954"/>
    <cellStyle name="Нейтральный 9" xfId="955"/>
    <cellStyle name="Обычный" xfId="0" builtinId="0"/>
    <cellStyle name="Обычный 10" xfId="5"/>
    <cellStyle name="Обычный 10 2" xfId="956"/>
    <cellStyle name="Обычный 11" xfId="957"/>
    <cellStyle name="Обычный 11 2" xfId="958"/>
    <cellStyle name="Обычный 11 2 2" xfId="959"/>
    <cellStyle name="Обычный 11 2 2 2" xfId="960"/>
    <cellStyle name="Обычный 11 2 3" xfId="961"/>
    <cellStyle name="Обычный 11 2 3 2" xfId="962"/>
    <cellStyle name="Обычный 11 2 4" xfId="963"/>
    <cellStyle name="Обычный 11 2 5" xfId="964"/>
    <cellStyle name="Обычный 11 3" xfId="965"/>
    <cellStyle name="Обычный 11 3 2" xfId="966"/>
    <cellStyle name="Обычный 11 4" xfId="967"/>
    <cellStyle name="Обычный 11 4 2" xfId="968"/>
    <cellStyle name="Обычный 11 5" xfId="969"/>
    <cellStyle name="Обычный 11 6" xfId="970"/>
    <cellStyle name="Обычный 11 7" xfId="971"/>
    <cellStyle name="Обычный 12" xfId="972"/>
    <cellStyle name="Обычный 12 2" xfId="973"/>
    <cellStyle name="Обычный 12 2 2" xfId="974"/>
    <cellStyle name="Обычный 12 2 2 2" xfId="975"/>
    <cellStyle name="Обычный 12 2 2 2 2" xfId="976"/>
    <cellStyle name="Обычный 12 2 2 2 2 2" xfId="977"/>
    <cellStyle name="Обычный 12 2 2 2 3" xfId="978"/>
    <cellStyle name="Обычный 12 2 2 2 3 2" xfId="979"/>
    <cellStyle name="Обычный 12 2 2 2 4" xfId="980"/>
    <cellStyle name="Обычный 12 2 2 3" xfId="981"/>
    <cellStyle name="Обычный 12 2 2 3 2" xfId="982"/>
    <cellStyle name="Обычный 12 2 2 4" xfId="983"/>
    <cellStyle name="Обычный 12 2 2 4 2" xfId="984"/>
    <cellStyle name="Обычный 12 2 2 5" xfId="985"/>
    <cellStyle name="Обычный 12 2 3" xfId="986"/>
    <cellStyle name="Обычный 12 2 3 2" xfId="987"/>
    <cellStyle name="Обычный 12 2 3 2 2" xfId="988"/>
    <cellStyle name="Обычный 12 2 3 2 2 2" xfId="989"/>
    <cellStyle name="Обычный 12 2 3 2 2 2 10" xfId="990"/>
    <cellStyle name="Обычный 12 2 3 2 2 2 10 2" xfId="991"/>
    <cellStyle name="Обычный 12 2 3 2 2 2 11" xfId="992"/>
    <cellStyle name="Обычный 12 2 3 2 2 2 2" xfId="993"/>
    <cellStyle name="Обычный 12 2 3 2 2 2 2 2" xfId="994"/>
    <cellStyle name="Обычный 12 2 3 2 2 2 3" xfId="995"/>
    <cellStyle name="Обычный 12 2 3 2 2 2 3 2" xfId="996"/>
    <cellStyle name="Обычный 12 2 3 2 2 2 4" xfId="997"/>
    <cellStyle name="Обычный 12 2 3 2 2 2 4 2" xfId="998"/>
    <cellStyle name="Обычный 12 2 3 2 2 2 5" xfId="999"/>
    <cellStyle name="Обычный 12 2 3 2 2 2 5 2" xfId="1000"/>
    <cellStyle name="Обычный 12 2 3 2 2 2 6" xfId="1001"/>
    <cellStyle name="Обычный 12 2 3 2 2 2 6 2" xfId="1002"/>
    <cellStyle name="Обычный 12 2 3 2 2 2 7" xfId="1003"/>
    <cellStyle name="Обычный 12 2 3 2 2 2 7 2" xfId="1004"/>
    <cellStyle name="Обычный 12 2 3 2 2 2 8" xfId="1005"/>
    <cellStyle name="Обычный 12 2 3 2 2 2 8 2" xfId="1006"/>
    <cellStyle name="Обычный 12 2 3 2 2 2 9" xfId="1007"/>
    <cellStyle name="Обычный 12 2 3 2 2 2 9 2" xfId="1008"/>
    <cellStyle name="Обычный 12 2 3 2 2 3" xfId="1009"/>
    <cellStyle name="Обычный 12 2 3 2 2 3 2" xfId="1010"/>
    <cellStyle name="Обычный 12 2 3 2 2 4" xfId="1011"/>
    <cellStyle name="Обычный 12 2 3 2 2 4 2" xfId="1012"/>
    <cellStyle name="Обычный 12 2 3 2 2 5" xfId="1013"/>
    <cellStyle name="Обычный 12 2 3 2 3" xfId="1014"/>
    <cellStyle name="Обычный 12 2 3 2 3 2" xfId="1015"/>
    <cellStyle name="Обычный 12 2 3 2 3 2 2" xfId="1016"/>
    <cellStyle name="Обычный 12 2 3 2 3 3" xfId="1017"/>
    <cellStyle name="Обычный 12 2 3 2 3 3 2" xfId="1018"/>
    <cellStyle name="Обычный 12 2 3 2 3 4" xfId="1019"/>
    <cellStyle name="Обычный 12 2 3 2 4" xfId="1020"/>
    <cellStyle name="Обычный 12 2 3 2 4 2" xfId="1021"/>
    <cellStyle name="Обычный 12 2 3 2 5" xfId="1022"/>
    <cellStyle name="Обычный 12 2 3 2 5 2" xfId="1023"/>
    <cellStyle name="Обычный 12 2 3 2 6" xfId="1024"/>
    <cellStyle name="Обычный 12 2 3 3" xfId="1025"/>
    <cellStyle name="Обычный 12 2 3 3 2" xfId="1026"/>
    <cellStyle name="Обычный 12 2 3 3 2 2" xfId="1027"/>
    <cellStyle name="Обычный 12 2 3 3 2 2 2" xfId="1028"/>
    <cellStyle name="Обычный 12 2 3 3 2 3" xfId="1029"/>
    <cellStyle name="Обычный 12 2 3 3 2 3 2" xfId="1030"/>
    <cellStyle name="Обычный 12 2 3 3 2 4" xfId="1031"/>
    <cellStyle name="Обычный 12 2 3 3 3" xfId="1032"/>
    <cellStyle name="Обычный 12 2 3 3 3 2" xfId="1033"/>
    <cellStyle name="Обычный 12 2 3 3 4" xfId="1034"/>
    <cellStyle name="Обычный 12 2 3 3 4 2" xfId="1035"/>
    <cellStyle name="Обычный 12 2 3 3 5" xfId="1036"/>
    <cellStyle name="Обычный 12 2 3 4" xfId="1037"/>
    <cellStyle name="Обычный 12 2 3 4 2" xfId="1038"/>
    <cellStyle name="Обычный 12 2 3 4 2 2" xfId="1039"/>
    <cellStyle name="Обычный 12 2 3 4 3" xfId="1040"/>
    <cellStyle name="Обычный 12 2 3 4 3 2" xfId="1041"/>
    <cellStyle name="Обычный 12 2 3 4 4" xfId="1042"/>
    <cellStyle name="Обычный 12 2 3 5" xfId="1043"/>
    <cellStyle name="Обычный 12 2 3 5 2" xfId="1044"/>
    <cellStyle name="Обычный 12 2 3 6" xfId="1045"/>
    <cellStyle name="Обычный 12 2 3 6 2" xfId="1046"/>
    <cellStyle name="Обычный 12 2 3 7" xfId="1047"/>
    <cellStyle name="Обычный 12 2 4" xfId="1048"/>
    <cellStyle name="Обычный 12 2 4 2" xfId="1049"/>
    <cellStyle name="Обычный 12 2 4 2 2" xfId="1050"/>
    <cellStyle name="Обычный 12 2 4 2 2 2" xfId="1051"/>
    <cellStyle name="Обычный 12 2 4 2 3" xfId="1052"/>
    <cellStyle name="Обычный 12 2 4 2 3 2" xfId="1053"/>
    <cellStyle name="Обычный 12 2 4 2 4" xfId="1054"/>
    <cellStyle name="Обычный 12 2 4 3" xfId="1055"/>
    <cellStyle name="Обычный 12 2 4 3 2" xfId="1056"/>
    <cellStyle name="Обычный 12 2 4 4" xfId="1057"/>
    <cellStyle name="Обычный 12 2 4 4 2" xfId="1058"/>
    <cellStyle name="Обычный 12 2 4 5" xfId="1059"/>
    <cellStyle name="Обычный 12 2 5" xfId="1060"/>
    <cellStyle name="Обычный 12 2 5 2" xfId="1061"/>
    <cellStyle name="Обычный 12 2 5 2 2" xfId="1062"/>
    <cellStyle name="Обычный 12 2 5 3" xfId="1063"/>
    <cellStyle name="Обычный 12 2 5 3 2" xfId="1064"/>
    <cellStyle name="Обычный 12 2 5 4" xfId="1065"/>
    <cellStyle name="Обычный 12 2 6" xfId="1066"/>
    <cellStyle name="Обычный 12 2 6 2" xfId="1067"/>
    <cellStyle name="Обычный 12 2 7" xfId="1068"/>
    <cellStyle name="Обычный 12 2 7 2" xfId="1069"/>
    <cellStyle name="Обычный 12 2 8" xfId="1070"/>
    <cellStyle name="Обычный 12 3" xfId="1071"/>
    <cellStyle name="Обычный 12 3 2" xfId="1072"/>
    <cellStyle name="Обычный 12 3 2 2" xfId="1073"/>
    <cellStyle name="Обычный 12 3 3" xfId="1074"/>
    <cellStyle name="Обычный 12 3 3 2" xfId="1075"/>
    <cellStyle name="Обычный 12 3 4" xfId="1076"/>
    <cellStyle name="Обычный 12 4" xfId="1077"/>
    <cellStyle name="Обычный 12 4 2" xfId="1078"/>
    <cellStyle name="Обычный 12 4 2 2" xfId="1079"/>
    <cellStyle name="Обычный 12 4 3" xfId="1080"/>
    <cellStyle name="Обычный 12 4 3 2" xfId="1081"/>
    <cellStyle name="Обычный 12 4 4" xfId="1082"/>
    <cellStyle name="Обычный 12 5" xfId="1083"/>
    <cellStyle name="Обычный 12 5 2" xfId="1084"/>
    <cellStyle name="Обычный 12 6" xfId="1085"/>
    <cellStyle name="Обычный 12 6 2" xfId="1086"/>
    <cellStyle name="Обычный 12 7" xfId="1087"/>
    <cellStyle name="Обычный 12 8" xfId="1088"/>
    <cellStyle name="Обычный 13" xfId="1089"/>
    <cellStyle name="Обычный 13 2" xfId="1090"/>
    <cellStyle name="Обычный 13 3" xfId="1091"/>
    <cellStyle name="Обычный 14" xfId="1092"/>
    <cellStyle name="Обычный 14 2" xfId="1093"/>
    <cellStyle name="Обычный 14 2 2" xfId="1094"/>
    <cellStyle name="Обычный 14 2 2 2" xfId="1095"/>
    <cellStyle name="Обычный 14 2 3" xfId="1096"/>
    <cellStyle name="Обычный 14 2 3 2" xfId="1097"/>
    <cellStyle name="Обычный 14 2 4" xfId="1098"/>
    <cellStyle name="Обычный 14 3" xfId="1099"/>
    <cellStyle name="Обычный 14 3 2" xfId="1100"/>
    <cellStyle name="Обычный 14 4" xfId="1101"/>
    <cellStyle name="Обычный 14 4 2" xfId="1102"/>
    <cellStyle name="Обычный 14 5" xfId="1103"/>
    <cellStyle name="Обычный 14 6" xfId="1104"/>
    <cellStyle name="Обычный 15" xfId="1105"/>
    <cellStyle name="Обычный 15 2" xfId="1106"/>
    <cellStyle name="Обычный 15 2 2" xfId="1107"/>
    <cellStyle name="Обычный 15 2 2 2" xfId="1108"/>
    <cellStyle name="Обычный 15 2 3" xfId="1109"/>
    <cellStyle name="Обычный 15 2 3 2" xfId="1110"/>
    <cellStyle name="Обычный 15 2 4" xfId="1111"/>
    <cellStyle name="Обычный 15 3" xfId="1112"/>
    <cellStyle name="Обычный 15 3 2" xfId="1113"/>
    <cellStyle name="Обычный 15 4" xfId="1114"/>
    <cellStyle name="Обычный 15 4 2" xfId="1115"/>
    <cellStyle name="Обычный 15 5" xfId="1116"/>
    <cellStyle name="Обычный 15 6" xfId="1117"/>
    <cellStyle name="Обычный 16" xfId="1118"/>
    <cellStyle name="Обычный 16 2" xfId="1119"/>
    <cellStyle name="Обычный 16 2 2" xfId="1120"/>
    <cellStyle name="Обычный 16 2 2 2" xfId="1121"/>
    <cellStyle name="Обычный 16 2 3" xfId="1122"/>
    <cellStyle name="Обычный 16 2 3 2" xfId="1123"/>
    <cellStyle name="Обычный 16 2 4" xfId="1124"/>
    <cellStyle name="Обычный 16 3" xfId="1125"/>
    <cellStyle name="Обычный 16 3 2" xfId="1126"/>
    <cellStyle name="Обычный 16 4" xfId="1127"/>
    <cellStyle name="Обычный 16 4 2" xfId="1128"/>
    <cellStyle name="Обычный 16 5" xfId="1129"/>
    <cellStyle name="Обычный 16 6" xfId="1130"/>
    <cellStyle name="Обычный 17" xfId="1131"/>
    <cellStyle name="Обычный 17 2" xfId="1132"/>
    <cellStyle name="Обычный 17 2 2" xfId="1133"/>
    <cellStyle name="Обычный 17 2 2 2" xfId="1134"/>
    <cellStyle name="Обычный 17 2 3" xfId="1135"/>
    <cellStyle name="Обычный 17 2 3 2" xfId="1136"/>
    <cellStyle name="Обычный 17 2 4" xfId="1137"/>
    <cellStyle name="Обычный 17 3" xfId="1138"/>
    <cellStyle name="Обычный 17 3 2" xfId="1139"/>
    <cellStyle name="Обычный 17 4" xfId="1140"/>
    <cellStyle name="Обычный 17 4 2" xfId="1141"/>
    <cellStyle name="Обычный 17 5" xfId="1142"/>
    <cellStyle name="Обычный 17 6" xfId="1143"/>
    <cellStyle name="Обычный 18" xfId="1144"/>
    <cellStyle name="Обычный 18 2" xfId="1145"/>
    <cellStyle name="Обычный 18 2 2" xfId="1146"/>
    <cellStyle name="Обычный 18 2 2 2" xfId="1147"/>
    <cellStyle name="Обычный 18 2 3" xfId="1148"/>
    <cellStyle name="Обычный 18 2 3 2" xfId="1149"/>
    <cellStyle name="Обычный 18 2 4" xfId="1150"/>
    <cellStyle name="Обычный 18 3" xfId="1151"/>
    <cellStyle name="Обычный 18 3 2" xfId="1152"/>
    <cellStyle name="Обычный 18 4" xfId="1153"/>
    <cellStyle name="Обычный 18 4 2" xfId="1154"/>
    <cellStyle name="Обычный 18 5" xfId="1155"/>
    <cellStyle name="Обычный 18 6" xfId="1156"/>
    <cellStyle name="Обычный 19" xfId="1157"/>
    <cellStyle name="Обычный 19 2" xfId="1158"/>
    <cellStyle name="Обычный 19 2 2" xfId="1159"/>
    <cellStyle name="Обычный 19 2 2 2" xfId="1160"/>
    <cellStyle name="Обычный 19 2 3" xfId="1161"/>
    <cellStyle name="Обычный 19 2 3 2" xfId="1162"/>
    <cellStyle name="Обычный 19 2 4" xfId="1163"/>
    <cellStyle name="Обычный 19 2 4 2" xfId="1164"/>
    <cellStyle name="Обычный 19 2 5" xfId="1165"/>
    <cellStyle name="Обычный 19 3" xfId="1166"/>
    <cellStyle name="Обычный 19 3 2" xfId="1167"/>
    <cellStyle name="Обычный 19 4" xfId="1168"/>
    <cellStyle name="Обычный 19 4 2" xfId="1169"/>
    <cellStyle name="Обычный 19 5" xfId="1170"/>
    <cellStyle name="Обычный 19 6" xfId="1171"/>
    <cellStyle name="Обычный 2" xfId="3"/>
    <cellStyle name="Обычный 2 10" xfId="1172"/>
    <cellStyle name="Обычный 2 10 2" xfId="1173"/>
    <cellStyle name="Обычный 2 11" xfId="1174"/>
    <cellStyle name="Обычный 2 11 2" xfId="1175"/>
    <cellStyle name="Обычный 2 12" xfId="1176"/>
    <cellStyle name="Обычный 2 12 2" xfId="1177"/>
    <cellStyle name="Обычный 2 13" xfId="1178"/>
    <cellStyle name="Обычный 2 13 2" xfId="1179"/>
    <cellStyle name="Обычный 2 14" xfId="1180"/>
    <cellStyle name="Обычный 2 14 2" xfId="1181"/>
    <cellStyle name="Обычный 2 15" xfId="1182"/>
    <cellStyle name="Обычный 2 15 2" xfId="1183"/>
    <cellStyle name="Обычный 2 16" xfId="1184"/>
    <cellStyle name="Обычный 2 16 2" xfId="1185"/>
    <cellStyle name="Обычный 2 17" xfId="1186"/>
    <cellStyle name="Обычный 2 17 2" xfId="1187"/>
    <cellStyle name="Обычный 2 18" xfId="1188"/>
    <cellStyle name="Обычный 2 18 2" xfId="1189"/>
    <cellStyle name="Обычный 2 19" xfId="1190"/>
    <cellStyle name="Обычный 2 19 2" xfId="1191"/>
    <cellStyle name="Обычный 2 2" xfId="1192"/>
    <cellStyle name="Обычный 2 2 2" xfId="1193"/>
    <cellStyle name="Обычный 2 2 2 2" xfId="1194"/>
    <cellStyle name="Обычный 2 2 2 3" xfId="1195"/>
    <cellStyle name="Обычный 2 2 2 4" xfId="1196"/>
    <cellStyle name="Обычный 2 2 3" xfId="1197"/>
    <cellStyle name="Обычный 2 2 3 2" xfId="1198"/>
    <cellStyle name="Обычный 2 2 4" xfId="1199"/>
    <cellStyle name="Обычный 2 2 5" xfId="1200"/>
    <cellStyle name="Обычный 2 20" xfId="1201"/>
    <cellStyle name="Обычный 2 20 2" xfId="1202"/>
    <cellStyle name="Обычный 2 21" xfId="1203"/>
    <cellStyle name="Обычный 2 21 2" xfId="1204"/>
    <cellStyle name="Обычный 2 22" xfId="1205"/>
    <cellStyle name="Обычный 2 22 2" xfId="1206"/>
    <cellStyle name="Обычный 2 23" xfId="1207"/>
    <cellStyle name="Обычный 2 23 2" xfId="1208"/>
    <cellStyle name="Обычный 2 24" xfId="1209"/>
    <cellStyle name="Обычный 2 24 2" xfId="1210"/>
    <cellStyle name="Обычный 2 24 2 2" xfId="1211"/>
    <cellStyle name="Обычный 2 24 2 3" xfId="1212"/>
    <cellStyle name="Обычный 2 24 2 4" xfId="1213"/>
    <cellStyle name="Обычный 2 24 2 5" xfId="1214"/>
    <cellStyle name="Обычный 2 24 2 6" xfId="1215"/>
    <cellStyle name="Обычный 2 24 3" xfId="1216"/>
    <cellStyle name="Обычный 2 24 4" xfId="1217"/>
    <cellStyle name="Обычный 2 24 5" xfId="1218"/>
    <cellStyle name="Обычный 2 24 6" xfId="1219"/>
    <cellStyle name="Обычный 2 24 7" xfId="1220"/>
    <cellStyle name="Обычный 2 3" xfId="1221"/>
    <cellStyle name="Обычный 2 3 2" xfId="1222"/>
    <cellStyle name="Обычный 2 3 2 2" xfId="1223"/>
    <cellStyle name="Обычный 2 3 3" xfId="1224"/>
    <cellStyle name="Обычный 2 3 4" xfId="1225"/>
    <cellStyle name="Обычный 2 4" xfId="1226"/>
    <cellStyle name="Обычный 2 4 2" xfId="1227"/>
    <cellStyle name="Обычный 2 4 3" xfId="1228"/>
    <cellStyle name="Обычный 2 5" xfId="1229"/>
    <cellStyle name="Обычный 2 5 2" xfId="1230"/>
    <cellStyle name="Обычный 2 5 3" xfId="1231"/>
    <cellStyle name="Обычный 2 6" xfId="4"/>
    <cellStyle name="Обычный 2 7" xfId="1232"/>
    <cellStyle name="Обычный 2 7 2" xfId="1233"/>
    <cellStyle name="Обычный 2 8" xfId="1234"/>
    <cellStyle name="Обычный 2 9" xfId="1235"/>
    <cellStyle name="Обычный 2 9 2" xfId="1236"/>
    <cellStyle name="Обычный 20" xfId="1237"/>
    <cellStyle name="Обычный 20 2" xfId="1238"/>
    <cellStyle name="Обычный 20 2 2" xfId="1239"/>
    <cellStyle name="Обычный 20 2 2 2" xfId="1240"/>
    <cellStyle name="Обычный 20 2 3" xfId="1241"/>
    <cellStyle name="Обычный 20 2 3 2" xfId="1242"/>
    <cellStyle name="Обычный 20 2 4" xfId="1243"/>
    <cellStyle name="Обычный 20 3" xfId="1244"/>
    <cellStyle name="Обычный 20 3 2" xfId="1245"/>
    <cellStyle name="Обычный 20 4" xfId="1246"/>
    <cellStyle name="Обычный 20 4 2" xfId="1247"/>
    <cellStyle name="Обычный 20 5" xfId="1248"/>
    <cellStyle name="Обычный 20 6" xfId="1249"/>
    <cellStyle name="Обычный 21" xfId="1250"/>
    <cellStyle name="Обычный 21 2" xfId="1251"/>
    <cellStyle name="Обычный 21 2 2" xfId="1252"/>
    <cellStyle name="Обычный 21 2 2 2" xfId="1253"/>
    <cellStyle name="Обычный 21 2 3" xfId="1254"/>
    <cellStyle name="Обычный 21 2 3 2" xfId="1255"/>
    <cellStyle name="Обычный 21 2 4" xfId="1256"/>
    <cellStyle name="Обычный 21 3" xfId="1257"/>
    <cellStyle name="Обычный 21 3 2" xfId="1258"/>
    <cellStyle name="Обычный 21 4" xfId="1259"/>
    <cellStyle name="Обычный 21 4 2" xfId="1260"/>
    <cellStyle name="Обычный 21 5" xfId="1261"/>
    <cellStyle name="Обычный 21 6" xfId="1262"/>
    <cellStyle name="Обычный 22" xfId="1263"/>
    <cellStyle name="Обычный 22 2" xfId="1264"/>
    <cellStyle name="Обычный 22 2 2" xfId="1265"/>
    <cellStyle name="Обычный 22 2 2 2" xfId="1266"/>
    <cellStyle name="Обычный 22 2 2 2 2" xfId="1267"/>
    <cellStyle name="Обычный 22 2 2 3" xfId="1268"/>
    <cellStyle name="Обычный 22 2 2 3 2" xfId="1269"/>
    <cellStyle name="Обычный 22 2 2 4" xfId="1270"/>
    <cellStyle name="Обычный 22 2 3" xfId="1271"/>
    <cellStyle name="Обычный 22 2 3 2" xfId="1272"/>
    <cellStyle name="Обычный 22 2 4" xfId="1273"/>
    <cellStyle name="Обычный 22 2 4 2" xfId="1274"/>
    <cellStyle name="Обычный 22 2 5" xfId="1275"/>
    <cellStyle name="Обычный 22 3" xfId="1276"/>
    <cellStyle name="Обычный 22 3 2" xfId="1277"/>
    <cellStyle name="Обычный 22 3 2 2" xfId="1278"/>
    <cellStyle name="Обычный 22 3 3" xfId="1279"/>
    <cellStyle name="Обычный 22 3 3 2" xfId="1280"/>
    <cellStyle name="Обычный 22 3 4" xfId="1281"/>
    <cellStyle name="Обычный 22 4" xfId="1282"/>
    <cellStyle name="Обычный 22 4 2" xfId="1283"/>
    <cellStyle name="Обычный 22 5" xfId="1284"/>
    <cellStyle name="Обычный 22 5 2" xfId="1285"/>
    <cellStyle name="Обычный 22 6" xfId="1286"/>
    <cellStyle name="Обычный 22 7" xfId="1287"/>
    <cellStyle name="Обычный 23" xfId="1288"/>
    <cellStyle name="Обычный 23 2" xfId="1289"/>
    <cellStyle name="Обычный 23 2 2" xfId="1290"/>
    <cellStyle name="Обычный 23 2 2 2" xfId="1291"/>
    <cellStyle name="Обычный 23 2 3" xfId="1292"/>
    <cellStyle name="Обычный 23 2 3 2" xfId="1293"/>
    <cellStyle name="Обычный 23 2 4" xfId="1294"/>
    <cellStyle name="Обычный 23 3" xfId="1295"/>
    <cellStyle name="Обычный 23 3 2" xfId="1296"/>
    <cellStyle name="Обычный 23 4" xfId="1297"/>
    <cellStyle name="Обычный 23 4 2" xfId="1298"/>
    <cellStyle name="Обычный 23 5" xfId="1299"/>
    <cellStyle name="Обычный 23 6" xfId="1300"/>
    <cellStyle name="Обычный 24" xfId="1301"/>
    <cellStyle name="Обычный 24 2" xfId="1302"/>
    <cellStyle name="Обычный 24 2 2" xfId="1303"/>
    <cellStyle name="Обычный 24 2 2 2" xfId="1304"/>
    <cellStyle name="Обычный 24 2 3" xfId="1305"/>
    <cellStyle name="Обычный 24 2 3 2" xfId="1306"/>
    <cellStyle name="Обычный 24 2 4" xfId="1307"/>
    <cellStyle name="Обычный 24 3" xfId="1308"/>
    <cellStyle name="Обычный 24 3 2" xfId="1309"/>
    <cellStyle name="Обычный 24 4" xfId="1310"/>
    <cellStyle name="Обычный 24 4 2" xfId="1311"/>
    <cellStyle name="Обычный 24 5" xfId="1312"/>
    <cellStyle name="Обычный 24 6" xfId="1313"/>
    <cellStyle name="Обычный 25" xfId="1314"/>
    <cellStyle name="Обычный 25 2" xfId="1315"/>
    <cellStyle name="Обычный 25 2 2" xfId="1316"/>
    <cellStyle name="Обычный 25 2 2 2" xfId="1317"/>
    <cellStyle name="Обычный 25 2 2 2 2" xfId="1318"/>
    <cellStyle name="Обычный 25 2 2 3" xfId="1319"/>
    <cellStyle name="Обычный 25 2 2 3 2" xfId="1320"/>
    <cellStyle name="Обычный 25 2 2 4" xfId="1321"/>
    <cellStyle name="Обычный 25 2 3" xfId="1322"/>
    <cellStyle name="Обычный 25 2 3 2" xfId="1323"/>
    <cellStyle name="Обычный 25 2 4" xfId="1324"/>
    <cellStyle name="Обычный 25 2 4 2" xfId="1325"/>
    <cellStyle name="Обычный 25 2 5" xfId="1326"/>
    <cellStyle name="Обычный 25 3" xfId="1327"/>
    <cellStyle name="Обычный 25 3 2" xfId="1328"/>
    <cellStyle name="Обычный 25 3 2 2" xfId="1329"/>
    <cellStyle name="Обычный 25 3 3" xfId="1330"/>
    <cellStyle name="Обычный 25 3 3 2" xfId="1331"/>
    <cellStyle name="Обычный 25 3 4" xfId="1332"/>
    <cellStyle name="Обычный 25 4" xfId="1333"/>
    <cellStyle name="Обычный 25 4 2" xfId="1334"/>
    <cellStyle name="Обычный 25 5" xfId="1335"/>
    <cellStyle name="Обычный 25 5 2" xfId="1336"/>
    <cellStyle name="Обычный 25 6" xfId="1337"/>
    <cellStyle name="Обычный 25 7" xfId="1338"/>
    <cellStyle name="Обычный 25 8" xfId="1339"/>
    <cellStyle name="Обычный 26" xfId="1340"/>
    <cellStyle name="Обычный 26 2" xfId="1341"/>
    <cellStyle name="Обычный 26 2 2" xfId="1342"/>
    <cellStyle name="Обычный 26 2 2 2" xfId="1343"/>
    <cellStyle name="Обычный 26 2 3" xfId="1344"/>
    <cellStyle name="Обычный 26 2 3 2" xfId="1345"/>
    <cellStyle name="Обычный 26 2 4" xfId="1346"/>
    <cellStyle name="Обычный 26 3" xfId="1347"/>
    <cellStyle name="Обычный 26 3 2" xfId="1348"/>
    <cellStyle name="Обычный 26 4" xfId="1349"/>
    <cellStyle name="Обычный 26 4 2" xfId="1350"/>
    <cellStyle name="Обычный 26 5" xfId="1351"/>
    <cellStyle name="Обычный 26 6" xfId="1352"/>
    <cellStyle name="Обычный 26 7" xfId="1353"/>
    <cellStyle name="Обычный 27" xfId="1354"/>
    <cellStyle name="Обычный 27 2" xfId="1355"/>
    <cellStyle name="Обычный 27 2 2" xfId="1356"/>
    <cellStyle name="Обычный 27 2 2 2" xfId="1357"/>
    <cellStyle name="Обычный 27 2 3" xfId="1358"/>
    <cellStyle name="Обычный 27 2 3 2" xfId="1359"/>
    <cellStyle name="Обычный 27 2 4" xfId="1360"/>
    <cellStyle name="Обычный 27 2 5" xfId="1361"/>
    <cellStyle name="Обычный 27 3" xfId="1362"/>
    <cellStyle name="Обычный 27 3 2" xfId="1363"/>
    <cellStyle name="Обычный 27 4" xfId="1364"/>
    <cellStyle name="Обычный 27 4 2" xfId="1365"/>
    <cellStyle name="Обычный 27 5" xfId="1366"/>
    <cellStyle name="Обычный 27 6" xfId="1367"/>
    <cellStyle name="Обычный 27 7" xfId="1368"/>
    <cellStyle name="Обычный 28" xfId="2"/>
    <cellStyle name="Обычный 28 2" xfId="1369"/>
    <cellStyle name="Обычный 28 2 2" xfId="1370"/>
    <cellStyle name="Обычный 28 2 2 2" xfId="1371"/>
    <cellStyle name="Обычный 28 2 3" xfId="1372"/>
    <cellStyle name="Обычный 28 2 3 2" xfId="1373"/>
    <cellStyle name="Обычный 28 2 4" xfId="1374"/>
    <cellStyle name="Обычный 28 3" xfId="1375"/>
    <cellStyle name="Обычный 28 3 2" xfId="1376"/>
    <cellStyle name="Обычный 28 4" xfId="1377"/>
    <cellStyle name="Обычный 28 4 2" xfId="1378"/>
    <cellStyle name="Обычный 28 5" xfId="1379"/>
    <cellStyle name="Обычный 28 6" xfId="1380"/>
    <cellStyle name="Обычный 29" xfId="1381"/>
    <cellStyle name="Обычный 29 2" xfId="1382"/>
    <cellStyle name="Обычный 29 2 2" xfId="1383"/>
    <cellStyle name="Обычный 29 2 2 2" xfId="1384"/>
    <cellStyle name="Обычный 29 2 3" xfId="1385"/>
    <cellStyle name="Обычный 29 2 3 2" xfId="1386"/>
    <cellStyle name="Обычный 29 2 4" xfId="1387"/>
    <cellStyle name="Обычный 29 3" xfId="1388"/>
    <cellStyle name="Обычный 29 3 2" xfId="1389"/>
    <cellStyle name="Обычный 29 4" xfId="1390"/>
    <cellStyle name="Обычный 29 4 2" xfId="1391"/>
    <cellStyle name="Обычный 29 5" xfId="1392"/>
    <cellStyle name="Обычный 29 6" xfId="1393"/>
    <cellStyle name="Обычный 29 7" xfId="1394"/>
    <cellStyle name="Обычный 3" xfId="1395"/>
    <cellStyle name="Обычный 3 2" xfId="1396"/>
    <cellStyle name="Обычный 3 2 2" xfId="1397"/>
    <cellStyle name="Обычный 3 2 2 2" xfId="1398"/>
    <cellStyle name="Обычный 3 2 2 2 2" xfId="1399"/>
    <cellStyle name="Обычный 3 2 2 2 2 2" xfId="1400"/>
    <cellStyle name="Обычный 3 2 2 2 2 2 2" xfId="1401"/>
    <cellStyle name="Обычный 3 2 2 2 2 2 3" xfId="1402"/>
    <cellStyle name="Обычный 3 2 2 2 2 3" xfId="1403"/>
    <cellStyle name="Обычный 3 2 2 2 2 4" xfId="1404"/>
    <cellStyle name="Обычный 3 2 2 2 2 5" xfId="1405"/>
    <cellStyle name="Обычный 3 2 2 3" xfId="1406"/>
    <cellStyle name="Обычный 3 2 2 4" xfId="1407"/>
    <cellStyle name="Обычный 3 2 3" xfId="1408"/>
    <cellStyle name="Обычный 3 2 3 2" xfId="1409"/>
    <cellStyle name="Обычный 3 2 3 3" xfId="1410"/>
    <cellStyle name="Обычный 3 2 4" xfId="1411"/>
    <cellStyle name="Обычный 3 3" xfId="1412"/>
    <cellStyle name="Обычный 3 3 2" xfId="1413"/>
    <cellStyle name="Обычный 3 3 2 2" xfId="1414"/>
    <cellStyle name="Обычный 3 3 3" xfId="1415"/>
    <cellStyle name="Обычный 3 3 3 2" xfId="1416"/>
    <cellStyle name="Обычный 3 3 3 2 2" xfId="1417"/>
    <cellStyle name="Обычный 3 3 3 2 2 2" xfId="1418"/>
    <cellStyle name="Обычный 3 3 3 2 2 3" xfId="1419"/>
    <cellStyle name="Обычный 3 3 4" xfId="1420"/>
    <cellStyle name="Обычный 3 3 5" xfId="1421"/>
    <cellStyle name="Обычный 3 3 5 2" xfId="1422"/>
    <cellStyle name="Обычный 3 3 5 3" xfId="1423"/>
    <cellStyle name="Обычный 3 3 6" xfId="1424"/>
    <cellStyle name="Обычный 3 4" xfId="1425"/>
    <cellStyle name="Обычный 3 4 2" xfId="1426"/>
    <cellStyle name="Обычный 3 4 2 2" xfId="1427"/>
    <cellStyle name="Обычный 3 4 3" xfId="1428"/>
    <cellStyle name="Обычный 3 4 3 2" xfId="1429"/>
    <cellStyle name="Обычный 3 4 4" xfId="1430"/>
    <cellStyle name="Обычный 3 4 5" xfId="1431"/>
    <cellStyle name="Обычный 3 5" xfId="1432"/>
    <cellStyle name="Обычный 3 5 2" xfId="1433"/>
    <cellStyle name="Обычный 3 5 2 2" xfId="1434"/>
    <cellStyle name="Обычный 3 5 3" xfId="1435"/>
    <cellStyle name="Обычный 3 5 3 2" xfId="1436"/>
    <cellStyle name="Обычный 3 5 4" xfId="1437"/>
    <cellStyle name="Обычный 3 5 5" xfId="1438"/>
    <cellStyle name="Обычный 3 6" xfId="1439"/>
    <cellStyle name="Обычный 3 6 2" xfId="1440"/>
    <cellStyle name="Обычный 3 6 2 2" xfId="1441"/>
    <cellStyle name="Обычный 3 6 2 2 2" xfId="1442"/>
    <cellStyle name="Обычный 3 6 2 3" xfId="1443"/>
    <cellStyle name="Обычный 3 6 2 3 2" xfId="1444"/>
    <cellStyle name="Обычный 3 6 2 3 3" xfId="1445"/>
    <cellStyle name="Обычный 3 6 2 4" xfId="1446"/>
    <cellStyle name="Обычный 3 6 3" xfId="1447"/>
    <cellStyle name="Обычный 3 7" xfId="1448"/>
    <cellStyle name="Обычный 3 7 2" xfId="1449"/>
    <cellStyle name="Обычный 3 7 2 2" xfId="1450"/>
    <cellStyle name="Обычный 3 7 2 2 2" xfId="1451"/>
    <cellStyle name="Обычный 3 7 2 2 3" xfId="1452"/>
    <cellStyle name="Обычный 3 8" xfId="1453"/>
    <cellStyle name="Обычный 3 8 2" xfId="1454"/>
    <cellStyle name="Обычный 3 9" xfId="1455"/>
    <cellStyle name="Обычный 30" xfId="1456"/>
    <cellStyle name="Обычный 30 2" xfId="1457"/>
    <cellStyle name="Обычный 30 3" xfId="1458"/>
    <cellStyle name="Обычный 30 4" xfId="1459"/>
    <cellStyle name="Обычный 31" xfId="1460"/>
    <cellStyle name="Обычный 31 2" xfId="1461"/>
    <cellStyle name="Обычный 31 2 2" xfId="1462"/>
    <cellStyle name="Обычный 31 3" xfId="1463"/>
    <cellStyle name="Обычный 31 3 2" xfId="1464"/>
    <cellStyle name="Обычный 31 4" xfId="1465"/>
    <cellStyle name="Обычный 31 5" xfId="1466"/>
    <cellStyle name="Обычный 31 6" xfId="1467"/>
    <cellStyle name="Обычный 32" xfId="1468"/>
    <cellStyle name="Обычный 32 2" xfId="1469"/>
    <cellStyle name="Обычный 32 2 2" xfId="1470"/>
    <cellStyle name="Обычный 32 3" xfId="1471"/>
    <cellStyle name="Обычный 32 3 2" xfId="1472"/>
    <cellStyle name="Обычный 32 4" xfId="1473"/>
    <cellStyle name="Обычный 32 5" xfId="1474"/>
    <cellStyle name="Обычный 33" xfId="1475"/>
    <cellStyle name="Обычный 33 2" xfId="1476"/>
    <cellStyle name="Обычный 33 2 2" xfId="1477"/>
    <cellStyle name="Обычный 33 3" xfId="1478"/>
    <cellStyle name="Обычный 33 3 2" xfId="1479"/>
    <cellStyle name="Обычный 33 4" xfId="1480"/>
    <cellStyle name="Обычный 33 5" xfId="1481"/>
    <cellStyle name="Обычный 34" xfId="1482"/>
    <cellStyle name="Обычный 34 2" xfId="1483"/>
    <cellStyle name="Обычный 34 2 2" xfId="1484"/>
    <cellStyle name="Обычный 34 3" xfId="1485"/>
    <cellStyle name="Обычный 34 3 2" xfId="1486"/>
    <cellStyle name="Обычный 34 4" xfId="1487"/>
    <cellStyle name="Обычный 34 5" xfId="1488"/>
    <cellStyle name="Обычный 35" xfId="1489"/>
    <cellStyle name="Обычный 35 2" xfId="1490"/>
    <cellStyle name="Обычный 35 2 2" xfId="1491"/>
    <cellStyle name="Обычный 35 3" xfId="1492"/>
    <cellStyle name="Обычный 35 3 2" xfId="1493"/>
    <cellStyle name="Обычный 35 4" xfId="1494"/>
    <cellStyle name="Обычный 35 4 2" xfId="1495"/>
    <cellStyle name="Обычный 35 5" xfId="1496"/>
    <cellStyle name="Обычный 35 5 2" xfId="1497"/>
    <cellStyle name="Обычный 35 6" xfId="1498"/>
    <cellStyle name="Обычный 35 6 2" xfId="1499"/>
    <cellStyle name="Обычный 35 7" xfId="1500"/>
    <cellStyle name="Обычный 35 8" xfId="1501"/>
    <cellStyle name="Обычный 36" xfId="1502"/>
    <cellStyle name="Обычный 36 2" xfId="1503"/>
    <cellStyle name="Обычный 36 3" xfId="1504"/>
    <cellStyle name="Обычный 37" xfId="1505"/>
    <cellStyle name="Обычный 37 2" xfId="1506"/>
    <cellStyle name="Обычный 38" xfId="1507"/>
    <cellStyle name="Обычный 38 2" xfId="1508"/>
    <cellStyle name="Обычный 39" xfId="1509"/>
    <cellStyle name="Обычный 39 2" xfId="1510"/>
    <cellStyle name="Обычный 4" xfId="1511"/>
    <cellStyle name="Обычный 4 2" xfId="1512"/>
    <cellStyle name="Обычный 4 2 2" xfId="1513"/>
    <cellStyle name="Обычный 4 2 2 2" xfId="1514"/>
    <cellStyle name="Обычный 4 2 3" xfId="1515"/>
    <cellStyle name="Обычный 4 2 3 2" xfId="1516"/>
    <cellStyle name="Обычный 4 2 4" xfId="1517"/>
    <cellStyle name="Обычный 4 2 5" xfId="1518"/>
    <cellStyle name="Обычный 4 2 6" xfId="1519"/>
    <cellStyle name="Обычный 4 2 7" xfId="1520"/>
    <cellStyle name="Обычный 4 3" xfId="1521"/>
    <cellStyle name="Обычный 4 3 2" xfId="1522"/>
    <cellStyle name="Обычный 4 4" xfId="1523"/>
    <cellStyle name="Обычный 4 4 2" xfId="1524"/>
    <cellStyle name="Обычный 4 4 3" xfId="1525"/>
    <cellStyle name="Обычный 4 5" xfId="1526"/>
    <cellStyle name="Обычный 4 5 2" xfId="1527"/>
    <cellStyle name="Обычный 4 5 2 2" xfId="1528"/>
    <cellStyle name="Обычный 4 5 3" xfId="1529"/>
    <cellStyle name="Обычный 4 5 3 2" xfId="1530"/>
    <cellStyle name="Обычный 4 5 3 3" xfId="1531"/>
    <cellStyle name="Обычный 4 5 4" xfId="1532"/>
    <cellStyle name="Обычный 4 6" xfId="1533"/>
    <cellStyle name="Обычный 4 7" xfId="1534"/>
    <cellStyle name="Обычный 4 8" xfId="1535"/>
    <cellStyle name="Обычный 40" xfId="1536"/>
    <cellStyle name="Обычный 40 2" xfId="1537"/>
    <cellStyle name="Обычный 40 3" xfId="1538"/>
    <cellStyle name="Обычный 41" xfId="1539"/>
    <cellStyle name="Обычный 41 2" xfId="1540"/>
    <cellStyle name="Обычный 42" xfId="1541"/>
    <cellStyle name="Обычный 43" xfId="1542"/>
    <cellStyle name="Обычный 44" xfId="1543"/>
    <cellStyle name="Обычный 45" xfId="1544"/>
    <cellStyle name="Обычный 46" xfId="1545"/>
    <cellStyle name="Обычный 47" xfId="1546"/>
    <cellStyle name="Обычный 48" xfId="1547"/>
    <cellStyle name="Обычный 48 2" xfId="1548"/>
    <cellStyle name="Обычный 49" xfId="1549"/>
    <cellStyle name="Обычный 5" xfId="7"/>
    <cellStyle name="Обычный 5 2" xfId="1550"/>
    <cellStyle name="Обычный 5 2 2" xfId="1551"/>
    <cellStyle name="Обычный 5 2 2 2" xfId="1552"/>
    <cellStyle name="Обычный 5 2 2 2 2" xfId="1553"/>
    <cellStyle name="Обычный 5 2 2 3" xfId="1554"/>
    <cellStyle name="Обычный 5 2 2 3 2" xfId="1555"/>
    <cellStyle name="Обычный 5 2 2 4" xfId="1556"/>
    <cellStyle name="Обычный 5 2 3" xfId="1557"/>
    <cellStyle name="Обычный 5 2 3 2" xfId="1558"/>
    <cellStyle name="Обычный 5 2 3 2 2" xfId="1559"/>
    <cellStyle name="Обычный 5 2 3 2 2 2" xfId="1560"/>
    <cellStyle name="Обычный 5 2 3 2 2 2 2" xfId="1561"/>
    <cellStyle name="Обычный 5 2 3 2 2 2 2 2" xfId="1562"/>
    <cellStyle name="Обычный 5 2 3 2 2 2 3" xfId="1563"/>
    <cellStyle name="Обычный 5 2 3 2 2 2 3 2" xfId="1564"/>
    <cellStyle name="Обычный 5 2 3 2 2 2 3 2 2" xfId="1565"/>
    <cellStyle name="Обычный 5 2 3 2 2 2 3 3" xfId="1566"/>
    <cellStyle name="Обычный 5 2 3 2 2 2 3 3 2" xfId="1567"/>
    <cellStyle name="Обычный 5 2 3 2 2 2 3 3 2 2" xfId="1568"/>
    <cellStyle name="Обычный 5 2 3 2 2 2 3 3 3" xfId="1569"/>
    <cellStyle name="Обычный 5 2 3 2 2 2 3 3 4" xfId="1570"/>
    <cellStyle name="Обычный 5 2 3 2 2 2 3 3 4 2" xfId="1571"/>
    <cellStyle name="Обычный 5 2 3 2 2 2 3 4" xfId="1572"/>
    <cellStyle name="Обычный 5 2 3 2 2 2 4" xfId="1573"/>
    <cellStyle name="Обычный 5 2 3 2 2 2 4 2" xfId="1574"/>
    <cellStyle name="Обычный 5 2 3 2 2 2 5" xfId="1575"/>
    <cellStyle name="Обычный 5 2 3 2 2 3" xfId="1576"/>
    <cellStyle name="Обычный 5 2 3 2 2 3 2" xfId="1577"/>
    <cellStyle name="Обычный 5 2 3 2 2 4" xfId="1578"/>
    <cellStyle name="Обычный 5 2 3 2 2 4 2" xfId="1579"/>
    <cellStyle name="Обычный 5 2 3 2 2 5" xfId="1580"/>
    <cellStyle name="Обычный 5 2 3 2 3" xfId="1581"/>
    <cellStyle name="Обычный 5 2 3 2 3 2" xfId="1582"/>
    <cellStyle name="Обычный 5 2 3 2 4" xfId="1583"/>
    <cellStyle name="Обычный 5 2 3 2 4 2" xfId="1584"/>
    <cellStyle name="Обычный 5 2 3 2 5" xfId="1585"/>
    <cellStyle name="Обычный 5 2 3 2 5 2" xfId="1586"/>
    <cellStyle name="Обычный 5 2 3 2 6" xfId="1587"/>
    <cellStyle name="Обычный 5 2 3 3" xfId="1588"/>
    <cellStyle name="Обычный 5 2 3 3 2" xfId="1589"/>
    <cellStyle name="Обычный 5 2 3 4" xfId="1590"/>
    <cellStyle name="Обычный 5 2 3 4 2" xfId="1591"/>
    <cellStyle name="Обычный 5 2 3 5" xfId="1592"/>
    <cellStyle name="Обычный 5 2 4" xfId="1593"/>
    <cellStyle name="Обычный 5 2 4 2" xfId="1594"/>
    <cellStyle name="Обычный 5 2 4 2 2" xfId="1595"/>
    <cellStyle name="Обычный 5 2 4 3" xfId="1596"/>
    <cellStyle name="Обычный 5 2 4 3 2" xfId="1597"/>
    <cellStyle name="Обычный 5 2 4 4" xfId="1598"/>
    <cellStyle name="Обычный 5 2 5" xfId="1599"/>
    <cellStyle name="Обычный 5 2 5 2" xfId="1600"/>
    <cellStyle name="Обычный 5 2 6" xfId="1601"/>
    <cellStyle name="Обычный 5 2 6 2" xfId="1602"/>
    <cellStyle name="Обычный 5 2 7" xfId="1603"/>
    <cellStyle name="Обычный 5 2 8" xfId="1604"/>
    <cellStyle name="Обычный 5 3" xfId="1605"/>
    <cellStyle name="Обычный 5 3 2" xfId="1606"/>
    <cellStyle name="Обычный 5 3 2 2" xfId="1607"/>
    <cellStyle name="Обычный 5 3 3" xfId="1608"/>
    <cellStyle name="Обычный 5 3 3 2" xfId="1609"/>
    <cellStyle name="Обычный 5 3 4" xfId="1610"/>
    <cellStyle name="Обычный 5 4" xfId="1611"/>
    <cellStyle name="Обычный 5 4 2" xfId="1612"/>
    <cellStyle name="Обычный 5 4 2 2" xfId="1613"/>
    <cellStyle name="Обычный 5 4 2 2 2" xfId="1614"/>
    <cellStyle name="Обычный 5 4 2 2 2 2" xfId="1615"/>
    <cellStyle name="Обычный 5 4 2 2 2 2 2" xfId="1616"/>
    <cellStyle name="Обычный 5 4 2 2 2 3" xfId="1617"/>
    <cellStyle name="Обычный 5 4 2 2 2 3 2" xfId="1618"/>
    <cellStyle name="Обычный 5 4 2 2 2 3 2 2" xfId="1619"/>
    <cellStyle name="Обычный 5 4 2 2 2 3 3" xfId="1620"/>
    <cellStyle name="Обычный 5 4 2 2 2 3 3 2" xfId="1621"/>
    <cellStyle name="Обычный 5 4 2 2 2 3 3 2 2" xfId="1622"/>
    <cellStyle name="Обычный 5 4 2 2 2 3 3 3" xfId="1623"/>
    <cellStyle name="Обычный 5 4 2 2 2 3 3 4" xfId="1624"/>
    <cellStyle name="Обычный 5 4 2 2 2 3 3 4 2" xfId="1625"/>
    <cellStyle name="Обычный 5 4 2 2 2 3 4" xfId="1626"/>
    <cellStyle name="Обычный 5 4 2 2 2 4" xfId="1627"/>
    <cellStyle name="Обычный 5 4 2 2 2 4 2" xfId="1628"/>
    <cellStyle name="Обычный 5 4 2 2 2 5" xfId="1629"/>
    <cellStyle name="Обычный 5 4 2 2 3" xfId="1630"/>
    <cellStyle name="Обычный 5 4 2 2 3 2" xfId="1631"/>
    <cellStyle name="Обычный 5 4 2 2 4" xfId="1632"/>
    <cellStyle name="Обычный 5 4 2 2 4 2" xfId="1633"/>
    <cellStyle name="Обычный 5 4 2 2 5" xfId="1634"/>
    <cellStyle name="Обычный 5 4 2 3" xfId="1635"/>
    <cellStyle name="Обычный 5 4 2 3 2" xfId="1636"/>
    <cellStyle name="Обычный 5 4 2 4" xfId="1637"/>
    <cellStyle name="Обычный 5 4 2 4 2" xfId="1638"/>
    <cellStyle name="Обычный 5 4 2 5" xfId="1639"/>
    <cellStyle name="Обычный 5 4 3" xfId="1640"/>
    <cellStyle name="Обычный 5 4 3 2" xfId="1641"/>
    <cellStyle name="Обычный 5 4 4" xfId="1642"/>
    <cellStyle name="Обычный 5 4 4 2" xfId="1643"/>
    <cellStyle name="Обычный 5 4 5" xfId="1644"/>
    <cellStyle name="Обычный 5 5" xfId="1645"/>
    <cellStyle name="Обычный 5 5 2" xfId="1646"/>
    <cellStyle name="Обычный 5 5 2 2" xfId="1647"/>
    <cellStyle name="Обычный 5 5 3" xfId="1648"/>
    <cellStyle name="Обычный 5 5 3 2" xfId="1649"/>
    <cellStyle name="Обычный 5 5 4" xfId="1650"/>
    <cellStyle name="Обычный 5 6" xfId="1651"/>
    <cellStyle name="Обычный 5 6 2" xfId="1652"/>
    <cellStyle name="Обычный 5 7" xfId="1653"/>
    <cellStyle name="Обычный 5 7 2" xfId="1654"/>
    <cellStyle name="Обычный 5 8" xfId="1655"/>
    <cellStyle name="Обычный 50" xfId="1656"/>
    <cellStyle name="Обычный 51" xfId="1657"/>
    <cellStyle name="Обычный 52" xfId="1658"/>
    <cellStyle name="Обычный 53" xfId="1659"/>
    <cellStyle name="Обычный 6" xfId="1660"/>
    <cellStyle name="Обычный 6 2" xfId="1661"/>
    <cellStyle name="Обычный 6 2 2" xfId="1662"/>
    <cellStyle name="Обычный 6 2 2 2" xfId="1663"/>
    <cellStyle name="Обычный 6 2 3" xfId="1664"/>
    <cellStyle name="Обычный 6 2 3 2" xfId="1665"/>
    <cellStyle name="Обычный 6 2 4" xfId="1666"/>
    <cellStyle name="Обычный 6 3" xfId="1667"/>
    <cellStyle name="Обычный 6 3 2" xfId="1668"/>
    <cellStyle name="Обычный 6 3 3" xfId="1669"/>
    <cellStyle name="Обычный 6 4" xfId="1670"/>
    <cellStyle name="Обычный 6 4 2" xfId="1671"/>
    <cellStyle name="Обычный 6 5" xfId="1672"/>
    <cellStyle name="Обычный 6 6" xfId="1673"/>
    <cellStyle name="Обычный 7" xfId="1"/>
    <cellStyle name="Обычный 7 2" xfId="1674"/>
    <cellStyle name="Обычный 7 3" xfId="1675"/>
    <cellStyle name="Обычный 7 3 2" xfId="1676"/>
    <cellStyle name="Обычный 7 4" xfId="1677"/>
    <cellStyle name="Обычный 8" xfId="1678"/>
    <cellStyle name="Обычный 8 2" xfId="1679"/>
    <cellStyle name="Обычный 8 2 2" xfId="1680"/>
    <cellStyle name="Обычный 8 2 2 2" xfId="1681"/>
    <cellStyle name="Обычный 8 2 3" xfId="1682"/>
    <cellStyle name="Обычный 8 2 3 2" xfId="1683"/>
    <cellStyle name="Обычный 8 2 4" xfId="1684"/>
    <cellStyle name="Обычный 8 3" xfId="1685"/>
    <cellStyle name="Обычный 8 3 2" xfId="1686"/>
    <cellStyle name="Обычный 8 4" xfId="1687"/>
    <cellStyle name="Обычный 8 4 2" xfId="1688"/>
    <cellStyle name="Обычный 8 5" xfId="1689"/>
    <cellStyle name="Обычный 8 6" xfId="1690"/>
    <cellStyle name="Обычный 9" xfId="1691"/>
    <cellStyle name="Обычный 9 2" xfId="1692"/>
    <cellStyle name="Обычный 9 2 2" xfId="1693"/>
    <cellStyle name="Обычный 9 2 2 2" xfId="1694"/>
    <cellStyle name="Обычный 9 2 3" xfId="1695"/>
    <cellStyle name="Обычный 9 2 3 2" xfId="1696"/>
    <cellStyle name="Обычный 9 2 4" xfId="1697"/>
    <cellStyle name="Обычный 9 3" xfId="1698"/>
    <cellStyle name="Обычный 9 3 2" xfId="1699"/>
    <cellStyle name="Обычный 9 4" xfId="1700"/>
    <cellStyle name="Обычный 9 4 2" xfId="1701"/>
    <cellStyle name="Обычный 9 5" xfId="1702"/>
    <cellStyle name="Обычный 9 6" xfId="1703"/>
    <cellStyle name="Отдельная ячейка" xfId="1704"/>
    <cellStyle name="Отдельная ячейка - константа" xfId="1705"/>
    <cellStyle name="Отдельная ячейка - константа [печать]" xfId="1706"/>
    <cellStyle name="Отдельная ячейка - константа [печать] 2" xfId="1707"/>
    <cellStyle name="Отдельная ячейка [печать]" xfId="1708"/>
    <cellStyle name="Отдельная ячейка [печать] 2" xfId="1709"/>
    <cellStyle name="Отдельная ячейка-результат" xfId="1710"/>
    <cellStyle name="Отдельная ячейка-результат [печать]" xfId="1711"/>
    <cellStyle name="Отдельная ячейка-результат [печать] 2" xfId="1712"/>
    <cellStyle name="Плохой 10" xfId="1713"/>
    <cellStyle name="Плохой 11" xfId="1714"/>
    <cellStyle name="Плохой 12" xfId="1715"/>
    <cellStyle name="Плохой 13" xfId="1716"/>
    <cellStyle name="Плохой 14" xfId="1717"/>
    <cellStyle name="Плохой 15" xfId="1718"/>
    <cellStyle name="Плохой 16" xfId="1719"/>
    <cellStyle name="Плохой 17" xfId="1720"/>
    <cellStyle name="Плохой 18" xfId="1721"/>
    <cellStyle name="Плохой 19" xfId="1722"/>
    <cellStyle name="Плохой 2" xfId="1723"/>
    <cellStyle name="Плохой 20" xfId="1724"/>
    <cellStyle name="Плохой 21" xfId="1725"/>
    <cellStyle name="Плохой 22" xfId="1726"/>
    <cellStyle name="Плохой 23" xfId="1727"/>
    <cellStyle name="Плохой 24" xfId="1728"/>
    <cellStyle name="Плохой 3" xfId="1729"/>
    <cellStyle name="Плохой 4" xfId="1730"/>
    <cellStyle name="Плохой 5" xfId="1731"/>
    <cellStyle name="Плохой 6" xfId="1732"/>
    <cellStyle name="Плохой 7" xfId="1733"/>
    <cellStyle name="Плохой 8" xfId="1734"/>
    <cellStyle name="Плохой 9" xfId="1735"/>
    <cellStyle name="Пояснение 10" xfId="1736"/>
    <cellStyle name="Пояснение 11" xfId="1737"/>
    <cellStyle name="Пояснение 12" xfId="1738"/>
    <cellStyle name="Пояснение 13" xfId="1739"/>
    <cellStyle name="Пояснение 14" xfId="1740"/>
    <cellStyle name="Пояснение 15" xfId="1741"/>
    <cellStyle name="Пояснение 16" xfId="1742"/>
    <cellStyle name="Пояснение 17" xfId="1743"/>
    <cellStyle name="Пояснение 18" xfId="1744"/>
    <cellStyle name="Пояснение 19" xfId="1745"/>
    <cellStyle name="Пояснение 2" xfId="1746"/>
    <cellStyle name="Пояснение 20" xfId="1747"/>
    <cellStyle name="Пояснение 21" xfId="1748"/>
    <cellStyle name="Пояснение 22" xfId="1749"/>
    <cellStyle name="Пояснение 23" xfId="1750"/>
    <cellStyle name="Пояснение 24" xfId="1751"/>
    <cellStyle name="Пояснение 3" xfId="1752"/>
    <cellStyle name="Пояснение 4" xfId="1753"/>
    <cellStyle name="Пояснение 5" xfId="1754"/>
    <cellStyle name="Пояснение 6" xfId="1755"/>
    <cellStyle name="Пояснение 7" xfId="1756"/>
    <cellStyle name="Пояснение 8" xfId="1757"/>
    <cellStyle name="Пояснение 9" xfId="1758"/>
    <cellStyle name="Примечание 10" xfId="1759"/>
    <cellStyle name="Примечание 10 2" xfId="1760"/>
    <cellStyle name="Примечание 11" xfId="1761"/>
    <cellStyle name="Примечание 11 2" xfId="1762"/>
    <cellStyle name="Примечание 12" xfId="1763"/>
    <cellStyle name="Примечание 12 2" xfId="1764"/>
    <cellStyle name="Примечание 13" xfId="1765"/>
    <cellStyle name="Примечание 13 2" xfId="1766"/>
    <cellStyle name="Примечание 14" xfId="1767"/>
    <cellStyle name="Примечание 14 2" xfId="1768"/>
    <cellStyle name="Примечание 15" xfId="1769"/>
    <cellStyle name="Примечание 15 2" xfId="1770"/>
    <cellStyle name="Примечание 16" xfId="1771"/>
    <cellStyle name="Примечание 16 2" xfId="1772"/>
    <cellStyle name="Примечание 17" xfId="1773"/>
    <cellStyle name="Примечание 17 2" xfId="1774"/>
    <cellStyle name="Примечание 18" xfId="1775"/>
    <cellStyle name="Примечание 18 2" xfId="1776"/>
    <cellStyle name="Примечание 19" xfId="1777"/>
    <cellStyle name="Примечание 19 2" xfId="1778"/>
    <cellStyle name="Примечание 2" xfId="1779"/>
    <cellStyle name="Примечание 2 2" xfId="1780"/>
    <cellStyle name="Примечание 2 3" xfId="1781"/>
    <cellStyle name="Примечание 2 4" xfId="1782"/>
    <cellStyle name="Примечание 2 5" xfId="1783"/>
    <cellStyle name="Примечание 20" xfId="1784"/>
    <cellStyle name="Примечание 20 2" xfId="1785"/>
    <cellStyle name="Примечание 21" xfId="1786"/>
    <cellStyle name="Примечание 21 2" xfId="1787"/>
    <cellStyle name="Примечание 22" xfId="1788"/>
    <cellStyle name="Примечание 22 2" xfId="1789"/>
    <cellStyle name="Примечание 23" xfId="1790"/>
    <cellStyle name="Примечание 23 2" xfId="1791"/>
    <cellStyle name="Примечание 24" xfId="1792"/>
    <cellStyle name="Примечание 24 2" xfId="1793"/>
    <cellStyle name="Примечание 3" xfId="1794"/>
    <cellStyle name="Примечание 3 2" xfId="1795"/>
    <cellStyle name="Примечание 3 2 2" xfId="1796"/>
    <cellStyle name="Примечание 3 3" xfId="1797"/>
    <cellStyle name="Примечание 4" xfId="1798"/>
    <cellStyle name="Примечание 4 2" xfId="1799"/>
    <cellStyle name="Примечание 5" xfId="1800"/>
    <cellStyle name="Примечание 5 2" xfId="1801"/>
    <cellStyle name="Примечание 6" xfId="1802"/>
    <cellStyle name="Примечание 6 2" xfId="1803"/>
    <cellStyle name="Примечание 7" xfId="1804"/>
    <cellStyle name="Примечание 7 2" xfId="1805"/>
    <cellStyle name="Примечание 8" xfId="1806"/>
    <cellStyle name="Примечание 8 2" xfId="1807"/>
    <cellStyle name="Примечание 9" xfId="1808"/>
    <cellStyle name="Примечание 9 2" xfId="1809"/>
    <cellStyle name="Процентный 2" xfId="1810"/>
    <cellStyle name="Процентный 2 2" xfId="1811"/>
    <cellStyle name="Процентный 2 3" xfId="1812"/>
    <cellStyle name="Процентный 3" xfId="1813"/>
    <cellStyle name="Процентный 3 2" xfId="1814"/>
    <cellStyle name="Процентный 4" xfId="1815"/>
    <cellStyle name="Процентный 4 2" xfId="1816"/>
    <cellStyle name="Процентный 5" xfId="1817"/>
    <cellStyle name="Свойства элементов измерения" xfId="1818"/>
    <cellStyle name="Свойства элементов измерения [печать]" xfId="1819"/>
    <cellStyle name="Свойства элементов измерения [печать] 2" xfId="1820"/>
    <cellStyle name="Свойства элементов измерения 2" xfId="1821"/>
    <cellStyle name="Связанная ячейка 10" xfId="1822"/>
    <cellStyle name="Связанная ячейка 11" xfId="1823"/>
    <cellStyle name="Связанная ячейка 12" xfId="1824"/>
    <cellStyle name="Связанная ячейка 13" xfId="1825"/>
    <cellStyle name="Связанная ячейка 14" xfId="1826"/>
    <cellStyle name="Связанная ячейка 15" xfId="1827"/>
    <cellStyle name="Связанная ячейка 16" xfId="1828"/>
    <cellStyle name="Связанная ячейка 17" xfId="1829"/>
    <cellStyle name="Связанная ячейка 18" xfId="1830"/>
    <cellStyle name="Связанная ячейка 19" xfId="1831"/>
    <cellStyle name="Связанная ячейка 2" xfId="1832"/>
    <cellStyle name="Связанная ячейка 20" xfId="1833"/>
    <cellStyle name="Связанная ячейка 21" xfId="1834"/>
    <cellStyle name="Связанная ячейка 22" xfId="1835"/>
    <cellStyle name="Связанная ячейка 23" xfId="1836"/>
    <cellStyle name="Связанная ячейка 24" xfId="1837"/>
    <cellStyle name="Связанная ячейка 3" xfId="1838"/>
    <cellStyle name="Связанная ячейка 4" xfId="1839"/>
    <cellStyle name="Связанная ячейка 5" xfId="1840"/>
    <cellStyle name="Связанная ячейка 6" xfId="1841"/>
    <cellStyle name="Связанная ячейка 7" xfId="1842"/>
    <cellStyle name="Связанная ячейка 8" xfId="1843"/>
    <cellStyle name="Связанная ячейка 9" xfId="1844"/>
    <cellStyle name="Стиль 1" xfId="1845"/>
    <cellStyle name="Стиль 2" xfId="1846"/>
    <cellStyle name="Стиль 3" xfId="1847"/>
    <cellStyle name="Стиль 4" xfId="1848"/>
    <cellStyle name="Стиль 5" xfId="1849"/>
    <cellStyle name="Стиль 6" xfId="1850"/>
    <cellStyle name="Текст предупреждения 10" xfId="1851"/>
    <cellStyle name="Текст предупреждения 11" xfId="1852"/>
    <cellStyle name="Текст предупреждения 12" xfId="1853"/>
    <cellStyle name="Текст предупреждения 13" xfId="1854"/>
    <cellStyle name="Текст предупреждения 14" xfId="1855"/>
    <cellStyle name="Текст предупреждения 15" xfId="1856"/>
    <cellStyle name="Текст предупреждения 16" xfId="1857"/>
    <cellStyle name="Текст предупреждения 17" xfId="1858"/>
    <cellStyle name="Текст предупреждения 18" xfId="1859"/>
    <cellStyle name="Текст предупреждения 19" xfId="1860"/>
    <cellStyle name="Текст предупреждения 2" xfId="1861"/>
    <cellStyle name="Текст предупреждения 20" xfId="1862"/>
    <cellStyle name="Текст предупреждения 21" xfId="1863"/>
    <cellStyle name="Текст предупреждения 22" xfId="1864"/>
    <cellStyle name="Текст предупреждения 23" xfId="1865"/>
    <cellStyle name="Текст предупреждения 24" xfId="1866"/>
    <cellStyle name="Текст предупреждения 3" xfId="1867"/>
    <cellStyle name="Текст предупреждения 4" xfId="1868"/>
    <cellStyle name="Текст предупреждения 5" xfId="1869"/>
    <cellStyle name="Текст предупреждения 6" xfId="1870"/>
    <cellStyle name="Текст предупреждения 7" xfId="1871"/>
    <cellStyle name="Текст предупреждения 8" xfId="1872"/>
    <cellStyle name="Текст предупреждения 9" xfId="1873"/>
    <cellStyle name="Финансовый 10" xfId="1874"/>
    <cellStyle name="Финансовый 11" xfId="1875"/>
    <cellStyle name="Финансовый 12" xfId="1876"/>
    <cellStyle name="Финансовый 13" xfId="1877"/>
    <cellStyle name="Финансовый 2" xfId="6"/>
    <cellStyle name="Финансовый 2 2" xfId="1878"/>
    <cellStyle name="Финансовый 2 2 2" xfId="1879"/>
    <cellStyle name="Финансовый 2 2 3" xfId="1880"/>
    <cellStyle name="Финансовый 2 2 4" xfId="1881"/>
    <cellStyle name="Финансовый 2 2 5" xfId="1882"/>
    <cellStyle name="Финансовый 2 2 6" xfId="1883"/>
    <cellStyle name="Финансовый 2 3" xfId="1884"/>
    <cellStyle name="Финансовый 2 3 2" xfId="1885"/>
    <cellStyle name="Финансовый 2 3 3" xfId="1886"/>
    <cellStyle name="Финансовый 2 3 4" xfId="1887"/>
    <cellStyle name="Финансовый 2 4" xfId="1888"/>
    <cellStyle name="Финансовый 2 4 2" xfId="1889"/>
    <cellStyle name="Финансовый 2 5" xfId="1890"/>
    <cellStyle name="Финансовый 3" xfId="1891"/>
    <cellStyle name="Финансовый 3 2" xfId="1892"/>
    <cellStyle name="Финансовый 3 2 2" xfId="1893"/>
    <cellStyle name="Финансовый 3 2 3" xfId="1894"/>
    <cellStyle name="Финансовый 3 3" xfId="1895"/>
    <cellStyle name="Финансовый 3 3 2" xfId="1896"/>
    <cellStyle name="Финансовый 3 3 2 2" xfId="1897"/>
    <cellStyle name="Финансовый 3 3 2 2 2" xfId="1898"/>
    <cellStyle name="Финансовый 3 3 3" xfId="1899"/>
    <cellStyle name="Финансовый 3 4" xfId="1900"/>
    <cellStyle name="Финансовый 4" xfId="1901"/>
    <cellStyle name="Финансовый 4 2" xfId="1902"/>
    <cellStyle name="Финансовый 4 3" xfId="1903"/>
    <cellStyle name="Финансовый 4 4" xfId="1904"/>
    <cellStyle name="Финансовый 4 5" xfId="1905"/>
    <cellStyle name="Финансовый 4 6" xfId="1906"/>
    <cellStyle name="Финансовый 5" xfId="1907"/>
    <cellStyle name="Финансовый 5 2" xfId="1908"/>
    <cellStyle name="Финансовый 5 3" xfId="1909"/>
    <cellStyle name="Финансовый 5 4" xfId="1910"/>
    <cellStyle name="Финансовый 6" xfId="1911"/>
    <cellStyle name="Финансовый 6 2" xfId="1912"/>
    <cellStyle name="Финансовый 6 2 2" xfId="1913"/>
    <cellStyle name="Финансовый 6 2 3" xfId="1914"/>
    <cellStyle name="Финансовый 6 3" xfId="1915"/>
    <cellStyle name="Финансовый 6 4" xfId="1916"/>
    <cellStyle name="Финансовый 7" xfId="1917"/>
    <cellStyle name="Финансовый 7 2" xfId="1918"/>
    <cellStyle name="Финансовый 7 3" xfId="1919"/>
    <cellStyle name="Финансовый 8" xfId="1920"/>
    <cellStyle name="Финансовый 8 2" xfId="1921"/>
    <cellStyle name="Финансовый 9" xfId="1922"/>
    <cellStyle name="Финансовый 9 2" xfId="1923"/>
    <cellStyle name="Хороший 10" xfId="1924"/>
    <cellStyle name="Хороший 11" xfId="1925"/>
    <cellStyle name="Хороший 12" xfId="1926"/>
    <cellStyle name="Хороший 13" xfId="1927"/>
    <cellStyle name="Хороший 14" xfId="1928"/>
    <cellStyle name="Хороший 15" xfId="1929"/>
    <cellStyle name="Хороший 16" xfId="1930"/>
    <cellStyle name="Хороший 17" xfId="1931"/>
    <cellStyle name="Хороший 18" xfId="1932"/>
    <cellStyle name="Хороший 19" xfId="1933"/>
    <cellStyle name="Хороший 2" xfId="1934"/>
    <cellStyle name="Хороший 20" xfId="1935"/>
    <cellStyle name="Хороший 21" xfId="1936"/>
    <cellStyle name="Хороший 22" xfId="1937"/>
    <cellStyle name="Хороший 23" xfId="1938"/>
    <cellStyle name="Хороший 24" xfId="1939"/>
    <cellStyle name="Хороший 3" xfId="1940"/>
    <cellStyle name="Хороший 4" xfId="1941"/>
    <cellStyle name="Хороший 5" xfId="1942"/>
    <cellStyle name="Хороший 6" xfId="1943"/>
    <cellStyle name="Хороший 7" xfId="1944"/>
    <cellStyle name="Хороший 8" xfId="1945"/>
    <cellStyle name="Хороший 9" xfId="1946"/>
    <cellStyle name="Элементы осей" xfId="1947"/>
    <cellStyle name="Элементы осей [печать]" xfId="1948"/>
    <cellStyle name="Элементы осей [печать] 2" xfId="1949"/>
    <cellStyle name="Элементы осей 2" xfId="1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C214"/>
  <sheetViews>
    <sheetView tabSelected="1" view="pageBreakPreview" zoomScale="80" zoomScaleNormal="85" zoomScaleSheetLayoutView="80" workbookViewId="0">
      <pane xSplit="4" ySplit="7" topLeftCell="E8" activePane="bottomRight" state="frozen"/>
      <selection activeCell="AC24" sqref="AC24"/>
      <selection pane="topRight" activeCell="AC24" sqref="AC24"/>
      <selection pane="bottomLeft" activeCell="AC24" sqref="AC24"/>
      <selection pane="bottomRight" activeCell="CB12" sqref="CB12"/>
    </sheetView>
  </sheetViews>
  <sheetFormatPr defaultRowHeight="12.75" x14ac:dyDescent="0.2"/>
  <cols>
    <col min="1" max="1" width="3.28515625" style="105" customWidth="1"/>
    <col min="2" max="2" width="19.5703125" style="105" customWidth="1"/>
    <col min="3" max="3" width="11.5703125" style="105" hidden="1" customWidth="1"/>
    <col min="4" max="4" width="10.7109375" style="105" hidden="1" customWidth="1"/>
    <col min="5" max="5" width="11.5703125" style="106" hidden="1" customWidth="1"/>
    <col min="6" max="7" width="10.7109375" style="105" hidden="1" customWidth="1"/>
    <col min="8" max="8" width="11.5703125" style="105" hidden="1" customWidth="1"/>
    <col min="9" max="9" width="11.28515625" style="105" hidden="1" customWidth="1"/>
    <col min="10" max="10" width="11" style="105" hidden="1" customWidth="1"/>
    <col min="11" max="11" width="14.140625" style="105" hidden="1" customWidth="1"/>
    <col min="12" max="12" width="11.7109375" style="105" hidden="1" customWidth="1"/>
    <col min="13" max="13" width="10.140625" style="105" hidden="1" customWidth="1"/>
    <col min="14" max="14" width="12.7109375" style="105" hidden="1" customWidth="1"/>
    <col min="15" max="15" width="11.7109375" style="105" hidden="1" customWidth="1"/>
    <col min="16" max="16" width="11.28515625" style="105" hidden="1" customWidth="1"/>
    <col min="17" max="17" width="10.5703125" style="105" hidden="1" customWidth="1"/>
    <col min="18" max="18" width="12.42578125" style="105" hidden="1" customWidth="1"/>
    <col min="19" max="19" width="9.7109375" style="105" hidden="1" customWidth="1"/>
    <col min="20" max="20" width="12.42578125" style="105" hidden="1" customWidth="1"/>
    <col min="21" max="21" width="12.28515625" style="105" hidden="1" customWidth="1"/>
    <col min="22" max="22" width="10.140625" style="105" hidden="1" customWidth="1"/>
    <col min="23" max="23" width="14" style="108" hidden="1" customWidth="1"/>
    <col min="24" max="24" width="10.7109375" style="108" hidden="1" customWidth="1"/>
    <col min="25" max="25" width="11.28515625" style="105" hidden="1" customWidth="1"/>
    <col min="26" max="26" width="7.85546875" style="105" hidden="1" customWidth="1"/>
    <col min="27" max="27" width="11.7109375" style="105" hidden="1" customWidth="1"/>
    <col min="28" max="28" width="11.42578125" style="105" hidden="1" customWidth="1"/>
    <col min="29" max="29" width="9.5703125" style="105" hidden="1" customWidth="1"/>
    <col min="30" max="30" width="14.140625" style="105" hidden="1" customWidth="1"/>
    <col min="31" max="31" width="11.28515625" style="1" hidden="1" customWidth="1"/>
    <col min="32" max="32" width="12.28515625" style="1" hidden="1" customWidth="1"/>
    <col min="33" max="33" width="13.5703125" style="1" hidden="1" customWidth="1"/>
    <col min="34" max="34" width="12.7109375" style="1" hidden="1" customWidth="1"/>
    <col min="35" max="35" width="16.7109375" style="105" hidden="1" customWidth="1"/>
    <col min="36" max="36" width="13.85546875" style="105" hidden="1" customWidth="1"/>
    <col min="37" max="37" width="16.28515625" style="105" hidden="1" customWidth="1"/>
    <col min="38" max="38" width="12.5703125" style="1" customWidth="1"/>
    <col min="39" max="39" width="15.7109375" style="1" hidden="1" customWidth="1"/>
    <col min="40" max="40" width="15" style="1" hidden="1" customWidth="1"/>
    <col min="41" max="41" width="13" style="1" customWidth="1"/>
    <col min="42" max="42" width="13" style="1" hidden="1" customWidth="1"/>
    <col min="43" max="43" width="14.85546875" style="1" hidden="1" customWidth="1"/>
    <col min="44" max="44" width="17.140625" style="1" hidden="1" customWidth="1"/>
    <col min="45" max="45" width="14.85546875" style="1" hidden="1" customWidth="1"/>
    <col min="46" max="46" width="17.42578125" style="1" hidden="1" customWidth="1"/>
    <col min="47" max="47" width="14.28515625" style="1" hidden="1" customWidth="1"/>
    <col min="48" max="49" width="13.7109375" style="1" hidden="1" customWidth="1"/>
    <col min="50" max="50" width="11.7109375" style="1" customWidth="1"/>
    <col min="51" max="51" width="0" style="1" hidden="1" customWidth="1"/>
    <col min="52" max="52" width="9.140625" style="1" hidden="1" customWidth="1"/>
    <col min="53" max="53" width="13.42578125" style="1" hidden="1" customWidth="1"/>
    <col min="54" max="54" width="11.85546875" style="1" hidden="1" customWidth="1"/>
    <col min="55" max="55" width="12.140625" style="1" customWidth="1"/>
    <col min="56" max="56" width="12.140625" style="1" hidden="1" customWidth="1"/>
    <col min="57" max="57" width="14.7109375" style="1" hidden="1" customWidth="1"/>
    <col min="58" max="58" width="14.7109375" style="1" customWidth="1"/>
    <col min="59" max="59" width="14.7109375" style="1" hidden="1" customWidth="1"/>
    <col min="60" max="60" width="11.42578125" style="1" customWidth="1"/>
    <col min="61" max="62" width="0" style="1" hidden="1" customWidth="1"/>
    <col min="63" max="63" width="12.42578125" style="1" hidden="1" customWidth="1"/>
    <col min="64" max="65" width="9.140625" style="1" hidden="1" customWidth="1"/>
    <col min="66" max="66" width="10.5703125" style="1" customWidth="1"/>
    <col min="67" max="67" width="10.5703125" style="1" hidden="1" customWidth="1"/>
    <col min="68" max="68" width="12.5703125" style="1" hidden="1" customWidth="1"/>
    <col min="69" max="69" width="12.5703125" style="1" customWidth="1"/>
    <col min="70" max="70" width="12.5703125" style="1" hidden="1" customWidth="1"/>
    <col min="71" max="71" width="11.28515625" style="1" customWidth="1"/>
    <col min="72" max="73" width="0" style="1" hidden="1" customWidth="1"/>
    <col min="74" max="74" width="13.42578125" style="1" hidden="1" customWidth="1"/>
    <col min="75" max="75" width="11.28515625" style="1" customWidth="1"/>
    <col min="76" max="76" width="11.28515625" style="1" hidden="1" customWidth="1"/>
    <col min="77" max="77" width="0" style="1" hidden="1" customWidth="1"/>
    <col min="78" max="78" width="14.5703125" style="1" hidden="1" customWidth="1"/>
    <col min="79" max="79" width="12.7109375" style="1" hidden="1" customWidth="1"/>
    <col min="80" max="80" width="12.42578125" style="1" customWidth="1"/>
    <col min="81" max="81" width="0" style="1" hidden="1" customWidth="1"/>
    <col min="82" max="246" width="9.140625" style="1"/>
    <col min="247" max="247" width="3.28515625" style="1" customWidth="1"/>
    <col min="248" max="248" width="17.28515625" style="1" customWidth="1"/>
    <col min="249" max="249" width="11.7109375" style="1" customWidth="1"/>
    <col min="250" max="250" width="11.28515625" style="1" customWidth="1"/>
    <col min="251" max="251" width="9.140625" style="1" customWidth="1"/>
    <col min="252" max="252" width="11.42578125" style="1" customWidth="1"/>
    <col min="253" max="253" width="9" style="1" customWidth="1"/>
    <col min="254" max="254" width="11.5703125" style="1" customWidth="1"/>
    <col min="255" max="255" width="9.42578125" style="1" customWidth="1"/>
    <col min="256" max="256" width="12.42578125" style="1" customWidth="1"/>
    <col min="257" max="260" width="12.7109375" style="1" customWidth="1"/>
    <col min="261" max="262" width="9.7109375" style="1" customWidth="1"/>
    <col min="263" max="263" width="8.42578125" style="1" customWidth="1"/>
    <col min="264" max="265" width="10.7109375" style="1" customWidth="1"/>
    <col min="266" max="266" width="9.5703125" style="1" customWidth="1"/>
    <col min="267" max="267" width="11.7109375" style="1" customWidth="1"/>
    <col min="268" max="268" width="13.28515625" style="1" customWidth="1"/>
    <col min="269" max="269" width="11.85546875" style="1" customWidth="1"/>
    <col min="270" max="271" width="8.85546875" style="1" customWidth="1"/>
    <col min="272" max="272" width="8.28515625" style="1" customWidth="1"/>
    <col min="273" max="273" width="7.28515625" style="1" customWidth="1"/>
    <col min="274" max="274" width="8.42578125" style="1" customWidth="1"/>
    <col min="275" max="275" width="9.85546875" style="1" customWidth="1"/>
    <col min="276" max="276" width="8.85546875" style="1" customWidth="1"/>
    <col min="277" max="277" width="7.7109375" style="1" customWidth="1"/>
    <col min="278" max="278" width="6.5703125" style="1" customWidth="1"/>
    <col min="279" max="279" width="9.140625" style="1" customWidth="1"/>
    <col min="280" max="280" width="8.28515625" style="1" customWidth="1"/>
    <col min="281" max="281" width="10.140625" style="1" customWidth="1"/>
    <col min="282" max="283" width="8.140625" style="1" customWidth="1"/>
    <col min="284" max="284" width="7.85546875" style="1" customWidth="1"/>
    <col min="285" max="285" width="9.28515625" style="1" customWidth="1"/>
    <col min="286" max="286" width="8.7109375" style="1" customWidth="1"/>
    <col min="287" max="287" width="9.5703125" style="1" customWidth="1"/>
    <col min="288" max="288" width="11.7109375" style="1" customWidth="1"/>
    <col min="289" max="289" width="13.28515625" style="1" customWidth="1"/>
    <col min="290" max="290" width="11.85546875" style="1" customWidth="1"/>
    <col min="291" max="292" width="8.85546875" style="1" customWidth="1"/>
    <col min="293" max="293" width="8.28515625" style="1" customWidth="1"/>
    <col min="294" max="294" width="7.28515625" style="1" customWidth="1"/>
    <col min="295" max="295" width="8.42578125" style="1" customWidth="1"/>
    <col min="296" max="296" width="9.85546875" style="1" customWidth="1"/>
    <col min="297" max="297" width="8.85546875" style="1" customWidth="1"/>
    <col min="298" max="298" width="7.7109375" style="1" customWidth="1"/>
    <col min="299" max="299" width="6.5703125" style="1" customWidth="1"/>
    <col min="300" max="300" width="9.140625" style="1" customWidth="1"/>
    <col min="301" max="301" width="8.28515625" style="1" customWidth="1"/>
    <col min="302" max="302" width="10.140625" style="1" customWidth="1"/>
    <col min="303" max="304" width="8.140625" style="1" customWidth="1"/>
    <col min="305" max="305" width="7.85546875" style="1" customWidth="1"/>
    <col min="306" max="306" width="9.28515625" style="1" customWidth="1"/>
    <col min="307" max="307" width="8.7109375" style="1" customWidth="1"/>
    <col min="308" max="308" width="9.5703125" style="1" customWidth="1"/>
    <col min="309" max="502" width="9.140625" style="1"/>
    <col min="503" max="503" width="3.28515625" style="1" customWidth="1"/>
    <col min="504" max="504" width="17.28515625" style="1" customWidth="1"/>
    <col min="505" max="505" width="11.7109375" style="1" customWidth="1"/>
    <col min="506" max="506" width="11.28515625" style="1" customWidth="1"/>
    <col min="507" max="507" width="9.140625" style="1" customWidth="1"/>
    <col min="508" max="508" width="11.42578125" style="1" customWidth="1"/>
    <col min="509" max="509" width="9" style="1" customWidth="1"/>
    <col min="510" max="510" width="11.5703125" style="1" customWidth="1"/>
    <col min="511" max="511" width="9.42578125" style="1" customWidth="1"/>
    <col min="512" max="512" width="12.42578125" style="1" customWidth="1"/>
    <col min="513" max="516" width="12.7109375" style="1" customWidth="1"/>
    <col min="517" max="518" width="9.7109375" style="1" customWidth="1"/>
    <col min="519" max="519" width="8.42578125" style="1" customWidth="1"/>
    <col min="520" max="521" width="10.7109375" style="1" customWidth="1"/>
    <col min="522" max="522" width="9.5703125" style="1" customWidth="1"/>
    <col min="523" max="523" width="11.7109375" style="1" customWidth="1"/>
    <col min="524" max="524" width="13.28515625" style="1" customWidth="1"/>
    <col min="525" max="525" width="11.85546875" style="1" customWidth="1"/>
    <col min="526" max="527" width="8.85546875" style="1" customWidth="1"/>
    <col min="528" max="528" width="8.28515625" style="1" customWidth="1"/>
    <col min="529" max="529" width="7.28515625" style="1" customWidth="1"/>
    <col min="530" max="530" width="8.42578125" style="1" customWidth="1"/>
    <col min="531" max="531" width="9.85546875" style="1" customWidth="1"/>
    <col min="532" max="532" width="8.85546875" style="1" customWidth="1"/>
    <col min="533" max="533" width="7.7109375" style="1" customWidth="1"/>
    <col min="534" max="534" width="6.5703125" style="1" customWidth="1"/>
    <col min="535" max="535" width="9.140625" style="1" customWidth="1"/>
    <col min="536" max="536" width="8.28515625" style="1" customWidth="1"/>
    <col min="537" max="537" width="10.140625" style="1" customWidth="1"/>
    <col min="538" max="539" width="8.140625" style="1" customWidth="1"/>
    <col min="540" max="540" width="7.85546875" style="1" customWidth="1"/>
    <col min="541" max="541" width="9.28515625" style="1" customWidth="1"/>
    <col min="542" max="542" width="8.7109375" style="1" customWidth="1"/>
    <col min="543" max="543" width="9.5703125" style="1" customWidth="1"/>
    <col min="544" max="544" width="11.7109375" style="1" customWidth="1"/>
    <col min="545" max="545" width="13.28515625" style="1" customWidth="1"/>
    <col min="546" max="546" width="11.85546875" style="1" customWidth="1"/>
    <col min="547" max="548" width="8.85546875" style="1" customWidth="1"/>
    <col min="549" max="549" width="8.28515625" style="1" customWidth="1"/>
    <col min="550" max="550" width="7.28515625" style="1" customWidth="1"/>
    <col min="551" max="551" width="8.42578125" style="1" customWidth="1"/>
    <col min="552" max="552" width="9.85546875" style="1" customWidth="1"/>
    <col min="553" max="553" width="8.85546875" style="1" customWidth="1"/>
    <col min="554" max="554" width="7.7109375" style="1" customWidth="1"/>
    <col min="555" max="555" width="6.5703125" style="1" customWidth="1"/>
    <col min="556" max="556" width="9.140625" style="1" customWidth="1"/>
    <col min="557" max="557" width="8.28515625" style="1" customWidth="1"/>
    <col min="558" max="558" width="10.140625" style="1" customWidth="1"/>
    <col min="559" max="560" width="8.140625" style="1" customWidth="1"/>
    <col min="561" max="561" width="7.85546875" style="1" customWidth="1"/>
    <col min="562" max="562" width="9.28515625" style="1" customWidth="1"/>
    <col min="563" max="563" width="8.7109375" style="1" customWidth="1"/>
    <col min="564" max="564" width="9.5703125" style="1" customWidth="1"/>
    <col min="565" max="758" width="9.140625" style="1"/>
    <col min="759" max="759" width="3.28515625" style="1" customWidth="1"/>
    <col min="760" max="760" width="17.28515625" style="1" customWidth="1"/>
    <col min="761" max="761" width="11.7109375" style="1" customWidth="1"/>
    <col min="762" max="762" width="11.28515625" style="1" customWidth="1"/>
    <col min="763" max="763" width="9.140625" style="1" customWidth="1"/>
    <col min="764" max="764" width="11.42578125" style="1" customWidth="1"/>
    <col min="765" max="765" width="9" style="1" customWidth="1"/>
    <col min="766" max="766" width="11.5703125" style="1" customWidth="1"/>
    <col min="767" max="767" width="9.42578125" style="1" customWidth="1"/>
    <col min="768" max="768" width="12.42578125" style="1" customWidth="1"/>
    <col min="769" max="772" width="12.7109375" style="1" customWidth="1"/>
    <col min="773" max="774" width="9.7109375" style="1" customWidth="1"/>
    <col min="775" max="775" width="8.42578125" style="1" customWidth="1"/>
    <col min="776" max="777" width="10.7109375" style="1" customWidth="1"/>
    <col min="778" max="778" width="9.5703125" style="1" customWidth="1"/>
    <col min="779" max="779" width="11.7109375" style="1" customWidth="1"/>
    <col min="780" max="780" width="13.28515625" style="1" customWidth="1"/>
    <col min="781" max="781" width="11.85546875" style="1" customWidth="1"/>
    <col min="782" max="783" width="8.85546875" style="1" customWidth="1"/>
    <col min="784" max="784" width="8.28515625" style="1" customWidth="1"/>
    <col min="785" max="785" width="7.28515625" style="1" customWidth="1"/>
    <col min="786" max="786" width="8.42578125" style="1" customWidth="1"/>
    <col min="787" max="787" width="9.85546875" style="1" customWidth="1"/>
    <col min="788" max="788" width="8.85546875" style="1" customWidth="1"/>
    <col min="789" max="789" width="7.7109375" style="1" customWidth="1"/>
    <col min="790" max="790" width="6.5703125" style="1" customWidth="1"/>
    <col min="791" max="791" width="9.140625" style="1" customWidth="1"/>
    <col min="792" max="792" width="8.28515625" style="1" customWidth="1"/>
    <col min="793" max="793" width="10.140625" style="1" customWidth="1"/>
    <col min="794" max="795" width="8.140625" style="1" customWidth="1"/>
    <col min="796" max="796" width="7.85546875" style="1" customWidth="1"/>
    <col min="797" max="797" width="9.28515625" style="1" customWidth="1"/>
    <col min="798" max="798" width="8.7109375" style="1" customWidth="1"/>
    <col min="799" max="799" width="9.5703125" style="1" customWidth="1"/>
    <col min="800" max="800" width="11.7109375" style="1" customWidth="1"/>
    <col min="801" max="801" width="13.28515625" style="1" customWidth="1"/>
    <col min="802" max="802" width="11.85546875" style="1" customWidth="1"/>
    <col min="803" max="804" width="8.85546875" style="1" customWidth="1"/>
    <col min="805" max="805" width="8.28515625" style="1" customWidth="1"/>
    <col min="806" max="806" width="7.28515625" style="1" customWidth="1"/>
    <col min="807" max="807" width="8.42578125" style="1" customWidth="1"/>
    <col min="808" max="808" width="9.85546875" style="1" customWidth="1"/>
    <col min="809" max="809" width="8.85546875" style="1" customWidth="1"/>
    <col min="810" max="810" width="7.7109375" style="1" customWidth="1"/>
    <col min="811" max="811" width="6.5703125" style="1" customWidth="1"/>
    <col min="812" max="812" width="9.140625" style="1" customWidth="1"/>
    <col min="813" max="813" width="8.28515625" style="1" customWidth="1"/>
    <col min="814" max="814" width="10.140625" style="1" customWidth="1"/>
    <col min="815" max="816" width="8.140625" style="1" customWidth="1"/>
    <col min="817" max="817" width="7.85546875" style="1" customWidth="1"/>
    <col min="818" max="818" width="9.28515625" style="1" customWidth="1"/>
    <col min="819" max="819" width="8.7109375" style="1" customWidth="1"/>
    <col min="820" max="820" width="9.5703125" style="1" customWidth="1"/>
    <col min="821" max="1014" width="9.140625" style="1"/>
    <col min="1015" max="1015" width="3.28515625" style="1" customWidth="1"/>
    <col min="1016" max="1016" width="17.28515625" style="1" customWidth="1"/>
    <col min="1017" max="1017" width="11.7109375" style="1" customWidth="1"/>
    <col min="1018" max="1018" width="11.28515625" style="1" customWidth="1"/>
    <col min="1019" max="1019" width="9.140625" style="1" customWidth="1"/>
    <col min="1020" max="1020" width="11.42578125" style="1" customWidth="1"/>
    <col min="1021" max="1021" width="9" style="1" customWidth="1"/>
    <col min="1022" max="1022" width="11.5703125" style="1" customWidth="1"/>
    <col min="1023" max="1023" width="9.42578125" style="1" customWidth="1"/>
    <col min="1024" max="1024" width="12.42578125" style="1" customWidth="1"/>
    <col min="1025" max="1028" width="12.7109375" style="1" customWidth="1"/>
    <col min="1029" max="1030" width="9.7109375" style="1" customWidth="1"/>
    <col min="1031" max="1031" width="8.42578125" style="1" customWidth="1"/>
    <col min="1032" max="1033" width="10.7109375" style="1" customWidth="1"/>
    <col min="1034" max="1034" width="9.5703125" style="1" customWidth="1"/>
    <col min="1035" max="1035" width="11.7109375" style="1" customWidth="1"/>
    <col min="1036" max="1036" width="13.28515625" style="1" customWidth="1"/>
    <col min="1037" max="1037" width="11.85546875" style="1" customWidth="1"/>
    <col min="1038" max="1039" width="8.85546875" style="1" customWidth="1"/>
    <col min="1040" max="1040" width="8.28515625" style="1" customWidth="1"/>
    <col min="1041" max="1041" width="7.28515625" style="1" customWidth="1"/>
    <col min="1042" max="1042" width="8.42578125" style="1" customWidth="1"/>
    <col min="1043" max="1043" width="9.85546875" style="1" customWidth="1"/>
    <col min="1044" max="1044" width="8.85546875" style="1" customWidth="1"/>
    <col min="1045" max="1045" width="7.7109375" style="1" customWidth="1"/>
    <col min="1046" max="1046" width="6.5703125" style="1" customWidth="1"/>
    <col min="1047" max="1047" width="9.140625" style="1" customWidth="1"/>
    <col min="1048" max="1048" width="8.28515625" style="1" customWidth="1"/>
    <col min="1049" max="1049" width="10.140625" style="1" customWidth="1"/>
    <col min="1050" max="1051" width="8.140625" style="1" customWidth="1"/>
    <col min="1052" max="1052" width="7.85546875" style="1" customWidth="1"/>
    <col min="1053" max="1053" width="9.28515625" style="1" customWidth="1"/>
    <col min="1054" max="1054" width="8.7109375" style="1" customWidth="1"/>
    <col min="1055" max="1055" width="9.5703125" style="1" customWidth="1"/>
    <col min="1056" max="1056" width="11.7109375" style="1" customWidth="1"/>
    <col min="1057" max="1057" width="13.28515625" style="1" customWidth="1"/>
    <col min="1058" max="1058" width="11.85546875" style="1" customWidth="1"/>
    <col min="1059" max="1060" width="8.85546875" style="1" customWidth="1"/>
    <col min="1061" max="1061" width="8.28515625" style="1" customWidth="1"/>
    <col min="1062" max="1062" width="7.28515625" style="1" customWidth="1"/>
    <col min="1063" max="1063" width="8.42578125" style="1" customWidth="1"/>
    <col min="1064" max="1064" width="9.85546875" style="1" customWidth="1"/>
    <col min="1065" max="1065" width="8.85546875" style="1" customWidth="1"/>
    <col min="1066" max="1066" width="7.7109375" style="1" customWidth="1"/>
    <col min="1067" max="1067" width="6.5703125" style="1" customWidth="1"/>
    <col min="1068" max="1068" width="9.140625" style="1" customWidth="1"/>
    <col min="1069" max="1069" width="8.28515625" style="1" customWidth="1"/>
    <col min="1070" max="1070" width="10.140625" style="1" customWidth="1"/>
    <col min="1071" max="1072" width="8.140625" style="1" customWidth="1"/>
    <col min="1073" max="1073" width="7.85546875" style="1" customWidth="1"/>
    <col min="1074" max="1074" width="9.28515625" style="1" customWidth="1"/>
    <col min="1075" max="1075" width="8.7109375" style="1" customWidth="1"/>
    <col min="1076" max="1076" width="9.5703125" style="1" customWidth="1"/>
    <col min="1077" max="1270" width="9.140625" style="1"/>
    <col min="1271" max="1271" width="3.28515625" style="1" customWidth="1"/>
    <col min="1272" max="1272" width="17.28515625" style="1" customWidth="1"/>
    <col min="1273" max="1273" width="11.7109375" style="1" customWidth="1"/>
    <col min="1274" max="1274" width="11.28515625" style="1" customWidth="1"/>
    <col min="1275" max="1275" width="9.140625" style="1" customWidth="1"/>
    <col min="1276" max="1276" width="11.42578125" style="1" customWidth="1"/>
    <col min="1277" max="1277" width="9" style="1" customWidth="1"/>
    <col min="1278" max="1278" width="11.5703125" style="1" customWidth="1"/>
    <col min="1279" max="1279" width="9.42578125" style="1" customWidth="1"/>
    <col min="1280" max="1280" width="12.42578125" style="1" customWidth="1"/>
    <col min="1281" max="1284" width="12.7109375" style="1" customWidth="1"/>
    <col min="1285" max="1286" width="9.7109375" style="1" customWidth="1"/>
    <col min="1287" max="1287" width="8.42578125" style="1" customWidth="1"/>
    <col min="1288" max="1289" width="10.7109375" style="1" customWidth="1"/>
    <col min="1290" max="1290" width="9.5703125" style="1" customWidth="1"/>
    <col min="1291" max="1291" width="11.7109375" style="1" customWidth="1"/>
    <col min="1292" max="1292" width="13.28515625" style="1" customWidth="1"/>
    <col min="1293" max="1293" width="11.85546875" style="1" customWidth="1"/>
    <col min="1294" max="1295" width="8.85546875" style="1" customWidth="1"/>
    <col min="1296" max="1296" width="8.28515625" style="1" customWidth="1"/>
    <col min="1297" max="1297" width="7.28515625" style="1" customWidth="1"/>
    <col min="1298" max="1298" width="8.42578125" style="1" customWidth="1"/>
    <col min="1299" max="1299" width="9.85546875" style="1" customWidth="1"/>
    <col min="1300" max="1300" width="8.85546875" style="1" customWidth="1"/>
    <col min="1301" max="1301" width="7.7109375" style="1" customWidth="1"/>
    <col min="1302" max="1302" width="6.5703125" style="1" customWidth="1"/>
    <col min="1303" max="1303" width="9.140625" style="1" customWidth="1"/>
    <col min="1304" max="1304" width="8.28515625" style="1" customWidth="1"/>
    <col min="1305" max="1305" width="10.140625" style="1" customWidth="1"/>
    <col min="1306" max="1307" width="8.140625" style="1" customWidth="1"/>
    <col min="1308" max="1308" width="7.85546875" style="1" customWidth="1"/>
    <col min="1309" max="1309" width="9.28515625" style="1" customWidth="1"/>
    <col min="1310" max="1310" width="8.7109375" style="1" customWidth="1"/>
    <col min="1311" max="1311" width="9.5703125" style="1" customWidth="1"/>
    <col min="1312" max="1312" width="11.7109375" style="1" customWidth="1"/>
    <col min="1313" max="1313" width="13.28515625" style="1" customWidth="1"/>
    <col min="1314" max="1314" width="11.85546875" style="1" customWidth="1"/>
    <col min="1315" max="1316" width="8.85546875" style="1" customWidth="1"/>
    <col min="1317" max="1317" width="8.28515625" style="1" customWidth="1"/>
    <col min="1318" max="1318" width="7.28515625" style="1" customWidth="1"/>
    <col min="1319" max="1319" width="8.42578125" style="1" customWidth="1"/>
    <col min="1320" max="1320" width="9.85546875" style="1" customWidth="1"/>
    <col min="1321" max="1321" width="8.85546875" style="1" customWidth="1"/>
    <col min="1322" max="1322" width="7.7109375" style="1" customWidth="1"/>
    <col min="1323" max="1323" width="6.5703125" style="1" customWidth="1"/>
    <col min="1324" max="1324" width="9.140625" style="1" customWidth="1"/>
    <col min="1325" max="1325" width="8.28515625" style="1" customWidth="1"/>
    <col min="1326" max="1326" width="10.140625" style="1" customWidth="1"/>
    <col min="1327" max="1328" width="8.140625" style="1" customWidth="1"/>
    <col min="1329" max="1329" width="7.85546875" style="1" customWidth="1"/>
    <col min="1330" max="1330" width="9.28515625" style="1" customWidth="1"/>
    <col min="1331" max="1331" width="8.7109375" style="1" customWidth="1"/>
    <col min="1332" max="1332" width="9.5703125" style="1" customWidth="1"/>
    <col min="1333" max="1526" width="9.140625" style="1"/>
    <col min="1527" max="1527" width="3.28515625" style="1" customWidth="1"/>
    <col min="1528" max="1528" width="17.28515625" style="1" customWidth="1"/>
    <col min="1529" max="1529" width="11.7109375" style="1" customWidth="1"/>
    <col min="1530" max="1530" width="11.28515625" style="1" customWidth="1"/>
    <col min="1531" max="1531" width="9.140625" style="1" customWidth="1"/>
    <col min="1532" max="1532" width="11.42578125" style="1" customWidth="1"/>
    <col min="1533" max="1533" width="9" style="1" customWidth="1"/>
    <col min="1534" max="1534" width="11.5703125" style="1" customWidth="1"/>
    <col min="1535" max="1535" width="9.42578125" style="1" customWidth="1"/>
    <col min="1536" max="1536" width="12.42578125" style="1" customWidth="1"/>
    <col min="1537" max="1540" width="12.7109375" style="1" customWidth="1"/>
    <col min="1541" max="1542" width="9.7109375" style="1" customWidth="1"/>
    <col min="1543" max="1543" width="8.42578125" style="1" customWidth="1"/>
    <col min="1544" max="1545" width="10.7109375" style="1" customWidth="1"/>
    <col min="1546" max="1546" width="9.5703125" style="1" customWidth="1"/>
    <col min="1547" max="1547" width="11.7109375" style="1" customWidth="1"/>
    <col min="1548" max="1548" width="13.28515625" style="1" customWidth="1"/>
    <col min="1549" max="1549" width="11.85546875" style="1" customWidth="1"/>
    <col min="1550" max="1551" width="8.85546875" style="1" customWidth="1"/>
    <col min="1552" max="1552" width="8.28515625" style="1" customWidth="1"/>
    <col min="1553" max="1553" width="7.28515625" style="1" customWidth="1"/>
    <col min="1554" max="1554" width="8.42578125" style="1" customWidth="1"/>
    <col min="1555" max="1555" width="9.85546875" style="1" customWidth="1"/>
    <col min="1556" max="1556" width="8.85546875" style="1" customWidth="1"/>
    <col min="1557" max="1557" width="7.7109375" style="1" customWidth="1"/>
    <col min="1558" max="1558" width="6.5703125" style="1" customWidth="1"/>
    <col min="1559" max="1559" width="9.140625" style="1" customWidth="1"/>
    <col min="1560" max="1560" width="8.28515625" style="1" customWidth="1"/>
    <col min="1561" max="1561" width="10.140625" style="1" customWidth="1"/>
    <col min="1562" max="1563" width="8.140625" style="1" customWidth="1"/>
    <col min="1564" max="1564" width="7.85546875" style="1" customWidth="1"/>
    <col min="1565" max="1565" width="9.28515625" style="1" customWidth="1"/>
    <col min="1566" max="1566" width="8.7109375" style="1" customWidth="1"/>
    <col min="1567" max="1567" width="9.5703125" style="1" customWidth="1"/>
    <col min="1568" max="1568" width="11.7109375" style="1" customWidth="1"/>
    <col min="1569" max="1569" width="13.28515625" style="1" customWidth="1"/>
    <col min="1570" max="1570" width="11.85546875" style="1" customWidth="1"/>
    <col min="1571" max="1572" width="8.85546875" style="1" customWidth="1"/>
    <col min="1573" max="1573" width="8.28515625" style="1" customWidth="1"/>
    <col min="1574" max="1574" width="7.28515625" style="1" customWidth="1"/>
    <col min="1575" max="1575" width="8.42578125" style="1" customWidth="1"/>
    <col min="1576" max="1576" width="9.85546875" style="1" customWidth="1"/>
    <col min="1577" max="1577" width="8.85546875" style="1" customWidth="1"/>
    <col min="1578" max="1578" width="7.7109375" style="1" customWidth="1"/>
    <col min="1579" max="1579" width="6.5703125" style="1" customWidth="1"/>
    <col min="1580" max="1580" width="9.140625" style="1" customWidth="1"/>
    <col min="1581" max="1581" width="8.28515625" style="1" customWidth="1"/>
    <col min="1582" max="1582" width="10.140625" style="1" customWidth="1"/>
    <col min="1583" max="1584" width="8.140625" style="1" customWidth="1"/>
    <col min="1585" max="1585" width="7.85546875" style="1" customWidth="1"/>
    <col min="1586" max="1586" width="9.28515625" style="1" customWidth="1"/>
    <col min="1587" max="1587" width="8.7109375" style="1" customWidth="1"/>
    <col min="1588" max="1588" width="9.5703125" style="1" customWidth="1"/>
    <col min="1589" max="1782" width="9.140625" style="1"/>
    <col min="1783" max="1783" width="3.28515625" style="1" customWidth="1"/>
    <col min="1784" max="1784" width="17.28515625" style="1" customWidth="1"/>
    <col min="1785" max="1785" width="11.7109375" style="1" customWidth="1"/>
    <col min="1786" max="1786" width="11.28515625" style="1" customWidth="1"/>
    <col min="1787" max="1787" width="9.140625" style="1" customWidth="1"/>
    <col min="1788" max="1788" width="11.42578125" style="1" customWidth="1"/>
    <col min="1789" max="1789" width="9" style="1" customWidth="1"/>
    <col min="1790" max="1790" width="11.5703125" style="1" customWidth="1"/>
    <col min="1791" max="1791" width="9.42578125" style="1" customWidth="1"/>
    <col min="1792" max="1792" width="12.42578125" style="1" customWidth="1"/>
    <col min="1793" max="1796" width="12.7109375" style="1" customWidth="1"/>
    <col min="1797" max="1798" width="9.7109375" style="1" customWidth="1"/>
    <col min="1799" max="1799" width="8.42578125" style="1" customWidth="1"/>
    <col min="1800" max="1801" width="10.7109375" style="1" customWidth="1"/>
    <col min="1802" max="1802" width="9.5703125" style="1" customWidth="1"/>
    <col min="1803" max="1803" width="11.7109375" style="1" customWidth="1"/>
    <col min="1804" max="1804" width="13.28515625" style="1" customWidth="1"/>
    <col min="1805" max="1805" width="11.85546875" style="1" customWidth="1"/>
    <col min="1806" max="1807" width="8.85546875" style="1" customWidth="1"/>
    <col min="1808" max="1808" width="8.28515625" style="1" customWidth="1"/>
    <col min="1809" max="1809" width="7.28515625" style="1" customWidth="1"/>
    <col min="1810" max="1810" width="8.42578125" style="1" customWidth="1"/>
    <col min="1811" max="1811" width="9.85546875" style="1" customWidth="1"/>
    <col min="1812" max="1812" width="8.85546875" style="1" customWidth="1"/>
    <col min="1813" max="1813" width="7.7109375" style="1" customWidth="1"/>
    <col min="1814" max="1814" width="6.5703125" style="1" customWidth="1"/>
    <col min="1815" max="1815" width="9.140625" style="1" customWidth="1"/>
    <col min="1816" max="1816" width="8.28515625" style="1" customWidth="1"/>
    <col min="1817" max="1817" width="10.140625" style="1" customWidth="1"/>
    <col min="1818" max="1819" width="8.140625" style="1" customWidth="1"/>
    <col min="1820" max="1820" width="7.85546875" style="1" customWidth="1"/>
    <col min="1821" max="1821" width="9.28515625" style="1" customWidth="1"/>
    <col min="1822" max="1822" width="8.7109375" style="1" customWidth="1"/>
    <col min="1823" max="1823" width="9.5703125" style="1" customWidth="1"/>
    <col min="1824" max="1824" width="11.7109375" style="1" customWidth="1"/>
    <col min="1825" max="1825" width="13.28515625" style="1" customWidth="1"/>
    <col min="1826" max="1826" width="11.85546875" style="1" customWidth="1"/>
    <col min="1827" max="1828" width="8.85546875" style="1" customWidth="1"/>
    <col min="1829" max="1829" width="8.28515625" style="1" customWidth="1"/>
    <col min="1830" max="1830" width="7.28515625" style="1" customWidth="1"/>
    <col min="1831" max="1831" width="8.42578125" style="1" customWidth="1"/>
    <col min="1832" max="1832" width="9.85546875" style="1" customWidth="1"/>
    <col min="1833" max="1833" width="8.85546875" style="1" customWidth="1"/>
    <col min="1834" max="1834" width="7.7109375" style="1" customWidth="1"/>
    <col min="1835" max="1835" width="6.5703125" style="1" customWidth="1"/>
    <col min="1836" max="1836" width="9.140625" style="1" customWidth="1"/>
    <col min="1837" max="1837" width="8.28515625" style="1" customWidth="1"/>
    <col min="1838" max="1838" width="10.140625" style="1" customWidth="1"/>
    <col min="1839" max="1840" width="8.140625" style="1" customWidth="1"/>
    <col min="1841" max="1841" width="7.85546875" style="1" customWidth="1"/>
    <col min="1842" max="1842" width="9.28515625" style="1" customWidth="1"/>
    <col min="1843" max="1843" width="8.7109375" style="1" customWidth="1"/>
    <col min="1844" max="1844" width="9.5703125" style="1" customWidth="1"/>
    <col min="1845" max="2038" width="9.140625" style="1"/>
    <col min="2039" max="2039" width="3.28515625" style="1" customWidth="1"/>
    <col min="2040" max="2040" width="17.28515625" style="1" customWidth="1"/>
    <col min="2041" max="2041" width="11.7109375" style="1" customWidth="1"/>
    <col min="2042" max="2042" width="11.28515625" style="1" customWidth="1"/>
    <col min="2043" max="2043" width="9.140625" style="1" customWidth="1"/>
    <col min="2044" max="2044" width="11.42578125" style="1" customWidth="1"/>
    <col min="2045" max="2045" width="9" style="1" customWidth="1"/>
    <col min="2046" max="2046" width="11.5703125" style="1" customWidth="1"/>
    <col min="2047" max="2047" width="9.42578125" style="1" customWidth="1"/>
    <col min="2048" max="2048" width="12.42578125" style="1" customWidth="1"/>
    <col min="2049" max="2052" width="12.7109375" style="1" customWidth="1"/>
    <col min="2053" max="2054" width="9.7109375" style="1" customWidth="1"/>
    <col min="2055" max="2055" width="8.42578125" style="1" customWidth="1"/>
    <col min="2056" max="2057" width="10.7109375" style="1" customWidth="1"/>
    <col min="2058" max="2058" width="9.5703125" style="1" customWidth="1"/>
    <col min="2059" max="2059" width="11.7109375" style="1" customWidth="1"/>
    <col min="2060" max="2060" width="13.28515625" style="1" customWidth="1"/>
    <col min="2061" max="2061" width="11.85546875" style="1" customWidth="1"/>
    <col min="2062" max="2063" width="8.85546875" style="1" customWidth="1"/>
    <col min="2064" max="2064" width="8.28515625" style="1" customWidth="1"/>
    <col min="2065" max="2065" width="7.28515625" style="1" customWidth="1"/>
    <col min="2066" max="2066" width="8.42578125" style="1" customWidth="1"/>
    <col min="2067" max="2067" width="9.85546875" style="1" customWidth="1"/>
    <col min="2068" max="2068" width="8.85546875" style="1" customWidth="1"/>
    <col min="2069" max="2069" width="7.7109375" style="1" customWidth="1"/>
    <col min="2070" max="2070" width="6.5703125" style="1" customWidth="1"/>
    <col min="2071" max="2071" width="9.140625" style="1" customWidth="1"/>
    <col min="2072" max="2072" width="8.28515625" style="1" customWidth="1"/>
    <col min="2073" max="2073" width="10.140625" style="1" customWidth="1"/>
    <col min="2074" max="2075" width="8.140625" style="1" customWidth="1"/>
    <col min="2076" max="2076" width="7.85546875" style="1" customWidth="1"/>
    <col min="2077" max="2077" width="9.28515625" style="1" customWidth="1"/>
    <col min="2078" max="2078" width="8.7109375" style="1" customWidth="1"/>
    <col min="2079" max="2079" width="9.5703125" style="1" customWidth="1"/>
    <col min="2080" max="2080" width="11.7109375" style="1" customWidth="1"/>
    <col min="2081" max="2081" width="13.28515625" style="1" customWidth="1"/>
    <col min="2082" max="2082" width="11.85546875" style="1" customWidth="1"/>
    <col min="2083" max="2084" width="8.85546875" style="1" customWidth="1"/>
    <col min="2085" max="2085" width="8.28515625" style="1" customWidth="1"/>
    <col min="2086" max="2086" width="7.28515625" style="1" customWidth="1"/>
    <col min="2087" max="2087" width="8.42578125" style="1" customWidth="1"/>
    <col min="2088" max="2088" width="9.85546875" style="1" customWidth="1"/>
    <col min="2089" max="2089" width="8.85546875" style="1" customWidth="1"/>
    <col min="2090" max="2090" width="7.7109375" style="1" customWidth="1"/>
    <col min="2091" max="2091" width="6.5703125" style="1" customWidth="1"/>
    <col min="2092" max="2092" width="9.140625" style="1" customWidth="1"/>
    <col min="2093" max="2093" width="8.28515625" style="1" customWidth="1"/>
    <col min="2094" max="2094" width="10.140625" style="1" customWidth="1"/>
    <col min="2095" max="2096" width="8.140625" style="1" customWidth="1"/>
    <col min="2097" max="2097" width="7.85546875" style="1" customWidth="1"/>
    <col min="2098" max="2098" width="9.28515625" style="1" customWidth="1"/>
    <col min="2099" max="2099" width="8.7109375" style="1" customWidth="1"/>
    <col min="2100" max="2100" width="9.5703125" style="1" customWidth="1"/>
    <col min="2101" max="2294" width="9.140625" style="1"/>
    <col min="2295" max="2295" width="3.28515625" style="1" customWidth="1"/>
    <col min="2296" max="2296" width="17.28515625" style="1" customWidth="1"/>
    <col min="2297" max="2297" width="11.7109375" style="1" customWidth="1"/>
    <col min="2298" max="2298" width="11.28515625" style="1" customWidth="1"/>
    <col min="2299" max="2299" width="9.140625" style="1" customWidth="1"/>
    <col min="2300" max="2300" width="11.42578125" style="1" customWidth="1"/>
    <col min="2301" max="2301" width="9" style="1" customWidth="1"/>
    <col min="2302" max="2302" width="11.5703125" style="1" customWidth="1"/>
    <col min="2303" max="2303" width="9.42578125" style="1" customWidth="1"/>
    <col min="2304" max="2304" width="12.42578125" style="1" customWidth="1"/>
    <col min="2305" max="2308" width="12.7109375" style="1" customWidth="1"/>
    <col min="2309" max="2310" width="9.7109375" style="1" customWidth="1"/>
    <col min="2311" max="2311" width="8.42578125" style="1" customWidth="1"/>
    <col min="2312" max="2313" width="10.7109375" style="1" customWidth="1"/>
    <col min="2314" max="2314" width="9.5703125" style="1" customWidth="1"/>
    <col min="2315" max="2315" width="11.7109375" style="1" customWidth="1"/>
    <col min="2316" max="2316" width="13.28515625" style="1" customWidth="1"/>
    <col min="2317" max="2317" width="11.85546875" style="1" customWidth="1"/>
    <col min="2318" max="2319" width="8.85546875" style="1" customWidth="1"/>
    <col min="2320" max="2320" width="8.28515625" style="1" customWidth="1"/>
    <col min="2321" max="2321" width="7.28515625" style="1" customWidth="1"/>
    <col min="2322" max="2322" width="8.42578125" style="1" customWidth="1"/>
    <col min="2323" max="2323" width="9.85546875" style="1" customWidth="1"/>
    <col min="2324" max="2324" width="8.85546875" style="1" customWidth="1"/>
    <col min="2325" max="2325" width="7.7109375" style="1" customWidth="1"/>
    <col min="2326" max="2326" width="6.5703125" style="1" customWidth="1"/>
    <col min="2327" max="2327" width="9.140625" style="1" customWidth="1"/>
    <col min="2328" max="2328" width="8.28515625" style="1" customWidth="1"/>
    <col min="2329" max="2329" width="10.140625" style="1" customWidth="1"/>
    <col min="2330" max="2331" width="8.140625" style="1" customWidth="1"/>
    <col min="2332" max="2332" width="7.85546875" style="1" customWidth="1"/>
    <col min="2333" max="2333" width="9.28515625" style="1" customWidth="1"/>
    <col min="2334" max="2334" width="8.7109375" style="1" customWidth="1"/>
    <col min="2335" max="2335" width="9.5703125" style="1" customWidth="1"/>
    <col min="2336" max="2336" width="11.7109375" style="1" customWidth="1"/>
    <col min="2337" max="2337" width="13.28515625" style="1" customWidth="1"/>
    <col min="2338" max="2338" width="11.85546875" style="1" customWidth="1"/>
    <col min="2339" max="2340" width="8.85546875" style="1" customWidth="1"/>
    <col min="2341" max="2341" width="8.28515625" style="1" customWidth="1"/>
    <col min="2342" max="2342" width="7.28515625" style="1" customWidth="1"/>
    <col min="2343" max="2343" width="8.42578125" style="1" customWidth="1"/>
    <col min="2344" max="2344" width="9.85546875" style="1" customWidth="1"/>
    <col min="2345" max="2345" width="8.85546875" style="1" customWidth="1"/>
    <col min="2346" max="2346" width="7.7109375" style="1" customWidth="1"/>
    <col min="2347" max="2347" width="6.5703125" style="1" customWidth="1"/>
    <col min="2348" max="2348" width="9.140625" style="1" customWidth="1"/>
    <col min="2349" max="2349" width="8.28515625" style="1" customWidth="1"/>
    <col min="2350" max="2350" width="10.140625" style="1" customWidth="1"/>
    <col min="2351" max="2352" width="8.140625" style="1" customWidth="1"/>
    <col min="2353" max="2353" width="7.85546875" style="1" customWidth="1"/>
    <col min="2354" max="2354" width="9.28515625" style="1" customWidth="1"/>
    <col min="2355" max="2355" width="8.7109375" style="1" customWidth="1"/>
    <col min="2356" max="2356" width="9.5703125" style="1" customWidth="1"/>
    <col min="2357" max="2550" width="9.140625" style="1"/>
    <col min="2551" max="2551" width="3.28515625" style="1" customWidth="1"/>
    <col min="2552" max="2552" width="17.28515625" style="1" customWidth="1"/>
    <col min="2553" max="2553" width="11.7109375" style="1" customWidth="1"/>
    <col min="2554" max="2554" width="11.28515625" style="1" customWidth="1"/>
    <col min="2555" max="2555" width="9.140625" style="1" customWidth="1"/>
    <col min="2556" max="2556" width="11.42578125" style="1" customWidth="1"/>
    <col min="2557" max="2557" width="9" style="1" customWidth="1"/>
    <col min="2558" max="2558" width="11.5703125" style="1" customWidth="1"/>
    <col min="2559" max="2559" width="9.42578125" style="1" customWidth="1"/>
    <col min="2560" max="2560" width="12.42578125" style="1" customWidth="1"/>
    <col min="2561" max="2564" width="12.7109375" style="1" customWidth="1"/>
    <col min="2565" max="2566" width="9.7109375" style="1" customWidth="1"/>
    <col min="2567" max="2567" width="8.42578125" style="1" customWidth="1"/>
    <col min="2568" max="2569" width="10.7109375" style="1" customWidth="1"/>
    <col min="2570" max="2570" width="9.5703125" style="1" customWidth="1"/>
    <col min="2571" max="2571" width="11.7109375" style="1" customWidth="1"/>
    <col min="2572" max="2572" width="13.28515625" style="1" customWidth="1"/>
    <col min="2573" max="2573" width="11.85546875" style="1" customWidth="1"/>
    <col min="2574" max="2575" width="8.85546875" style="1" customWidth="1"/>
    <col min="2576" max="2576" width="8.28515625" style="1" customWidth="1"/>
    <col min="2577" max="2577" width="7.28515625" style="1" customWidth="1"/>
    <col min="2578" max="2578" width="8.42578125" style="1" customWidth="1"/>
    <col min="2579" max="2579" width="9.85546875" style="1" customWidth="1"/>
    <col min="2580" max="2580" width="8.85546875" style="1" customWidth="1"/>
    <col min="2581" max="2581" width="7.7109375" style="1" customWidth="1"/>
    <col min="2582" max="2582" width="6.5703125" style="1" customWidth="1"/>
    <col min="2583" max="2583" width="9.140625" style="1" customWidth="1"/>
    <col min="2584" max="2584" width="8.28515625" style="1" customWidth="1"/>
    <col min="2585" max="2585" width="10.140625" style="1" customWidth="1"/>
    <col min="2586" max="2587" width="8.140625" style="1" customWidth="1"/>
    <col min="2588" max="2588" width="7.85546875" style="1" customWidth="1"/>
    <col min="2589" max="2589" width="9.28515625" style="1" customWidth="1"/>
    <col min="2590" max="2590" width="8.7109375" style="1" customWidth="1"/>
    <col min="2591" max="2591" width="9.5703125" style="1" customWidth="1"/>
    <col min="2592" max="2592" width="11.7109375" style="1" customWidth="1"/>
    <col min="2593" max="2593" width="13.28515625" style="1" customWidth="1"/>
    <col min="2594" max="2594" width="11.85546875" style="1" customWidth="1"/>
    <col min="2595" max="2596" width="8.85546875" style="1" customWidth="1"/>
    <col min="2597" max="2597" width="8.28515625" style="1" customWidth="1"/>
    <col min="2598" max="2598" width="7.28515625" style="1" customWidth="1"/>
    <col min="2599" max="2599" width="8.42578125" style="1" customWidth="1"/>
    <col min="2600" max="2600" width="9.85546875" style="1" customWidth="1"/>
    <col min="2601" max="2601" width="8.85546875" style="1" customWidth="1"/>
    <col min="2602" max="2602" width="7.7109375" style="1" customWidth="1"/>
    <col min="2603" max="2603" width="6.5703125" style="1" customWidth="1"/>
    <col min="2604" max="2604" width="9.140625" style="1" customWidth="1"/>
    <col min="2605" max="2605" width="8.28515625" style="1" customWidth="1"/>
    <col min="2606" max="2606" width="10.140625" style="1" customWidth="1"/>
    <col min="2607" max="2608" width="8.140625" style="1" customWidth="1"/>
    <col min="2609" max="2609" width="7.85546875" style="1" customWidth="1"/>
    <col min="2610" max="2610" width="9.28515625" style="1" customWidth="1"/>
    <col min="2611" max="2611" width="8.7109375" style="1" customWidth="1"/>
    <col min="2612" max="2612" width="9.5703125" style="1" customWidth="1"/>
    <col min="2613" max="2806" width="9.140625" style="1"/>
    <col min="2807" max="2807" width="3.28515625" style="1" customWidth="1"/>
    <col min="2808" max="2808" width="17.28515625" style="1" customWidth="1"/>
    <col min="2809" max="2809" width="11.7109375" style="1" customWidth="1"/>
    <col min="2810" max="2810" width="11.28515625" style="1" customWidth="1"/>
    <col min="2811" max="2811" width="9.140625" style="1" customWidth="1"/>
    <col min="2812" max="2812" width="11.42578125" style="1" customWidth="1"/>
    <col min="2813" max="2813" width="9" style="1" customWidth="1"/>
    <col min="2814" max="2814" width="11.5703125" style="1" customWidth="1"/>
    <col min="2815" max="2815" width="9.42578125" style="1" customWidth="1"/>
    <col min="2816" max="2816" width="12.42578125" style="1" customWidth="1"/>
    <col min="2817" max="2820" width="12.7109375" style="1" customWidth="1"/>
    <col min="2821" max="2822" width="9.7109375" style="1" customWidth="1"/>
    <col min="2823" max="2823" width="8.42578125" style="1" customWidth="1"/>
    <col min="2824" max="2825" width="10.7109375" style="1" customWidth="1"/>
    <col min="2826" max="2826" width="9.5703125" style="1" customWidth="1"/>
    <col min="2827" max="2827" width="11.7109375" style="1" customWidth="1"/>
    <col min="2828" max="2828" width="13.28515625" style="1" customWidth="1"/>
    <col min="2829" max="2829" width="11.85546875" style="1" customWidth="1"/>
    <col min="2830" max="2831" width="8.85546875" style="1" customWidth="1"/>
    <col min="2832" max="2832" width="8.28515625" style="1" customWidth="1"/>
    <col min="2833" max="2833" width="7.28515625" style="1" customWidth="1"/>
    <col min="2834" max="2834" width="8.42578125" style="1" customWidth="1"/>
    <col min="2835" max="2835" width="9.85546875" style="1" customWidth="1"/>
    <col min="2836" max="2836" width="8.85546875" style="1" customWidth="1"/>
    <col min="2837" max="2837" width="7.7109375" style="1" customWidth="1"/>
    <col min="2838" max="2838" width="6.5703125" style="1" customWidth="1"/>
    <col min="2839" max="2839" width="9.140625" style="1" customWidth="1"/>
    <col min="2840" max="2840" width="8.28515625" style="1" customWidth="1"/>
    <col min="2841" max="2841" width="10.140625" style="1" customWidth="1"/>
    <col min="2842" max="2843" width="8.140625" style="1" customWidth="1"/>
    <col min="2844" max="2844" width="7.85546875" style="1" customWidth="1"/>
    <col min="2845" max="2845" width="9.28515625" style="1" customWidth="1"/>
    <col min="2846" max="2846" width="8.7109375" style="1" customWidth="1"/>
    <col min="2847" max="2847" width="9.5703125" style="1" customWidth="1"/>
    <col min="2848" max="2848" width="11.7109375" style="1" customWidth="1"/>
    <col min="2849" max="2849" width="13.28515625" style="1" customWidth="1"/>
    <col min="2850" max="2850" width="11.85546875" style="1" customWidth="1"/>
    <col min="2851" max="2852" width="8.85546875" style="1" customWidth="1"/>
    <col min="2853" max="2853" width="8.28515625" style="1" customWidth="1"/>
    <col min="2854" max="2854" width="7.28515625" style="1" customWidth="1"/>
    <col min="2855" max="2855" width="8.42578125" style="1" customWidth="1"/>
    <col min="2856" max="2856" width="9.85546875" style="1" customWidth="1"/>
    <col min="2857" max="2857" width="8.85546875" style="1" customWidth="1"/>
    <col min="2858" max="2858" width="7.7109375" style="1" customWidth="1"/>
    <col min="2859" max="2859" width="6.5703125" style="1" customWidth="1"/>
    <col min="2860" max="2860" width="9.140625" style="1" customWidth="1"/>
    <col min="2861" max="2861" width="8.28515625" style="1" customWidth="1"/>
    <col min="2862" max="2862" width="10.140625" style="1" customWidth="1"/>
    <col min="2863" max="2864" width="8.140625" style="1" customWidth="1"/>
    <col min="2865" max="2865" width="7.85546875" style="1" customWidth="1"/>
    <col min="2866" max="2866" width="9.28515625" style="1" customWidth="1"/>
    <col min="2867" max="2867" width="8.7109375" style="1" customWidth="1"/>
    <col min="2868" max="2868" width="9.5703125" style="1" customWidth="1"/>
    <col min="2869" max="3062" width="9.140625" style="1"/>
    <col min="3063" max="3063" width="3.28515625" style="1" customWidth="1"/>
    <col min="3064" max="3064" width="17.28515625" style="1" customWidth="1"/>
    <col min="3065" max="3065" width="11.7109375" style="1" customWidth="1"/>
    <col min="3066" max="3066" width="11.28515625" style="1" customWidth="1"/>
    <col min="3067" max="3067" width="9.140625" style="1" customWidth="1"/>
    <col min="3068" max="3068" width="11.42578125" style="1" customWidth="1"/>
    <col min="3069" max="3069" width="9" style="1" customWidth="1"/>
    <col min="3070" max="3070" width="11.5703125" style="1" customWidth="1"/>
    <col min="3071" max="3071" width="9.42578125" style="1" customWidth="1"/>
    <col min="3072" max="3072" width="12.42578125" style="1" customWidth="1"/>
    <col min="3073" max="3076" width="12.7109375" style="1" customWidth="1"/>
    <col min="3077" max="3078" width="9.7109375" style="1" customWidth="1"/>
    <col min="3079" max="3079" width="8.42578125" style="1" customWidth="1"/>
    <col min="3080" max="3081" width="10.7109375" style="1" customWidth="1"/>
    <col min="3082" max="3082" width="9.5703125" style="1" customWidth="1"/>
    <col min="3083" max="3083" width="11.7109375" style="1" customWidth="1"/>
    <col min="3084" max="3084" width="13.28515625" style="1" customWidth="1"/>
    <col min="3085" max="3085" width="11.85546875" style="1" customWidth="1"/>
    <col min="3086" max="3087" width="8.85546875" style="1" customWidth="1"/>
    <col min="3088" max="3088" width="8.28515625" style="1" customWidth="1"/>
    <col min="3089" max="3089" width="7.28515625" style="1" customWidth="1"/>
    <col min="3090" max="3090" width="8.42578125" style="1" customWidth="1"/>
    <col min="3091" max="3091" width="9.85546875" style="1" customWidth="1"/>
    <col min="3092" max="3092" width="8.85546875" style="1" customWidth="1"/>
    <col min="3093" max="3093" width="7.7109375" style="1" customWidth="1"/>
    <col min="3094" max="3094" width="6.5703125" style="1" customWidth="1"/>
    <col min="3095" max="3095" width="9.140625" style="1" customWidth="1"/>
    <col min="3096" max="3096" width="8.28515625" style="1" customWidth="1"/>
    <col min="3097" max="3097" width="10.140625" style="1" customWidth="1"/>
    <col min="3098" max="3099" width="8.140625" style="1" customWidth="1"/>
    <col min="3100" max="3100" width="7.85546875" style="1" customWidth="1"/>
    <col min="3101" max="3101" width="9.28515625" style="1" customWidth="1"/>
    <col min="3102" max="3102" width="8.7109375" style="1" customWidth="1"/>
    <col min="3103" max="3103" width="9.5703125" style="1" customWidth="1"/>
    <col min="3104" max="3104" width="11.7109375" style="1" customWidth="1"/>
    <col min="3105" max="3105" width="13.28515625" style="1" customWidth="1"/>
    <col min="3106" max="3106" width="11.85546875" style="1" customWidth="1"/>
    <col min="3107" max="3108" width="8.85546875" style="1" customWidth="1"/>
    <col min="3109" max="3109" width="8.28515625" style="1" customWidth="1"/>
    <col min="3110" max="3110" width="7.28515625" style="1" customWidth="1"/>
    <col min="3111" max="3111" width="8.42578125" style="1" customWidth="1"/>
    <col min="3112" max="3112" width="9.85546875" style="1" customWidth="1"/>
    <col min="3113" max="3113" width="8.85546875" style="1" customWidth="1"/>
    <col min="3114" max="3114" width="7.7109375" style="1" customWidth="1"/>
    <col min="3115" max="3115" width="6.5703125" style="1" customWidth="1"/>
    <col min="3116" max="3116" width="9.140625" style="1" customWidth="1"/>
    <col min="3117" max="3117" width="8.28515625" style="1" customWidth="1"/>
    <col min="3118" max="3118" width="10.140625" style="1" customWidth="1"/>
    <col min="3119" max="3120" width="8.140625" style="1" customWidth="1"/>
    <col min="3121" max="3121" width="7.85546875" style="1" customWidth="1"/>
    <col min="3122" max="3122" width="9.28515625" style="1" customWidth="1"/>
    <col min="3123" max="3123" width="8.7109375" style="1" customWidth="1"/>
    <col min="3124" max="3124" width="9.5703125" style="1" customWidth="1"/>
    <col min="3125" max="3318" width="9.140625" style="1"/>
    <col min="3319" max="3319" width="3.28515625" style="1" customWidth="1"/>
    <col min="3320" max="3320" width="17.28515625" style="1" customWidth="1"/>
    <col min="3321" max="3321" width="11.7109375" style="1" customWidth="1"/>
    <col min="3322" max="3322" width="11.28515625" style="1" customWidth="1"/>
    <col min="3323" max="3323" width="9.140625" style="1" customWidth="1"/>
    <col min="3324" max="3324" width="11.42578125" style="1" customWidth="1"/>
    <col min="3325" max="3325" width="9" style="1" customWidth="1"/>
    <col min="3326" max="3326" width="11.5703125" style="1" customWidth="1"/>
    <col min="3327" max="3327" width="9.42578125" style="1" customWidth="1"/>
    <col min="3328" max="3328" width="12.42578125" style="1" customWidth="1"/>
    <col min="3329" max="3332" width="12.7109375" style="1" customWidth="1"/>
    <col min="3333" max="3334" width="9.7109375" style="1" customWidth="1"/>
    <col min="3335" max="3335" width="8.42578125" style="1" customWidth="1"/>
    <col min="3336" max="3337" width="10.7109375" style="1" customWidth="1"/>
    <col min="3338" max="3338" width="9.5703125" style="1" customWidth="1"/>
    <col min="3339" max="3339" width="11.7109375" style="1" customWidth="1"/>
    <col min="3340" max="3340" width="13.28515625" style="1" customWidth="1"/>
    <col min="3341" max="3341" width="11.85546875" style="1" customWidth="1"/>
    <col min="3342" max="3343" width="8.85546875" style="1" customWidth="1"/>
    <col min="3344" max="3344" width="8.28515625" style="1" customWidth="1"/>
    <col min="3345" max="3345" width="7.28515625" style="1" customWidth="1"/>
    <col min="3346" max="3346" width="8.42578125" style="1" customWidth="1"/>
    <col min="3347" max="3347" width="9.85546875" style="1" customWidth="1"/>
    <col min="3348" max="3348" width="8.85546875" style="1" customWidth="1"/>
    <col min="3349" max="3349" width="7.7109375" style="1" customWidth="1"/>
    <col min="3350" max="3350" width="6.5703125" style="1" customWidth="1"/>
    <col min="3351" max="3351" width="9.140625" style="1" customWidth="1"/>
    <col min="3352" max="3352" width="8.28515625" style="1" customWidth="1"/>
    <col min="3353" max="3353" width="10.140625" style="1" customWidth="1"/>
    <col min="3354" max="3355" width="8.140625" style="1" customWidth="1"/>
    <col min="3356" max="3356" width="7.85546875" style="1" customWidth="1"/>
    <col min="3357" max="3357" width="9.28515625" style="1" customWidth="1"/>
    <col min="3358" max="3358" width="8.7109375" style="1" customWidth="1"/>
    <col min="3359" max="3359" width="9.5703125" style="1" customWidth="1"/>
    <col min="3360" max="3360" width="11.7109375" style="1" customWidth="1"/>
    <col min="3361" max="3361" width="13.28515625" style="1" customWidth="1"/>
    <col min="3362" max="3362" width="11.85546875" style="1" customWidth="1"/>
    <col min="3363" max="3364" width="8.85546875" style="1" customWidth="1"/>
    <col min="3365" max="3365" width="8.28515625" style="1" customWidth="1"/>
    <col min="3366" max="3366" width="7.28515625" style="1" customWidth="1"/>
    <col min="3367" max="3367" width="8.42578125" style="1" customWidth="1"/>
    <col min="3368" max="3368" width="9.85546875" style="1" customWidth="1"/>
    <col min="3369" max="3369" width="8.85546875" style="1" customWidth="1"/>
    <col min="3370" max="3370" width="7.7109375" style="1" customWidth="1"/>
    <col min="3371" max="3371" width="6.5703125" style="1" customWidth="1"/>
    <col min="3372" max="3372" width="9.140625" style="1" customWidth="1"/>
    <col min="3373" max="3373" width="8.28515625" style="1" customWidth="1"/>
    <col min="3374" max="3374" width="10.140625" style="1" customWidth="1"/>
    <col min="3375" max="3376" width="8.140625" style="1" customWidth="1"/>
    <col min="3377" max="3377" width="7.85546875" style="1" customWidth="1"/>
    <col min="3378" max="3378" width="9.28515625" style="1" customWidth="1"/>
    <col min="3379" max="3379" width="8.7109375" style="1" customWidth="1"/>
    <col min="3380" max="3380" width="9.5703125" style="1" customWidth="1"/>
    <col min="3381" max="3574" width="9.140625" style="1"/>
    <col min="3575" max="3575" width="3.28515625" style="1" customWidth="1"/>
    <col min="3576" max="3576" width="17.28515625" style="1" customWidth="1"/>
    <col min="3577" max="3577" width="11.7109375" style="1" customWidth="1"/>
    <col min="3578" max="3578" width="11.28515625" style="1" customWidth="1"/>
    <col min="3579" max="3579" width="9.140625" style="1" customWidth="1"/>
    <col min="3580" max="3580" width="11.42578125" style="1" customWidth="1"/>
    <col min="3581" max="3581" width="9" style="1" customWidth="1"/>
    <col min="3582" max="3582" width="11.5703125" style="1" customWidth="1"/>
    <col min="3583" max="3583" width="9.42578125" style="1" customWidth="1"/>
    <col min="3584" max="3584" width="12.42578125" style="1" customWidth="1"/>
    <col min="3585" max="3588" width="12.7109375" style="1" customWidth="1"/>
    <col min="3589" max="3590" width="9.7109375" style="1" customWidth="1"/>
    <col min="3591" max="3591" width="8.42578125" style="1" customWidth="1"/>
    <col min="3592" max="3593" width="10.7109375" style="1" customWidth="1"/>
    <col min="3594" max="3594" width="9.5703125" style="1" customWidth="1"/>
    <col min="3595" max="3595" width="11.7109375" style="1" customWidth="1"/>
    <col min="3596" max="3596" width="13.28515625" style="1" customWidth="1"/>
    <col min="3597" max="3597" width="11.85546875" style="1" customWidth="1"/>
    <col min="3598" max="3599" width="8.85546875" style="1" customWidth="1"/>
    <col min="3600" max="3600" width="8.28515625" style="1" customWidth="1"/>
    <col min="3601" max="3601" width="7.28515625" style="1" customWidth="1"/>
    <col min="3602" max="3602" width="8.42578125" style="1" customWidth="1"/>
    <col min="3603" max="3603" width="9.85546875" style="1" customWidth="1"/>
    <col min="3604" max="3604" width="8.85546875" style="1" customWidth="1"/>
    <col min="3605" max="3605" width="7.7109375" style="1" customWidth="1"/>
    <col min="3606" max="3606" width="6.5703125" style="1" customWidth="1"/>
    <col min="3607" max="3607" width="9.140625" style="1" customWidth="1"/>
    <col min="3608" max="3608" width="8.28515625" style="1" customWidth="1"/>
    <col min="3609" max="3609" width="10.140625" style="1" customWidth="1"/>
    <col min="3610" max="3611" width="8.140625" style="1" customWidth="1"/>
    <col min="3612" max="3612" width="7.85546875" style="1" customWidth="1"/>
    <col min="3613" max="3613" width="9.28515625" style="1" customWidth="1"/>
    <col min="3614" max="3614" width="8.7109375" style="1" customWidth="1"/>
    <col min="3615" max="3615" width="9.5703125" style="1" customWidth="1"/>
    <col min="3616" max="3616" width="11.7109375" style="1" customWidth="1"/>
    <col min="3617" max="3617" width="13.28515625" style="1" customWidth="1"/>
    <col min="3618" max="3618" width="11.85546875" style="1" customWidth="1"/>
    <col min="3619" max="3620" width="8.85546875" style="1" customWidth="1"/>
    <col min="3621" max="3621" width="8.28515625" style="1" customWidth="1"/>
    <col min="3622" max="3622" width="7.28515625" style="1" customWidth="1"/>
    <col min="3623" max="3623" width="8.42578125" style="1" customWidth="1"/>
    <col min="3624" max="3624" width="9.85546875" style="1" customWidth="1"/>
    <col min="3625" max="3625" width="8.85546875" style="1" customWidth="1"/>
    <col min="3626" max="3626" width="7.7109375" style="1" customWidth="1"/>
    <col min="3627" max="3627" width="6.5703125" style="1" customWidth="1"/>
    <col min="3628" max="3628" width="9.140625" style="1" customWidth="1"/>
    <col min="3629" max="3629" width="8.28515625" style="1" customWidth="1"/>
    <col min="3630" max="3630" width="10.140625" style="1" customWidth="1"/>
    <col min="3631" max="3632" width="8.140625" style="1" customWidth="1"/>
    <col min="3633" max="3633" width="7.85546875" style="1" customWidth="1"/>
    <col min="3634" max="3634" width="9.28515625" style="1" customWidth="1"/>
    <col min="3635" max="3635" width="8.7109375" style="1" customWidth="1"/>
    <col min="3636" max="3636" width="9.5703125" style="1" customWidth="1"/>
    <col min="3637" max="3830" width="9.140625" style="1"/>
    <col min="3831" max="3831" width="3.28515625" style="1" customWidth="1"/>
    <col min="3832" max="3832" width="17.28515625" style="1" customWidth="1"/>
    <col min="3833" max="3833" width="11.7109375" style="1" customWidth="1"/>
    <col min="3834" max="3834" width="11.28515625" style="1" customWidth="1"/>
    <col min="3835" max="3835" width="9.140625" style="1" customWidth="1"/>
    <col min="3836" max="3836" width="11.42578125" style="1" customWidth="1"/>
    <col min="3837" max="3837" width="9" style="1" customWidth="1"/>
    <col min="3838" max="3838" width="11.5703125" style="1" customWidth="1"/>
    <col min="3839" max="3839" width="9.42578125" style="1" customWidth="1"/>
    <col min="3840" max="3840" width="12.42578125" style="1" customWidth="1"/>
    <col min="3841" max="3844" width="12.7109375" style="1" customWidth="1"/>
    <col min="3845" max="3846" width="9.7109375" style="1" customWidth="1"/>
    <col min="3847" max="3847" width="8.42578125" style="1" customWidth="1"/>
    <col min="3848" max="3849" width="10.7109375" style="1" customWidth="1"/>
    <col min="3850" max="3850" width="9.5703125" style="1" customWidth="1"/>
    <col min="3851" max="3851" width="11.7109375" style="1" customWidth="1"/>
    <col min="3852" max="3852" width="13.28515625" style="1" customWidth="1"/>
    <col min="3853" max="3853" width="11.85546875" style="1" customWidth="1"/>
    <col min="3854" max="3855" width="8.85546875" style="1" customWidth="1"/>
    <col min="3856" max="3856" width="8.28515625" style="1" customWidth="1"/>
    <col min="3857" max="3857" width="7.28515625" style="1" customWidth="1"/>
    <col min="3858" max="3858" width="8.42578125" style="1" customWidth="1"/>
    <col min="3859" max="3859" width="9.85546875" style="1" customWidth="1"/>
    <col min="3860" max="3860" width="8.85546875" style="1" customWidth="1"/>
    <col min="3861" max="3861" width="7.7109375" style="1" customWidth="1"/>
    <col min="3862" max="3862" width="6.5703125" style="1" customWidth="1"/>
    <col min="3863" max="3863" width="9.140625" style="1" customWidth="1"/>
    <col min="3864" max="3864" width="8.28515625" style="1" customWidth="1"/>
    <col min="3865" max="3865" width="10.140625" style="1" customWidth="1"/>
    <col min="3866" max="3867" width="8.140625" style="1" customWidth="1"/>
    <col min="3868" max="3868" width="7.85546875" style="1" customWidth="1"/>
    <col min="3869" max="3869" width="9.28515625" style="1" customWidth="1"/>
    <col min="3870" max="3870" width="8.7109375" style="1" customWidth="1"/>
    <col min="3871" max="3871" width="9.5703125" style="1" customWidth="1"/>
    <col min="3872" max="3872" width="11.7109375" style="1" customWidth="1"/>
    <col min="3873" max="3873" width="13.28515625" style="1" customWidth="1"/>
    <col min="3874" max="3874" width="11.85546875" style="1" customWidth="1"/>
    <col min="3875" max="3876" width="8.85546875" style="1" customWidth="1"/>
    <col min="3877" max="3877" width="8.28515625" style="1" customWidth="1"/>
    <col min="3878" max="3878" width="7.28515625" style="1" customWidth="1"/>
    <col min="3879" max="3879" width="8.42578125" style="1" customWidth="1"/>
    <col min="3880" max="3880" width="9.85546875" style="1" customWidth="1"/>
    <col min="3881" max="3881" width="8.85546875" style="1" customWidth="1"/>
    <col min="3882" max="3882" width="7.7109375" style="1" customWidth="1"/>
    <col min="3883" max="3883" width="6.5703125" style="1" customWidth="1"/>
    <col min="3884" max="3884" width="9.140625" style="1" customWidth="1"/>
    <col min="3885" max="3885" width="8.28515625" style="1" customWidth="1"/>
    <col min="3886" max="3886" width="10.140625" style="1" customWidth="1"/>
    <col min="3887" max="3888" width="8.140625" style="1" customWidth="1"/>
    <col min="3889" max="3889" width="7.85546875" style="1" customWidth="1"/>
    <col min="3890" max="3890" width="9.28515625" style="1" customWidth="1"/>
    <col min="3891" max="3891" width="8.7109375" style="1" customWidth="1"/>
    <col min="3892" max="3892" width="9.5703125" style="1" customWidth="1"/>
    <col min="3893" max="4086" width="9.140625" style="1"/>
    <col min="4087" max="4087" width="3.28515625" style="1" customWidth="1"/>
    <col min="4088" max="4088" width="17.28515625" style="1" customWidth="1"/>
    <col min="4089" max="4089" width="11.7109375" style="1" customWidth="1"/>
    <col min="4090" max="4090" width="11.28515625" style="1" customWidth="1"/>
    <col min="4091" max="4091" width="9.140625" style="1" customWidth="1"/>
    <col min="4092" max="4092" width="11.42578125" style="1" customWidth="1"/>
    <col min="4093" max="4093" width="9" style="1" customWidth="1"/>
    <col min="4094" max="4094" width="11.5703125" style="1" customWidth="1"/>
    <col min="4095" max="4095" width="9.42578125" style="1" customWidth="1"/>
    <col min="4096" max="4096" width="12.42578125" style="1" customWidth="1"/>
    <col min="4097" max="4100" width="12.7109375" style="1" customWidth="1"/>
    <col min="4101" max="4102" width="9.7109375" style="1" customWidth="1"/>
    <col min="4103" max="4103" width="8.42578125" style="1" customWidth="1"/>
    <col min="4104" max="4105" width="10.7109375" style="1" customWidth="1"/>
    <col min="4106" max="4106" width="9.5703125" style="1" customWidth="1"/>
    <col min="4107" max="4107" width="11.7109375" style="1" customWidth="1"/>
    <col min="4108" max="4108" width="13.28515625" style="1" customWidth="1"/>
    <col min="4109" max="4109" width="11.85546875" style="1" customWidth="1"/>
    <col min="4110" max="4111" width="8.85546875" style="1" customWidth="1"/>
    <col min="4112" max="4112" width="8.28515625" style="1" customWidth="1"/>
    <col min="4113" max="4113" width="7.28515625" style="1" customWidth="1"/>
    <col min="4114" max="4114" width="8.42578125" style="1" customWidth="1"/>
    <col min="4115" max="4115" width="9.85546875" style="1" customWidth="1"/>
    <col min="4116" max="4116" width="8.85546875" style="1" customWidth="1"/>
    <col min="4117" max="4117" width="7.7109375" style="1" customWidth="1"/>
    <col min="4118" max="4118" width="6.5703125" style="1" customWidth="1"/>
    <col min="4119" max="4119" width="9.140625" style="1" customWidth="1"/>
    <col min="4120" max="4120" width="8.28515625" style="1" customWidth="1"/>
    <col min="4121" max="4121" width="10.140625" style="1" customWidth="1"/>
    <col min="4122" max="4123" width="8.140625" style="1" customWidth="1"/>
    <col min="4124" max="4124" width="7.85546875" style="1" customWidth="1"/>
    <col min="4125" max="4125" width="9.28515625" style="1" customWidth="1"/>
    <col min="4126" max="4126" width="8.7109375" style="1" customWidth="1"/>
    <col min="4127" max="4127" width="9.5703125" style="1" customWidth="1"/>
    <col min="4128" max="4128" width="11.7109375" style="1" customWidth="1"/>
    <col min="4129" max="4129" width="13.28515625" style="1" customWidth="1"/>
    <col min="4130" max="4130" width="11.85546875" style="1" customWidth="1"/>
    <col min="4131" max="4132" width="8.85546875" style="1" customWidth="1"/>
    <col min="4133" max="4133" width="8.28515625" style="1" customWidth="1"/>
    <col min="4134" max="4134" width="7.28515625" style="1" customWidth="1"/>
    <col min="4135" max="4135" width="8.42578125" style="1" customWidth="1"/>
    <col min="4136" max="4136" width="9.85546875" style="1" customWidth="1"/>
    <col min="4137" max="4137" width="8.85546875" style="1" customWidth="1"/>
    <col min="4138" max="4138" width="7.7109375" style="1" customWidth="1"/>
    <col min="4139" max="4139" width="6.5703125" style="1" customWidth="1"/>
    <col min="4140" max="4140" width="9.140625" style="1" customWidth="1"/>
    <col min="4141" max="4141" width="8.28515625" style="1" customWidth="1"/>
    <col min="4142" max="4142" width="10.140625" style="1" customWidth="1"/>
    <col min="4143" max="4144" width="8.140625" style="1" customWidth="1"/>
    <col min="4145" max="4145" width="7.85546875" style="1" customWidth="1"/>
    <col min="4146" max="4146" width="9.28515625" style="1" customWidth="1"/>
    <col min="4147" max="4147" width="8.7109375" style="1" customWidth="1"/>
    <col min="4148" max="4148" width="9.5703125" style="1" customWidth="1"/>
    <col min="4149" max="4342" width="9.140625" style="1"/>
    <col min="4343" max="4343" width="3.28515625" style="1" customWidth="1"/>
    <col min="4344" max="4344" width="17.28515625" style="1" customWidth="1"/>
    <col min="4345" max="4345" width="11.7109375" style="1" customWidth="1"/>
    <col min="4346" max="4346" width="11.28515625" style="1" customWidth="1"/>
    <col min="4347" max="4347" width="9.140625" style="1" customWidth="1"/>
    <col min="4348" max="4348" width="11.42578125" style="1" customWidth="1"/>
    <col min="4349" max="4349" width="9" style="1" customWidth="1"/>
    <col min="4350" max="4350" width="11.5703125" style="1" customWidth="1"/>
    <col min="4351" max="4351" width="9.42578125" style="1" customWidth="1"/>
    <col min="4352" max="4352" width="12.42578125" style="1" customWidth="1"/>
    <col min="4353" max="4356" width="12.7109375" style="1" customWidth="1"/>
    <col min="4357" max="4358" width="9.7109375" style="1" customWidth="1"/>
    <col min="4359" max="4359" width="8.42578125" style="1" customWidth="1"/>
    <col min="4360" max="4361" width="10.7109375" style="1" customWidth="1"/>
    <col min="4362" max="4362" width="9.5703125" style="1" customWidth="1"/>
    <col min="4363" max="4363" width="11.7109375" style="1" customWidth="1"/>
    <col min="4364" max="4364" width="13.28515625" style="1" customWidth="1"/>
    <col min="4365" max="4365" width="11.85546875" style="1" customWidth="1"/>
    <col min="4366" max="4367" width="8.85546875" style="1" customWidth="1"/>
    <col min="4368" max="4368" width="8.28515625" style="1" customWidth="1"/>
    <col min="4369" max="4369" width="7.28515625" style="1" customWidth="1"/>
    <col min="4370" max="4370" width="8.42578125" style="1" customWidth="1"/>
    <col min="4371" max="4371" width="9.85546875" style="1" customWidth="1"/>
    <col min="4372" max="4372" width="8.85546875" style="1" customWidth="1"/>
    <col min="4373" max="4373" width="7.7109375" style="1" customWidth="1"/>
    <col min="4374" max="4374" width="6.5703125" style="1" customWidth="1"/>
    <col min="4375" max="4375" width="9.140625" style="1" customWidth="1"/>
    <col min="4376" max="4376" width="8.28515625" style="1" customWidth="1"/>
    <col min="4377" max="4377" width="10.140625" style="1" customWidth="1"/>
    <col min="4378" max="4379" width="8.140625" style="1" customWidth="1"/>
    <col min="4380" max="4380" width="7.85546875" style="1" customWidth="1"/>
    <col min="4381" max="4381" width="9.28515625" style="1" customWidth="1"/>
    <col min="4382" max="4382" width="8.7109375" style="1" customWidth="1"/>
    <col min="4383" max="4383" width="9.5703125" style="1" customWidth="1"/>
    <col min="4384" max="4384" width="11.7109375" style="1" customWidth="1"/>
    <col min="4385" max="4385" width="13.28515625" style="1" customWidth="1"/>
    <col min="4386" max="4386" width="11.85546875" style="1" customWidth="1"/>
    <col min="4387" max="4388" width="8.85546875" style="1" customWidth="1"/>
    <col min="4389" max="4389" width="8.28515625" style="1" customWidth="1"/>
    <col min="4390" max="4390" width="7.28515625" style="1" customWidth="1"/>
    <col min="4391" max="4391" width="8.42578125" style="1" customWidth="1"/>
    <col min="4392" max="4392" width="9.85546875" style="1" customWidth="1"/>
    <col min="4393" max="4393" width="8.85546875" style="1" customWidth="1"/>
    <col min="4394" max="4394" width="7.7109375" style="1" customWidth="1"/>
    <col min="4395" max="4395" width="6.5703125" style="1" customWidth="1"/>
    <col min="4396" max="4396" width="9.140625" style="1" customWidth="1"/>
    <col min="4397" max="4397" width="8.28515625" style="1" customWidth="1"/>
    <col min="4398" max="4398" width="10.140625" style="1" customWidth="1"/>
    <col min="4399" max="4400" width="8.140625" style="1" customWidth="1"/>
    <col min="4401" max="4401" width="7.85546875" style="1" customWidth="1"/>
    <col min="4402" max="4402" width="9.28515625" style="1" customWidth="1"/>
    <col min="4403" max="4403" width="8.7109375" style="1" customWidth="1"/>
    <col min="4404" max="4404" width="9.5703125" style="1" customWidth="1"/>
    <col min="4405" max="4598" width="9.140625" style="1"/>
    <col min="4599" max="4599" width="3.28515625" style="1" customWidth="1"/>
    <col min="4600" max="4600" width="17.28515625" style="1" customWidth="1"/>
    <col min="4601" max="4601" width="11.7109375" style="1" customWidth="1"/>
    <col min="4602" max="4602" width="11.28515625" style="1" customWidth="1"/>
    <col min="4603" max="4603" width="9.140625" style="1" customWidth="1"/>
    <col min="4604" max="4604" width="11.42578125" style="1" customWidth="1"/>
    <col min="4605" max="4605" width="9" style="1" customWidth="1"/>
    <col min="4606" max="4606" width="11.5703125" style="1" customWidth="1"/>
    <col min="4607" max="4607" width="9.42578125" style="1" customWidth="1"/>
    <col min="4608" max="4608" width="12.42578125" style="1" customWidth="1"/>
    <col min="4609" max="4612" width="12.7109375" style="1" customWidth="1"/>
    <col min="4613" max="4614" width="9.7109375" style="1" customWidth="1"/>
    <col min="4615" max="4615" width="8.42578125" style="1" customWidth="1"/>
    <col min="4616" max="4617" width="10.7109375" style="1" customWidth="1"/>
    <col min="4618" max="4618" width="9.5703125" style="1" customWidth="1"/>
    <col min="4619" max="4619" width="11.7109375" style="1" customWidth="1"/>
    <col min="4620" max="4620" width="13.28515625" style="1" customWidth="1"/>
    <col min="4621" max="4621" width="11.85546875" style="1" customWidth="1"/>
    <col min="4622" max="4623" width="8.85546875" style="1" customWidth="1"/>
    <col min="4624" max="4624" width="8.28515625" style="1" customWidth="1"/>
    <col min="4625" max="4625" width="7.28515625" style="1" customWidth="1"/>
    <col min="4626" max="4626" width="8.42578125" style="1" customWidth="1"/>
    <col min="4627" max="4627" width="9.85546875" style="1" customWidth="1"/>
    <col min="4628" max="4628" width="8.85546875" style="1" customWidth="1"/>
    <col min="4629" max="4629" width="7.7109375" style="1" customWidth="1"/>
    <col min="4630" max="4630" width="6.5703125" style="1" customWidth="1"/>
    <col min="4631" max="4631" width="9.140625" style="1" customWidth="1"/>
    <col min="4632" max="4632" width="8.28515625" style="1" customWidth="1"/>
    <col min="4633" max="4633" width="10.140625" style="1" customWidth="1"/>
    <col min="4634" max="4635" width="8.140625" style="1" customWidth="1"/>
    <col min="4636" max="4636" width="7.85546875" style="1" customWidth="1"/>
    <col min="4637" max="4637" width="9.28515625" style="1" customWidth="1"/>
    <col min="4638" max="4638" width="8.7109375" style="1" customWidth="1"/>
    <col min="4639" max="4639" width="9.5703125" style="1" customWidth="1"/>
    <col min="4640" max="4640" width="11.7109375" style="1" customWidth="1"/>
    <col min="4641" max="4641" width="13.28515625" style="1" customWidth="1"/>
    <col min="4642" max="4642" width="11.85546875" style="1" customWidth="1"/>
    <col min="4643" max="4644" width="8.85546875" style="1" customWidth="1"/>
    <col min="4645" max="4645" width="8.28515625" style="1" customWidth="1"/>
    <col min="4646" max="4646" width="7.28515625" style="1" customWidth="1"/>
    <col min="4647" max="4647" width="8.42578125" style="1" customWidth="1"/>
    <col min="4648" max="4648" width="9.85546875" style="1" customWidth="1"/>
    <col min="4649" max="4649" width="8.85546875" style="1" customWidth="1"/>
    <col min="4650" max="4650" width="7.7109375" style="1" customWidth="1"/>
    <col min="4651" max="4651" width="6.5703125" style="1" customWidth="1"/>
    <col min="4652" max="4652" width="9.140625" style="1" customWidth="1"/>
    <col min="4653" max="4653" width="8.28515625" style="1" customWidth="1"/>
    <col min="4654" max="4654" width="10.140625" style="1" customWidth="1"/>
    <col min="4655" max="4656" width="8.140625" style="1" customWidth="1"/>
    <col min="4657" max="4657" width="7.85546875" style="1" customWidth="1"/>
    <col min="4658" max="4658" width="9.28515625" style="1" customWidth="1"/>
    <col min="4659" max="4659" width="8.7109375" style="1" customWidth="1"/>
    <col min="4660" max="4660" width="9.5703125" style="1" customWidth="1"/>
    <col min="4661" max="4854" width="9.140625" style="1"/>
    <col min="4855" max="4855" width="3.28515625" style="1" customWidth="1"/>
    <col min="4856" max="4856" width="17.28515625" style="1" customWidth="1"/>
    <col min="4857" max="4857" width="11.7109375" style="1" customWidth="1"/>
    <col min="4858" max="4858" width="11.28515625" style="1" customWidth="1"/>
    <col min="4859" max="4859" width="9.140625" style="1" customWidth="1"/>
    <col min="4860" max="4860" width="11.42578125" style="1" customWidth="1"/>
    <col min="4861" max="4861" width="9" style="1" customWidth="1"/>
    <col min="4862" max="4862" width="11.5703125" style="1" customWidth="1"/>
    <col min="4863" max="4863" width="9.42578125" style="1" customWidth="1"/>
    <col min="4864" max="4864" width="12.42578125" style="1" customWidth="1"/>
    <col min="4865" max="4868" width="12.7109375" style="1" customWidth="1"/>
    <col min="4869" max="4870" width="9.7109375" style="1" customWidth="1"/>
    <col min="4871" max="4871" width="8.42578125" style="1" customWidth="1"/>
    <col min="4872" max="4873" width="10.7109375" style="1" customWidth="1"/>
    <col min="4874" max="4874" width="9.5703125" style="1" customWidth="1"/>
    <col min="4875" max="4875" width="11.7109375" style="1" customWidth="1"/>
    <col min="4876" max="4876" width="13.28515625" style="1" customWidth="1"/>
    <col min="4877" max="4877" width="11.85546875" style="1" customWidth="1"/>
    <col min="4878" max="4879" width="8.85546875" style="1" customWidth="1"/>
    <col min="4880" max="4880" width="8.28515625" style="1" customWidth="1"/>
    <col min="4881" max="4881" width="7.28515625" style="1" customWidth="1"/>
    <col min="4882" max="4882" width="8.42578125" style="1" customWidth="1"/>
    <col min="4883" max="4883" width="9.85546875" style="1" customWidth="1"/>
    <col min="4884" max="4884" width="8.85546875" style="1" customWidth="1"/>
    <col min="4885" max="4885" width="7.7109375" style="1" customWidth="1"/>
    <col min="4886" max="4886" width="6.5703125" style="1" customWidth="1"/>
    <col min="4887" max="4887" width="9.140625" style="1" customWidth="1"/>
    <col min="4888" max="4888" width="8.28515625" style="1" customWidth="1"/>
    <col min="4889" max="4889" width="10.140625" style="1" customWidth="1"/>
    <col min="4890" max="4891" width="8.140625" style="1" customWidth="1"/>
    <col min="4892" max="4892" width="7.85546875" style="1" customWidth="1"/>
    <col min="4893" max="4893" width="9.28515625" style="1" customWidth="1"/>
    <col min="4894" max="4894" width="8.7109375" style="1" customWidth="1"/>
    <col min="4895" max="4895" width="9.5703125" style="1" customWidth="1"/>
    <col min="4896" max="4896" width="11.7109375" style="1" customWidth="1"/>
    <col min="4897" max="4897" width="13.28515625" style="1" customWidth="1"/>
    <col min="4898" max="4898" width="11.85546875" style="1" customWidth="1"/>
    <col min="4899" max="4900" width="8.85546875" style="1" customWidth="1"/>
    <col min="4901" max="4901" width="8.28515625" style="1" customWidth="1"/>
    <col min="4902" max="4902" width="7.28515625" style="1" customWidth="1"/>
    <col min="4903" max="4903" width="8.42578125" style="1" customWidth="1"/>
    <col min="4904" max="4904" width="9.85546875" style="1" customWidth="1"/>
    <col min="4905" max="4905" width="8.85546875" style="1" customWidth="1"/>
    <col min="4906" max="4906" width="7.7109375" style="1" customWidth="1"/>
    <col min="4907" max="4907" width="6.5703125" style="1" customWidth="1"/>
    <col min="4908" max="4908" width="9.140625" style="1" customWidth="1"/>
    <col min="4909" max="4909" width="8.28515625" style="1" customWidth="1"/>
    <col min="4910" max="4910" width="10.140625" style="1" customWidth="1"/>
    <col min="4911" max="4912" width="8.140625" style="1" customWidth="1"/>
    <col min="4913" max="4913" width="7.85546875" style="1" customWidth="1"/>
    <col min="4914" max="4914" width="9.28515625" style="1" customWidth="1"/>
    <col min="4915" max="4915" width="8.7109375" style="1" customWidth="1"/>
    <col min="4916" max="4916" width="9.5703125" style="1" customWidth="1"/>
    <col min="4917" max="5110" width="9.140625" style="1"/>
    <col min="5111" max="5111" width="3.28515625" style="1" customWidth="1"/>
    <col min="5112" max="5112" width="17.28515625" style="1" customWidth="1"/>
    <col min="5113" max="5113" width="11.7109375" style="1" customWidth="1"/>
    <col min="5114" max="5114" width="11.28515625" style="1" customWidth="1"/>
    <col min="5115" max="5115" width="9.140625" style="1" customWidth="1"/>
    <col min="5116" max="5116" width="11.42578125" style="1" customWidth="1"/>
    <col min="5117" max="5117" width="9" style="1" customWidth="1"/>
    <col min="5118" max="5118" width="11.5703125" style="1" customWidth="1"/>
    <col min="5119" max="5119" width="9.42578125" style="1" customWidth="1"/>
    <col min="5120" max="5120" width="12.42578125" style="1" customWidth="1"/>
    <col min="5121" max="5124" width="12.7109375" style="1" customWidth="1"/>
    <col min="5125" max="5126" width="9.7109375" style="1" customWidth="1"/>
    <col min="5127" max="5127" width="8.42578125" style="1" customWidth="1"/>
    <col min="5128" max="5129" width="10.7109375" style="1" customWidth="1"/>
    <col min="5130" max="5130" width="9.5703125" style="1" customWidth="1"/>
    <col min="5131" max="5131" width="11.7109375" style="1" customWidth="1"/>
    <col min="5132" max="5132" width="13.28515625" style="1" customWidth="1"/>
    <col min="5133" max="5133" width="11.85546875" style="1" customWidth="1"/>
    <col min="5134" max="5135" width="8.85546875" style="1" customWidth="1"/>
    <col min="5136" max="5136" width="8.28515625" style="1" customWidth="1"/>
    <col min="5137" max="5137" width="7.28515625" style="1" customWidth="1"/>
    <col min="5138" max="5138" width="8.42578125" style="1" customWidth="1"/>
    <col min="5139" max="5139" width="9.85546875" style="1" customWidth="1"/>
    <col min="5140" max="5140" width="8.85546875" style="1" customWidth="1"/>
    <col min="5141" max="5141" width="7.7109375" style="1" customWidth="1"/>
    <col min="5142" max="5142" width="6.5703125" style="1" customWidth="1"/>
    <col min="5143" max="5143" width="9.140625" style="1" customWidth="1"/>
    <col min="5144" max="5144" width="8.28515625" style="1" customWidth="1"/>
    <col min="5145" max="5145" width="10.140625" style="1" customWidth="1"/>
    <col min="5146" max="5147" width="8.140625" style="1" customWidth="1"/>
    <col min="5148" max="5148" width="7.85546875" style="1" customWidth="1"/>
    <col min="5149" max="5149" width="9.28515625" style="1" customWidth="1"/>
    <col min="5150" max="5150" width="8.7109375" style="1" customWidth="1"/>
    <col min="5151" max="5151" width="9.5703125" style="1" customWidth="1"/>
    <col min="5152" max="5152" width="11.7109375" style="1" customWidth="1"/>
    <col min="5153" max="5153" width="13.28515625" style="1" customWidth="1"/>
    <col min="5154" max="5154" width="11.85546875" style="1" customWidth="1"/>
    <col min="5155" max="5156" width="8.85546875" style="1" customWidth="1"/>
    <col min="5157" max="5157" width="8.28515625" style="1" customWidth="1"/>
    <col min="5158" max="5158" width="7.28515625" style="1" customWidth="1"/>
    <col min="5159" max="5159" width="8.42578125" style="1" customWidth="1"/>
    <col min="5160" max="5160" width="9.85546875" style="1" customWidth="1"/>
    <col min="5161" max="5161" width="8.85546875" style="1" customWidth="1"/>
    <col min="5162" max="5162" width="7.7109375" style="1" customWidth="1"/>
    <col min="5163" max="5163" width="6.5703125" style="1" customWidth="1"/>
    <col min="5164" max="5164" width="9.140625" style="1" customWidth="1"/>
    <col min="5165" max="5165" width="8.28515625" style="1" customWidth="1"/>
    <col min="5166" max="5166" width="10.140625" style="1" customWidth="1"/>
    <col min="5167" max="5168" width="8.140625" style="1" customWidth="1"/>
    <col min="5169" max="5169" width="7.85546875" style="1" customWidth="1"/>
    <col min="5170" max="5170" width="9.28515625" style="1" customWidth="1"/>
    <col min="5171" max="5171" width="8.7109375" style="1" customWidth="1"/>
    <col min="5172" max="5172" width="9.5703125" style="1" customWidth="1"/>
    <col min="5173" max="5366" width="9.140625" style="1"/>
    <col min="5367" max="5367" width="3.28515625" style="1" customWidth="1"/>
    <col min="5368" max="5368" width="17.28515625" style="1" customWidth="1"/>
    <col min="5369" max="5369" width="11.7109375" style="1" customWidth="1"/>
    <col min="5370" max="5370" width="11.28515625" style="1" customWidth="1"/>
    <col min="5371" max="5371" width="9.140625" style="1" customWidth="1"/>
    <col min="5372" max="5372" width="11.42578125" style="1" customWidth="1"/>
    <col min="5373" max="5373" width="9" style="1" customWidth="1"/>
    <col min="5374" max="5374" width="11.5703125" style="1" customWidth="1"/>
    <col min="5375" max="5375" width="9.42578125" style="1" customWidth="1"/>
    <col min="5376" max="5376" width="12.42578125" style="1" customWidth="1"/>
    <col min="5377" max="5380" width="12.7109375" style="1" customWidth="1"/>
    <col min="5381" max="5382" width="9.7109375" style="1" customWidth="1"/>
    <col min="5383" max="5383" width="8.42578125" style="1" customWidth="1"/>
    <col min="5384" max="5385" width="10.7109375" style="1" customWidth="1"/>
    <col min="5386" max="5386" width="9.5703125" style="1" customWidth="1"/>
    <col min="5387" max="5387" width="11.7109375" style="1" customWidth="1"/>
    <col min="5388" max="5388" width="13.28515625" style="1" customWidth="1"/>
    <col min="5389" max="5389" width="11.85546875" style="1" customWidth="1"/>
    <col min="5390" max="5391" width="8.85546875" style="1" customWidth="1"/>
    <col min="5392" max="5392" width="8.28515625" style="1" customWidth="1"/>
    <col min="5393" max="5393" width="7.28515625" style="1" customWidth="1"/>
    <col min="5394" max="5394" width="8.42578125" style="1" customWidth="1"/>
    <col min="5395" max="5395" width="9.85546875" style="1" customWidth="1"/>
    <col min="5396" max="5396" width="8.85546875" style="1" customWidth="1"/>
    <col min="5397" max="5397" width="7.7109375" style="1" customWidth="1"/>
    <col min="5398" max="5398" width="6.5703125" style="1" customWidth="1"/>
    <col min="5399" max="5399" width="9.140625" style="1" customWidth="1"/>
    <col min="5400" max="5400" width="8.28515625" style="1" customWidth="1"/>
    <col min="5401" max="5401" width="10.140625" style="1" customWidth="1"/>
    <col min="5402" max="5403" width="8.140625" style="1" customWidth="1"/>
    <col min="5404" max="5404" width="7.85546875" style="1" customWidth="1"/>
    <col min="5405" max="5405" width="9.28515625" style="1" customWidth="1"/>
    <col min="5406" max="5406" width="8.7109375" style="1" customWidth="1"/>
    <col min="5407" max="5407" width="9.5703125" style="1" customWidth="1"/>
    <col min="5408" max="5408" width="11.7109375" style="1" customWidth="1"/>
    <col min="5409" max="5409" width="13.28515625" style="1" customWidth="1"/>
    <col min="5410" max="5410" width="11.85546875" style="1" customWidth="1"/>
    <col min="5411" max="5412" width="8.85546875" style="1" customWidth="1"/>
    <col min="5413" max="5413" width="8.28515625" style="1" customWidth="1"/>
    <col min="5414" max="5414" width="7.28515625" style="1" customWidth="1"/>
    <col min="5415" max="5415" width="8.42578125" style="1" customWidth="1"/>
    <col min="5416" max="5416" width="9.85546875" style="1" customWidth="1"/>
    <col min="5417" max="5417" width="8.85546875" style="1" customWidth="1"/>
    <col min="5418" max="5418" width="7.7109375" style="1" customWidth="1"/>
    <col min="5419" max="5419" width="6.5703125" style="1" customWidth="1"/>
    <col min="5420" max="5420" width="9.140625" style="1" customWidth="1"/>
    <col min="5421" max="5421" width="8.28515625" style="1" customWidth="1"/>
    <col min="5422" max="5422" width="10.140625" style="1" customWidth="1"/>
    <col min="5423" max="5424" width="8.140625" style="1" customWidth="1"/>
    <col min="5425" max="5425" width="7.85546875" style="1" customWidth="1"/>
    <col min="5426" max="5426" width="9.28515625" style="1" customWidth="1"/>
    <col min="5427" max="5427" width="8.7109375" style="1" customWidth="1"/>
    <col min="5428" max="5428" width="9.5703125" style="1" customWidth="1"/>
    <col min="5429" max="5622" width="9.140625" style="1"/>
    <col min="5623" max="5623" width="3.28515625" style="1" customWidth="1"/>
    <col min="5624" max="5624" width="17.28515625" style="1" customWidth="1"/>
    <col min="5625" max="5625" width="11.7109375" style="1" customWidth="1"/>
    <col min="5626" max="5626" width="11.28515625" style="1" customWidth="1"/>
    <col min="5627" max="5627" width="9.140625" style="1" customWidth="1"/>
    <col min="5628" max="5628" width="11.42578125" style="1" customWidth="1"/>
    <col min="5629" max="5629" width="9" style="1" customWidth="1"/>
    <col min="5630" max="5630" width="11.5703125" style="1" customWidth="1"/>
    <col min="5631" max="5631" width="9.42578125" style="1" customWidth="1"/>
    <col min="5632" max="5632" width="12.42578125" style="1" customWidth="1"/>
    <col min="5633" max="5636" width="12.7109375" style="1" customWidth="1"/>
    <col min="5637" max="5638" width="9.7109375" style="1" customWidth="1"/>
    <col min="5639" max="5639" width="8.42578125" style="1" customWidth="1"/>
    <col min="5640" max="5641" width="10.7109375" style="1" customWidth="1"/>
    <col min="5642" max="5642" width="9.5703125" style="1" customWidth="1"/>
    <col min="5643" max="5643" width="11.7109375" style="1" customWidth="1"/>
    <col min="5644" max="5644" width="13.28515625" style="1" customWidth="1"/>
    <col min="5645" max="5645" width="11.85546875" style="1" customWidth="1"/>
    <col min="5646" max="5647" width="8.85546875" style="1" customWidth="1"/>
    <col min="5648" max="5648" width="8.28515625" style="1" customWidth="1"/>
    <col min="5649" max="5649" width="7.28515625" style="1" customWidth="1"/>
    <col min="5650" max="5650" width="8.42578125" style="1" customWidth="1"/>
    <col min="5651" max="5651" width="9.85546875" style="1" customWidth="1"/>
    <col min="5652" max="5652" width="8.85546875" style="1" customWidth="1"/>
    <col min="5653" max="5653" width="7.7109375" style="1" customWidth="1"/>
    <col min="5654" max="5654" width="6.5703125" style="1" customWidth="1"/>
    <col min="5655" max="5655" width="9.140625" style="1" customWidth="1"/>
    <col min="5656" max="5656" width="8.28515625" style="1" customWidth="1"/>
    <col min="5657" max="5657" width="10.140625" style="1" customWidth="1"/>
    <col min="5658" max="5659" width="8.140625" style="1" customWidth="1"/>
    <col min="5660" max="5660" width="7.85546875" style="1" customWidth="1"/>
    <col min="5661" max="5661" width="9.28515625" style="1" customWidth="1"/>
    <col min="5662" max="5662" width="8.7109375" style="1" customWidth="1"/>
    <col min="5663" max="5663" width="9.5703125" style="1" customWidth="1"/>
    <col min="5664" max="5664" width="11.7109375" style="1" customWidth="1"/>
    <col min="5665" max="5665" width="13.28515625" style="1" customWidth="1"/>
    <col min="5666" max="5666" width="11.85546875" style="1" customWidth="1"/>
    <col min="5667" max="5668" width="8.85546875" style="1" customWidth="1"/>
    <col min="5669" max="5669" width="8.28515625" style="1" customWidth="1"/>
    <col min="5670" max="5670" width="7.28515625" style="1" customWidth="1"/>
    <col min="5671" max="5671" width="8.42578125" style="1" customWidth="1"/>
    <col min="5672" max="5672" width="9.85546875" style="1" customWidth="1"/>
    <col min="5673" max="5673" width="8.85546875" style="1" customWidth="1"/>
    <col min="5674" max="5674" width="7.7109375" style="1" customWidth="1"/>
    <col min="5675" max="5675" width="6.5703125" style="1" customWidth="1"/>
    <col min="5676" max="5676" width="9.140625" style="1" customWidth="1"/>
    <col min="5677" max="5677" width="8.28515625" style="1" customWidth="1"/>
    <col min="5678" max="5678" width="10.140625" style="1" customWidth="1"/>
    <col min="5679" max="5680" width="8.140625" style="1" customWidth="1"/>
    <col min="5681" max="5681" width="7.85546875" style="1" customWidth="1"/>
    <col min="5682" max="5682" width="9.28515625" style="1" customWidth="1"/>
    <col min="5683" max="5683" width="8.7109375" style="1" customWidth="1"/>
    <col min="5684" max="5684" width="9.5703125" style="1" customWidth="1"/>
    <col min="5685" max="5878" width="9.140625" style="1"/>
    <col min="5879" max="5879" width="3.28515625" style="1" customWidth="1"/>
    <col min="5880" max="5880" width="17.28515625" style="1" customWidth="1"/>
    <col min="5881" max="5881" width="11.7109375" style="1" customWidth="1"/>
    <col min="5882" max="5882" width="11.28515625" style="1" customWidth="1"/>
    <col min="5883" max="5883" width="9.140625" style="1" customWidth="1"/>
    <col min="5884" max="5884" width="11.42578125" style="1" customWidth="1"/>
    <col min="5885" max="5885" width="9" style="1" customWidth="1"/>
    <col min="5886" max="5886" width="11.5703125" style="1" customWidth="1"/>
    <col min="5887" max="5887" width="9.42578125" style="1" customWidth="1"/>
    <col min="5888" max="5888" width="12.42578125" style="1" customWidth="1"/>
    <col min="5889" max="5892" width="12.7109375" style="1" customWidth="1"/>
    <col min="5893" max="5894" width="9.7109375" style="1" customWidth="1"/>
    <col min="5895" max="5895" width="8.42578125" style="1" customWidth="1"/>
    <col min="5896" max="5897" width="10.7109375" style="1" customWidth="1"/>
    <col min="5898" max="5898" width="9.5703125" style="1" customWidth="1"/>
    <col min="5899" max="5899" width="11.7109375" style="1" customWidth="1"/>
    <col min="5900" max="5900" width="13.28515625" style="1" customWidth="1"/>
    <col min="5901" max="5901" width="11.85546875" style="1" customWidth="1"/>
    <col min="5902" max="5903" width="8.85546875" style="1" customWidth="1"/>
    <col min="5904" max="5904" width="8.28515625" style="1" customWidth="1"/>
    <col min="5905" max="5905" width="7.28515625" style="1" customWidth="1"/>
    <col min="5906" max="5906" width="8.42578125" style="1" customWidth="1"/>
    <col min="5907" max="5907" width="9.85546875" style="1" customWidth="1"/>
    <col min="5908" max="5908" width="8.85546875" style="1" customWidth="1"/>
    <col min="5909" max="5909" width="7.7109375" style="1" customWidth="1"/>
    <col min="5910" max="5910" width="6.5703125" style="1" customWidth="1"/>
    <col min="5911" max="5911" width="9.140625" style="1" customWidth="1"/>
    <col min="5912" max="5912" width="8.28515625" style="1" customWidth="1"/>
    <col min="5913" max="5913" width="10.140625" style="1" customWidth="1"/>
    <col min="5914" max="5915" width="8.140625" style="1" customWidth="1"/>
    <col min="5916" max="5916" width="7.85546875" style="1" customWidth="1"/>
    <col min="5917" max="5917" width="9.28515625" style="1" customWidth="1"/>
    <col min="5918" max="5918" width="8.7109375" style="1" customWidth="1"/>
    <col min="5919" max="5919" width="9.5703125" style="1" customWidth="1"/>
    <col min="5920" max="5920" width="11.7109375" style="1" customWidth="1"/>
    <col min="5921" max="5921" width="13.28515625" style="1" customWidth="1"/>
    <col min="5922" max="5922" width="11.85546875" style="1" customWidth="1"/>
    <col min="5923" max="5924" width="8.85546875" style="1" customWidth="1"/>
    <col min="5925" max="5925" width="8.28515625" style="1" customWidth="1"/>
    <col min="5926" max="5926" width="7.28515625" style="1" customWidth="1"/>
    <col min="5927" max="5927" width="8.42578125" style="1" customWidth="1"/>
    <col min="5928" max="5928" width="9.85546875" style="1" customWidth="1"/>
    <col min="5929" max="5929" width="8.85546875" style="1" customWidth="1"/>
    <col min="5930" max="5930" width="7.7109375" style="1" customWidth="1"/>
    <col min="5931" max="5931" width="6.5703125" style="1" customWidth="1"/>
    <col min="5932" max="5932" width="9.140625" style="1" customWidth="1"/>
    <col min="5933" max="5933" width="8.28515625" style="1" customWidth="1"/>
    <col min="5934" max="5934" width="10.140625" style="1" customWidth="1"/>
    <col min="5935" max="5936" width="8.140625" style="1" customWidth="1"/>
    <col min="5937" max="5937" width="7.85546875" style="1" customWidth="1"/>
    <col min="5938" max="5938" width="9.28515625" style="1" customWidth="1"/>
    <col min="5939" max="5939" width="8.7109375" style="1" customWidth="1"/>
    <col min="5940" max="5940" width="9.5703125" style="1" customWidth="1"/>
    <col min="5941" max="6134" width="9.140625" style="1"/>
    <col min="6135" max="6135" width="3.28515625" style="1" customWidth="1"/>
    <col min="6136" max="6136" width="17.28515625" style="1" customWidth="1"/>
    <col min="6137" max="6137" width="11.7109375" style="1" customWidth="1"/>
    <col min="6138" max="6138" width="11.28515625" style="1" customWidth="1"/>
    <col min="6139" max="6139" width="9.140625" style="1" customWidth="1"/>
    <col min="6140" max="6140" width="11.42578125" style="1" customWidth="1"/>
    <col min="6141" max="6141" width="9" style="1" customWidth="1"/>
    <col min="6142" max="6142" width="11.5703125" style="1" customWidth="1"/>
    <col min="6143" max="6143" width="9.42578125" style="1" customWidth="1"/>
    <col min="6144" max="6144" width="12.42578125" style="1" customWidth="1"/>
    <col min="6145" max="6148" width="12.7109375" style="1" customWidth="1"/>
    <col min="6149" max="6150" width="9.7109375" style="1" customWidth="1"/>
    <col min="6151" max="6151" width="8.42578125" style="1" customWidth="1"/>
    <col min="6152" max="6153" width="10.7109375" style="1" customWidth="1"/>
    <col min="6154" max="6154" width="9.5703125" style="1" customWidth="1"/>
    <col min="6155" max="6155" width="11.7109375" style="1" customWidth="1"/>
    <col min="6156" max="6156" width="13.28515625" style="1" customWidth="1"/>
    <col min="6157" max="6157" width="11.85546875" style="1" customWidth="1"/>
    <col min="6158" max="6159" width="8.85546875" style="1" customWidth="1"/>
    <col min="6160" max="6160" width="8.28515625" style="1" customWidth="1"/>
    <col min="6161" max="6161" width="7.28515625" style="1" customWidth="1"/>
    <col min="6162" max="6162" width="8.42578125" style="1" customWidth="1"/>
    <col min="6163" max="6163" width="9.85546875" style="1" customWidth="1"/>
    <col min="6164" max="6164" width="8.85546875" style="1" customWidth="1"/>
    <col min="6165" max="6165" width="7.7109375" style="1" customWidth="1"/>
    <col min="6166" max="6166" width="6.5703125" style="1" customWidth="1"/>
    <col min="6167" max="6167" width="9.140625" style="1" customWidth="1"/>
    <col min="6168" max="6168" width="8.28515625" style="1" customWidth="1"/>
    <col min="6169" max="6169" width="10.140625" style="1" customWidth="1"/>
    <col min="6170" max="6171" width="8.140625" style="1" customWidth="1"/>
    <col min="6172" max="6172" width="7.85546875" style="1" customWidth="1"/>
    <col min="6173" max="6173" width="9.28515625" style="1" customWidth="1"/>
    <col min="6174" max="6174" width="8.7109375" style="1" customWidth="1"/>
    <col min="6175" max="6175" width="9.5703125" style="1" customWidth="1"/>
    <col min="6176" max="6176" width="11.7109375" style="1" customWidth="1"/>
    <col min="6177" max="6177" width="13.28515625" style="1" customWidth="1"/>
    <col min="6178" max="6178" width="11.85546875" style="1" customWidth="1"/>
    <col min="6179" max="6180" width="8.85546875" style="1" customWidth="1"/>
    <col min="6181" max="6181" width="8.28515625" style="1" customWidth="1"/>
    <col min="6182" max="6182" width="7.28515625" style="1" customWidth="1"/>
    <col min="6183" max="6183" width="8.42578125" style="1" customWidth="1"/>
    <col min="6184" max="6184" width="9.85546875" style="1" customWidth="1"/>
    <col min="6185" max="6185" width="8.85546875" style="1" customWidth="1"/>
    <col min="6186" max="6186" width="7.7109375" style="1" customWidth="1"/>
    <col min="6187" max="6187" width="6.5703125" style="1" customWidth="1"/>
    <col min="6188" max="6188" width="9.140625" style="1" customWidth="1"/>
    <col min="6189" max="6189" width="8.28515625" style="1" customWidth="1"/>
    <col min="6190" max="6190" width="10.140625" style="1" customWidth="1"/>
    <col min="6191" max="6192" width="8.140625" style="1" customWidth="1"/>
    <col min="6193" max="6193" width="7.85546875" style="1" customWidth="1"/>
    <col min="6194" max="6194" width="9.28515625" style="1" customWidth="1"/>
    <col min="6195" max="6195" width="8.7109375" style="1" customWidth="1"/>
    <col min="6196" max="6196" width="9.5703125" style="1" customWidth="1"/>
    <col min="6197" max="6390" width="9.140625" style="1"/>
    <col min="6391" max="6391" width="3.28515625" style="1" customWidth="1"/>
    <col min="6392" max="6392" width="17.28515625" style="1" customWidth="1"/>
    <col min="6393" max="6393" width="11.7109375" style="1" customWidth="1"/>
    <col min="6394" max="6394" width="11.28515625" style="1" customWidth="1"/>
    <col min="6395" max="6395" width="9.140625" style="1" customWidth="1"/>
    <col min="6396" max="6396" width="11.42578125" style="1" customWidth="1"/>
    <col min="6397" max="6397" width="9" style="1" customWidth="1"/>
    <col min="6398" max="6398" width="11.5703125" style="1" customWidth="1"/>
    <col min="6399" max="6399" width="9.42578125" style="1" customWidth="1"/>
    <col min="6400" max="6400" width="12.42578125" style="1" customWidth="1"/>
    <col min="6401" max="6404" width="12.7109375" style="1" customWidth="1"/>
    <col min="6405" max="6406" width="9.7109375" style="1" customWidth="1"/>
    <col min="6407" max="6407" width="8.42578125" style="1" customWidth="1"/>
    <col min="6408" max="6409" width="10.7109375" style="1" customWidth="1"/>
    <col min="6410" max="6410" width="9.5703125" style="1" customWidth="1"/>
    <col min="6411" max="6411" width="11.7109375" style="1" customWidth="1"/>
    <col min="6412" max="6412" width="13.28515625" style="1" customWidth="1"/>
    <col min="6413" max="6413" width="11.85546875" style="1" customWidth="1"/>
    <col min="6414" max="6415" width="8.85546875" style="1" customWidth="1"/>
    <col min="6416" max="6416" width="8.28515625" style="1" customWidth="1"/>
    <col min="6417" max="6417" width="7.28515625" style="1" customWidth="1"/>
    <col min="6418" max="6418" width="8.42578125" style="1" customWidth="1"/>
    <col min="6419" max="6419" width="9.85546875" style="1" customWidth="1"/>
    <col min="6420" max="6420" width="8.85546875" style="1" customWidth="1"/>
    <col min="6421" max="6421" width="7.7109375" style="1" customWidth="1"/>
    <col min="6422" max="6422" width="6.5703125" style="1" customWidth="1"/>
    <col min="6423" max="6423" width="9.140625" style="1" customWidth="1"/>
    <col min="6424" max="6424" width="8.28515625" style="1" customWidth="1"/>
    <col min="6425" max="6425" width="10.140625" style="1" customWidth="1"/>
    <col min="6426" max="6427" width="8.140625" style="1" customWidth="1"/>
    <col min="6428" max="6428" width="7.85546875" style="1" customWidth="1"/>
    <col min="6429" max="6429" width="9.28515625" style="1" customWidth="1"/>
    <col min="6430" max="6430" width="8.7109375" style="1" customWidth="1"/>
    <col min="6431" max="6431" width="9.5703125" style="1" customWidth="1"/>
    <col min="6432" max="6432" width="11.7109375" style="1" customWidth="1"/>
    <col min="6433" max="6433" width="13.28515625" style="1" customWidth="1"/>
    <col min="6434" max="6434" width="11.85546875" style="1" customWidth="1"/>
    <col min="6435" max="6436" width="8.85546875" style="1" customWidth="1"/>
    <col min="6437" max="6437" width="8.28515625" style="1" customWidth="1"/>
    <col min="6438" max="6438" width="7.28515625" style="1" customWidth="1"/>
    <col min="6439" max="6439" width="8.42578125" style="1" customWidth="1"/>
    <col min="6440" max="6440" width="9.85546875" style="1" customWidth="1"/>
    <col min="6441" max="6441" width="8.85546875" style="1" customWidth="1"/>
    <col min="6442" max="6442" width="7.7109375" style="1" customWidth="1"/>
    <col min="6443" max="6443" width="6.5703125" style="1" customWidth="1"/>
    <col min="6444" max="6444" width="9.140625" style="1" customWidth="1"/>
    <col min="6445" max="6445" width="8.28515625" style="1" customWidth="1"/>
    <col min="6446" max="6446" width="10.140625" style="1" customWidth="1"/>
    <col min="6447" max="6448" width="8.140625" style="1" customWidth="1"/>
    <col min="6449" max="6449" width="7.85546875" style="1" customWidth="1"/>
    <col min="6450" max="6450" width="9.28515625" style="1" customWidth="1"/>
    <col min="6451" max="6451" width="8.7109375" style="1" customWidth="1"/>
    <col min="6452" max="6452" width="9.5703125" style="1" customWidth="1"/>
    <col min="6453" max="6646" width="9.140625" style="1"/>
    <col min="6647" max="6647" width="3.28515625" style="1" customWidth="1"/>
    <col min="6648" max="6648" width="17.28515625" style="1" customWidth="1"/>
    <col min="6649" max="6649" width="11.7109375" style="1" customWidth="1"/>
    <col min="6650" max="6650" width="11.28515625" style="1" customWidth="1"/>
    <col min="6651" max="6651" width="9.140625" style="1" customWidth="1"/>
    <col min="6652" max="6652" width="11.42578125" style="1" customWidth="1"/>
    <col min="6653" max="6653" width="9" style="1" customWidth="1"/>
    <col min="6654" max="6654" width="11.5703125" style="1" customWidth="1"/>
    <col min="6655" max="6655" width="9.42578125" style="1" customWidth="1"/>
    <col min="6656" max="6656" width="12.42578125" style="1" customWidth="1"/>
    <col min="6657" max="6660" width="12.7109375" style="1" customWidth="1"/>
    <col min="6661" max="6662" width="9.7109375" style="1" customWidth="1"/>
    <col min="6663" max="6663" width="8.42578125" style="1" customWidth="1"/>
    <col min="6664" max="6665" width="10.7109375" style="1" customWidth="1"/>
    <col min="6666" max="6666" width="9.5703125" style="1" customWidth="1"/>
    <col min="6667" max="6667" width="11.7109375" style="1" customWidth="1"/>
    <col min="6668" max="6668" width="13.28515625" style="1" customWidth="1"/>
    <col min="6669" max="6669" width="11.85546875" style="1" customWidth="1"/>
    <col min="6670" max="6671" width="8.85546875" style="1" customWidth="1"/>
    <col min="6672" max="6672" width="8.28515625" style="1" customWidth="1"/>
    <col min="6673" max="6673" width="7.28515625" style="1" customWidth="1"/>
    <col min="6674" max="6674" width="8.42578125" style="1" customWidth="1"/>
    <col min="6675" max="6675" width="9.85546875" style="1" customWidth="1"/>
    <col min="6676" max="6676" width="8.85546875" style="1" customWidth="1"/>
    <col min="6677" max="6677" width="7.7109375" style="1" customWidth="1"/>
    <col min="6678" max="6678" width="6.5703125" style="1" customWidth="1"/>
    <col min="6679" max="6679" width="9.140625" style="1" customWidth="1"/>
    <col min="6680" max="6680" width="8.28515625" style="1" customWidth="1"/>
    <col min="6681" max="6681" width="10.140625" style="1" customWidth="1"/>
    <col min="6682" max="6683" width="8.140625" style="1" customWidth="1"/>
    <col min="6684" max="6684" width="7.85546875" style="1" customWidth="1"/>
    <col min="6685" max="6685" width="9.28515625" style="1" customWidth="1"/>
    <col min="6686" max="6686" width="8.7109375" style="1" customWidth="1"/>
    <col min="6687" max="6687" width="9.5703125" style="1" customWidth="1"/>
    <col min="6688" max="6688" width="11.7109375" style="1" customWidth="1"/>
    <col min="6689" max="6689" width="13.28515625" style="1" customWidth="1"/>
    <col min="6690" max="6690" width="11.85546875" style="1" customWidth="1"/>
    <col min="6691" max="6692" width="8.85546875" style="1" customWidth="1"/>
    <col min="6693" max="6693" width="8.28515625" style="1" customWidth="1"/>
    <col min="6694" max="6694" width="7.28515625" style="1" customWidth="1"/>
    <col min="6695" max="6695" width="8.42578125" style="1" customWidth="1"/>
    <col min="6696" max="6696" width="9.85546875" style="1" customWidth="1"/>
    <col min="6697" max="6697" width="8.85546875" style="1" customWidth="1"/>
    <col min="6698" max="6698" width="7.7109375" style="1" customWidth="1"/>
    <col min="6699" max="6699" width="6.5703125" style="1" customWidth="1"/>
    <col min="6700" max="6700" width="9.140625" style="1" customWidth="1"/>
    <col min="6701" max="6701" width="8.28515625" style="1" customWidth="1"/>
    <col min="6702" max="6702" width="10.140625" style="1" customWidth="1"/>
    <col min="6703" max="6704" width="8.140625" style="1" customWidth="1"/>
    <col min="6705" max="6705" width="7.85546875" style="1" customWidth="1"/>
    <col min="6706" max="6706" width="9.28515625" style="1" customWidth="1"/>
    <col min="6707" max="6707" width="8.7109375" style="1" customWidth="1"/>
    <col min="6708" max="6708" width="9.5703125" style="1" customWidth="1"/>
    <col min="6709" max="6902" width="9.140625" style="1"/>
    <col min="6903" max="6903" width="3.28515625" style="1" customWidth="1"/>
    <col min="6904" max="6904" width="17.28515625" style="1" customWidth="1"/>
    <col min="6905" max="6905" width="11.7109375" style="1" customWidth="1"/>
    <col min="6906" max="6906" width="11.28515625" style="1" customWidth="1"/>
    <col min="6907" max="6907" width="9.140625" style="1" customWidth="1"/>
    <col min="6908" max="6908" width="11.42578125" style="1" customWidth="1"/>
    <col min="6909" max="6909" width="9" style="1" customWidth="1"/>
    <col min="6910" max="6910" width="11.5703125" style="1" customWidth="1"/>
    <col min="6911" max="6911" width="9.42578125" style="1" customWidth="1"/>
    <col min="6912" max="6912" width="12.42578125" style="1" customWidth="1"/>
    <col min="6913" max="6916" width="12.7109375" style="1" customWidth="1"/>
    <col min="6917" max="6918" width="9.7109375" style="1" customWidth="1"/>
    <col min="6919" max="6919" width="8.42578125" style="1" customWidth="1"/>
    <col min="6920" max="6921" width="10.7109375" style="1" customWidth="1"/>
    <col min="6922" max="6922" width="9.5703125" style="1" customWidth="1"/>
    <col min="6923" max="6923" width="11.7109375" style="1" customWidth="1"/>
    <col min="6924" max="6924" width="13.28515625" style="1" customWidth="1"/>
    <col min="6925" max="6925" width="11.85546875" style="1" customWidth="1"/>
    <col min="6926" max="6927" width="8.85546875" style="1" customWidth="1"/>
    <col min="6928" max="6928" width="8.28515625" style="1" customWidth="1"/>
    <col min="6929" max="6929" width="7.28515625" style="1" customWidth="1"/>
    <col min="6930" max="6930" width="8.42578125" style="1" customWidth="1"/>
    <col min="6931" max="6931" width="9.85546875" style="1" customWidth="1"/>
    <col min="6932" max="6932" width="8.85546875" style="1" customWidth="1"/>
    <col min="6933" max="6933" width="7.7109375" style="1" customWidth="1"/>
    <col min="6934" max="6934" width="6.5703125" style="1" customWidth="1"/>
    <col min="6935" max="6935" width="9.140625" style="1" customWidth="1"/>
    <col min="6936" max="6936" width="8.28515625" style="1" customWidth="1"/>
    <col min="6937" max="6937" width="10.140625" style="1" customWidth="1"/>
    <col min="6938" max="6939" width="8.140625" style="1" customWidth="1"/>
    <col min="6940" max="6940" width="7.85546875" style="1" customWidth="1"/>
    <col min="6941" max="6941" width="9.28515625" style="1" customWidth="1"/>
    <col min="6942" max="6942" width="8.7109375" style="1" customWidth="1"/>
    <col min="6943" max="6943" width="9.5703125" style="1" customWidth="1"/>
    <col min="6944" max="6944" width="11.7109375" style="1" customWidth="1"/>
    <col min="6945" max="6945" width="13.28515625" style="1" customWidth="1"/>
    <col min="6946" max="6946" width="11.85546875" style="1" customWidth="1"/>
    <col min="6947" max="6948" width="8.85546875" style="1" customWidth="1"/>
    <col min="6949" max="6949" width="8.28515625" style="1" customWidth="1"/>
    <col min="6950" max="6950" width="7.28515625" style="1" customWidth="1"/>
    <col min="6951" max="6951" width="8.42578125" style="1" customWidth="1"/>
    <col min="6952" max="6952" width="9.85546875" style="1" customWidth="1"/>
    <col min="6953" max="6953" width="8.85546875" style="1" customWidth="1"/>
    <col min="6954" max="6954" width="7.7109375" style="1" customWidth="1"/>
    <col min="6955" max="6955" width="6.5703125" style="1" customWidth="1"/>
    <col min="6956" max="6956" width="9.140625" style="1" customWidth="1"/>
    <col min="6957" max="6957" width="8.28515625" style="1" customWidth="1"/>
    <col min="6958" max="6958" width="10.140625" style="1" customWidth="1"/>
    <col min="6959" max="6960" width="8.140625" style="1" customWidth="1"/>
    <col min="6961" max="6961" width="7.85546875" style="1" customWidth="1"/>
    <col min="6962" max="6962" width="9.28515625" style="1" customWidth="1"/>
    <col min="6963" max="6963" width="8.7109375" style="1" customWidth="1"/>
    <col min="6964" max="6964" width="9.5703125" style="1" customWidth="1"/>
    <col min="6965" max="7158" width="9.140625" style="1"/>
    <col min="7159" max="7159" width="3.28515625" style="1" customWidth="1"/>
    <col min="7160" max="7160" width="17.28515625" style="1" customWidth="1"/>
    <col min="7161" max="7161" width="11.7109375" style="1" customWidth="1"/>
    <col min="7162" max="7162" width="11.28515625" style="1" customWidth="1"/>
    <col min="7163" max="7163" width="9.140625" style="1" customWidth="1"/>
    <col min="7164" max="7164" width="11.42578125" style="1" customWidth="1"/>
    <col min="7165" max="7165" width="9" style="1" customWidth="1"/>
    <col min="7166" max="7166" width="11.5703125" style="1" customWidth="1"/>
    <col min="7167" max="7167" width="9.42578125" style="1" customWidth="1"/>
    <col min="7168" max="7168" width="12.42578125" style="1" customWidth="1"/>
    <col min="7169" max="7172" width="12.7109375" style="1" customWidth="1"/>
    <col min="7173" max="7174" width="9.7109375" style="1" customWidth="1"/>
    <col min="7175" max="7175" width="8.42578125" style="1" customWidth="1"/>
    <col min="7176" max="7177" width="10.7109375" style="1" customWidth="1"/>
    <col min="7178" max="7178" width="9.5703125" style="1" customWidth="1"/>
    <col min="7179" max="7179" width="11.7109375" style="1" customWidth="1"/>
    <col min="7180" max="7180" width="13.28515625" style="1" customWidth="1"/>
    <col min="7181" max="7181" width="11.85546875" style="1" customWidth="1"/>
    <col min="7182" max="7183" width="8.85546875" style="1" customWidth="1"/>
    <col min="7184" max="7184" width="8.28515625" style="1" customWidth="1"/>
    <col min="7185" max="7185" width="7.28515625" style="1" customWidth="1"/>
    <col min="7186" max="7186" width="8.42578125" style="1" customWidth="1"/>
    <col min="7187" max="7187" width="9.85546875" style="1" customWidth="1"/>
    <col min="7188" max="7188" width="8.85546875" style="1" customWidth="1"/>
    <col min="7189" max="7189" width="7.7109375" style="1" customWidth="1"/>
    <col min="7190" max="7190" width="6.5703125" style="1" customWidth="1"/>
    <col min="7191" max="7191" width="9.140625" style="1" customWidth="1"/>
    <col min="7192" max="7192" width="8.28515625" style="1" customWidth="1"/>
    <col min="7193" max="7193" width="10.140625" style="1" customWidth="1"/>
    <col min="7194" max="7195" width="8.140625" style="1" customWidth="1"/>
    <col min="7196" max="7196" width="7.85546875" style="1" customWidth="1"/>
    <col min="7197" max="7197" width="9.28515625" style="1" customWidth="1"/>
    <col min="7198" max="7198" width="8.7109375" style="1" customWidth="1"/>
    <col min="7199" max="7199" width="9.5703125" style="1" customWidth="1"/>
    <col min="7200" max="7200" width="11.7109375" style="1" customWidth="1"/>
    <col min="7201" max="7201" width="13.28515625" style="1" customWidth="1"/>
    <col min="7202" max="7202" width="11.85546875" style="1" customWidth="1"/>
    <col min="7203" max="7204" width="8.85546875" style="1" customWidth="1"/>
    <col min="7205" max="7205" width="8.28515625" style="1" customWidth="1"/>
    <col min="7206" max="7206" width="7.28515625" style="1" customWidth="1"/>
    <col min="7207" max="7207" width="8.42578125" style="1" customWidth="1"/>
    <col min="7208" max="7208" width="9.85546875" style="1" customWidth="1"/>
    <col min="7209" max="7209" width="8.85546875" style="1" customWidth="1"/>
    <col min="7210" max="7210" width="7.7109375" style="1" customWidth="1"/>
    <col min="7211" max="7211" width="6.5703125" style="1" customWidth="1"/>
    <col min="7212" max="7212" width="9.140625" style="1" customWidth="1"/>
    <col min="7213" max="7213" width="8.28515625" style="1" customWidth="1"/>
    <col min="7214" max="7214" width="10.140625" style="1" customWidth="1"/>
    <col min="7215" max="7216" width="8.140625" style="1" customWidth="1"/>
    <col min="7217" max="7217" width="7.85546875" style="1" customWidth="1"/>
    <col min="7218" max="7218" width="9.28515625" style="1" customWidth="1"/>
    <col min="7219" max="7219" width="8.7109375" style="1" customWidth="1"/>
    <col min="7220" max="7220" width="9.5703125" style="1" customWidth="1"/>
    <col min="7221" max="7414" width="9.140625" style="1"/>
    <col min="7415" max="7415" width="3.28515625" style="1" customWidth="1"/>
    <col min="7416" max="7416" width="17.28515625" style="1" customWidth="1"/>
    <col min="7417" max="7417" width="11.7109375" style="1" customWidth="1"/>
    <col min="7418" max="7418" width="11.28515625" style="1" customWidth="1"/>
    <col min="7419" max="7419" width="9.140625" style="1" customWidth="1"/>
    <col min="7420" max="7420" width="11.42578125" style="1" customWidth="1"/>
    <col min="7421" max="7421" width="9" style="1" customWidth="1"/>
    <col min="7422" max="7422" width="11.5703125" style="1" customWidth="1"/>
    <col min="7423" max="7423" width="9.42578125" style="1" customWidth="1"/>
    <col min="7424" max="7424" width="12.42578125" style="1" customWidth="1"/>
    <col min="7425" max="7428" width="12.7109375" style="1" customWidth="1"/>
    <col min="7429" max="7430" width="9.7109375" style="1" customWidth="1"/>
    <col min="7431" max="7431" width="8.42578125" style="1" customWidth="1"/>
    <col min="7432" max="7433" width="10.7109375" style="1" customWidth="1"/>
    <col min="7434" max="7434" width="9.5703125" style="1" customWidth="1"/>
    <col min="7435" max="7435" width="11.7109375" style="1" customWidth="1"/>
    <col min="7436" max="7436" width="13.28515625" style="1" customWidth="1"/>
    <col min="7437" max="7437" width="11.85546875" style="1" customWidth="1"/>
    <col min="7438" max="7439" width="8.85546875" style="1" customWidth="1"/>
    <col min="7440" max="7440" width="8.28515625" style="1" customWidth="1"/>
    <col min="7441" max="7441" width="7.28515625" style="1" customWidth="1"/>
    <col min="7442" max="7442" width="8.42578125" style="1" customWidth="1"/>
    <col min="7443" max="7443" width="9.85546875" style="1" customWidth="1"/>
    <col min="7444" max="7444" width="8.85546875" style="1" customWidth="1"/>
    <col min="7445" max="7445" width="7.7109375" style="1" customWidth="1"/>
    <col min="7446" max="7446" width="6.5703125" style="1" customWidth="1"/>
    <col min="7447" max="7447" width="9.140625" style="1" customWidth="1"/>
    <col min="7448" max="7448" width="8.28515625" style="1" customWidth="1"/>
    <col min="7449" max="7449" width="10.140625" style="1" customWidth="1"/>
    <col min="7450" max="7451" width="8.140625" style="1" customWidth="1"/>
    <col min="7452" max="7452" width="7.85546875" style="1" customWidth="1"/>
    <col min="7453" max="7453" width="9.28515625" style="1" customWidth="1"/>
    <col min="7454" max="7454" width="8.7109375" style="1" customWidth="1"/>
    <col min="7455" max="7455" width="9.5703125" style="1" customWidth="1"/>
    <col min="7456" max="7456" width="11.7109375" style="1" customWidth="1"/>
    <col min="7457" max="7457" width="13.28515625" style="1" customWidth="1"/>
    <col min="7458" max="7458" width="11.85546875" style="1" customWidth="1"/>
    <col min="7459" max="7460" width="8.85546875" style="1" customWidth="1"/>
    <col min="7461" max="7461" width="8.28515625" style="1" customWidth="1"/>
    <col min="7462" max="7462" width="7.28515625" style="1" customWidth="1"/>
    <col min="7463" max="7463" width="8.42578125" style="1" customWidth="1"/>
    <col min="7464" max="7464" width="9.85546875" style="1" customWidth="1"/>
    <col min="7465" max="7465" width="8.85546875" style="1" customWidth="1"/>
    <col min="7466" max="7466" width="7.7109375" style="1" customWidth="1"/>
    <col min="7467" max="7467" width="6.5703125" style="1" customWidth="1"/>
    <col min="7468" max="7468" width="9.140625" style="1" customWidth="1"/>
    <col min="7469" max="7469" width="8.28515625" style="1" customWidth="1"/>
    <col min="7470" max="7470" width="10.140625" style="1" customWidth="1"/>
    <col min="7471" max="7472" width="8.140625" style="1" customWidth="1"/>
    <col min="7473" max="7473" width="7.85546875" style="1" customWidth="1"/>
    <col min="7474" max="7474" width="9.28515625" style="1" customWidth="1"/>
    <col min="7475" max="7475" width="8.7109375" style="1" customWidth="1"/>
    <col min="7476" max="7476" width="9.5703125" style="1" customWidth="1"/>
    <col min="7477" max="7670" width="9.140625" style="1"/>
    <col min="7671" max="7671" width="3.28515625" style="1" customWidth="1"/>
    <col min="7672" max="7672" width="17.28515625" style="1" customWidth="1"/>
    <col min="7673" max="7673" width="11.7109375" style="1" customWidth="1"/>
    <col min="7674" max="7674" width="11.28515625" style="1" customWidth="1"/>
    <col min="7675" max="7675" width="9.140625" style="1" customWidth="1"/>
    <col min="7676" max="7676" width="11.42578125" style="1" customWidth="1"/>
    <col min="7677" max="7677" width="9" style="1" customWidth="1"/>
    <col min="7678" max="7678" width="11.5703125" style="1" customWidth="1"/>
    <col min="7679" max="7679" width="9.42578125" style="1" customWidth="1"/>
    <col min="7680" max="7680" width="12.42578125" style="1" customWidth="1"/>
    <col min="7681" max="7684" width="12.7109375" style="1" customWidth="1"/>
    <col min="7685" max="7686" width="9.7109375" style="1" customWidth="1"/>
    <col min="7687" max="7687" width="8.42578125" style="1" customWidth="1"/>
    <col min="7688" max="7689" width="10.7109375" style="1" customWidth="1"/>
    <col min="7690" max="7690" width="9.5703125" style="1" customWidth="1"/>
    <col min="7691" max="7691" width="11.7109375" style="1" customWidth="1"/>
    <col min="7692" max="7692" width="13.28515625" style="1" customWidth="1"/>
    <col min="7693" max="7693" width="11.85546875" style="1" customWidth="1"/>
    <col min="7694" max="7695" width="8.85546875" style="1" customWidth="1"/>
    <col min="7696" max="7696" width="8.28515625" style="1" customWidth="1"/>
    <col min="7697" max="7697" width="7.28515625" style="1" customWidth="1"/>
    <col min="7698" max="7698" width="8.42578125" style="1" customWidth="1"/>
    <col min="7699" max="7699" width="9.85546875" style="1" customWidth="1"/>
    <col min="7700" max="7700" width="8.85546875" style="1" customWidth="1"/>
    <col min="7701" max="7701" width="7.7109375" style="1" customWidth="1"/>
    <col min="7702" max="7702" width="6.5703125" style="1" customWidth="1"/>
    <col min="7703" max="7703" width="9.140625" style="1" customWidth="1"/>
    <col min="7704" max="7704" width="8.28515625" style="1" customWidth="1"/>
    <col min="7705" max="7705" width="10.140625" style="1" customWidth="1"/>
    <col min="7706" max="7707" width="8.140625" style="1" customWidth="1"/>
    <col min="7708" max="7708" width="7.85546875" style="1" customWidth="1"/>
    <col min="7709" max="7709" width="9.28515625" style="1" customWidth="1"/>
    <col min="7710" max="7710" width="8.7109375" style="1" customWidth="1"/>
    <col min="7711" max="7711" width="9.5703125" style="1" customWidth="1"/>
    <col min="7712" max="7712" width="11.7109375" style="1" customWidth="1"/>
    <col min="7713" max="7713" width="13.28515625" style="1" customWidth="1"/>
    <col min="7714" max="7714" width="11.85546875" style="1" customWidth="1"/>
    <col min="7715" max="7716" width="8.85546875" style="1" customWidth="1"/>
    <col min="7717" max="7717" width="8.28515625" style="1" customWidth="1"/>
    <col min="7718" max="7718" width="7.28515625" style="1" customWidth="1"/>
    <col min="7719" max="7719" width="8.42578125" style="1" customWidth="1"/>
    <col min="7720" max="7720" width="9.85546875" style="1" customWidth="1"/>
    <col min="7721" max="7721" width="8.85546875" style="1" customWidth="1"/>
    <col min="7722" max="7722" width="7.7109375" style="1" customWidth="1"/>
    <col min="7723" max="7723" width="6.5703125" style="1" customWidth="1"/>
    <col min="7724" max="7724" width="9.140625" style="1" customWidth="1"/>
    <col min="7725" max="7725" width="8.28515625" style="1" customWidth="1"/>
    <col min="7726" max="7726" width="10.140625" style="1" customWidth="1"/>
    <col min="7727" max="7728" width="8.140625" style="1" customWidth="1"/>
    <col min="7729" max="7729" width="7.85546875" style="1" customWidth="1"/>
    <col min="7730" max="7730" width="9.28515625" style="1" customWidth="1"/>
    <col min="7731" max="7731" width="8.7109375" style="1" customWidth="1"/>
    <col min="7732" max="7732" width="9.5703125" style="1" customWidth="1"/>
    <col min="7733" max="7926" width="9.140625" style="1"/>
    <col min="7927" max="7927" width="3.28515625" style="1" customWidth="1"/>
    <col min="7928" max="7928" width="17.28515625" style="1" customWidth="1"/>
    <col min="7929" max="7929" width="11.7109375" style="1" customWidth="1"/>
    <col min="7930" max="7930" width="11.28515625" style="1" customWidth="1"/>
    <col min="7931" max="7931" width="9.140625" style="1" customWidth="1"/>
    <col min="7932" max="7932" width="11.42578125" style="1" customWidth="1"/>
    <col min="7933" max="7933" width="9" style="1" customWidth="1"/>
    <col min="7934" max="7934" width="11.5703125" style="1" customWidth="1"/>
    <col min="7935" max="7935" width="9.42578125" style="1" customWidth="1"/>
    <col min="7936" max="7936" width="12.42578125" style="1" customWidth="1"/>
    <col min="7937" max="7940" width="12.7109375" style="1" customWidth="1"/>
    <col min="7941" max="7942" width="9.7109375" style="1" customWidth="1"/>
    <col min="7943" max="7943" width="8.42578125" style="1" customWidth="1"/>
    <col min="7944" max="7945" width="10.7109375" style="1" customWidth="1"/>
    <col min="7946" max="7946" width="9.5703125" style="1" customWidth="1"/>
    <col min="7947" max="7947" width="11.7109375" style="1" customWidth="1"/>
    <col min="7948" max="7948" width="13.28515625" style="1" customWidth="1"/>
    <col min="7949" max="7949" width="11.85546875" style="1" customWidth="1"/>
    <col min="7950" max="7951" width="8.85546875" style="1" customWidth="1"/>
    <col min="7952" max="7952" width="8.28515625" style="1" customWidth="1"/>
    <col min="7953" max="7953" width="7.28515625" style="1" customWidth="1"/>
    <col min="7954" max="7954" width="8.42578125" style="1" customWidth="1"/>
    <col min="7955" max="7955" width="9.85546875" style="1" customWidth="1"/>
    <col min="7956" max="7956" width="8.85546875" style="1" customWidth="1"/>
    <col min="7957" max="7957" width="7.7109375" style="1" customWidth="1"/>
    <col min="7958" max="7958" width="6.5703125" style="1" customWidth="1"/>
    <col min="7959" max="7959" width="9.140625" style="1" customWidth="1"/>
    <col min="7960" max="7960" width="8.28515625" style="1" customWidth="1"/>
    <col min="7961" max="7961" width="10.140625" style="1" customWidth="1"/>
    <col min="7962" max="7963" width="8.140625" style="1" customWidth="1"/>
    <col min="7964" max="7964" width="7.85546875" style="1" customWidth="1"/>
    <col min="7965" max="7965" width="9.28515625" style="1" customWidth="1"/>
    <col min="7966" max="7966" width="8.7109375" style="1" customWidth="1"/>
    <col min="7967" max="7967" width="9.5703125" style="1" customWidth="1"/>
    <col min="7968" max="7968" width="11.7109375" style="1" customWidth="1"/>
    <col min="7969" max="7969" width="13.28515625" style="1" customWidth="1"/>
    <col min="7970" max="7970" width="11.85546875" style="1" customWidth="1"/>
    <col min="7971" max="7972" width="8.85546875" style="1" customWidth="1"/>
    <col min="7973" max="7973" width="8.28515625" style="1" customWidth="1"/>
    <col min="7974" max="7974" width="7.28515625" style="1" customWidth="1"/>
    <col min="7975" max="7975" width="8.42578125" style="1" customWidth="1"/>
    <col min="7976" max="7976" width="9.85546875" style="1" customWidth="1"/>
    <col min="7977" max="7977" width="8.85546875" style="1" customWidth="1"/>
    <col min="7978" max="7978" width="7.7109375" style="1" customWidth="1"/>
    <col min="7979" max="7979" width="6.5703125" style="1" customWidth="1"/>
    <col min="7980" max="7980" width="9.140625" style="1" customWidth="1"/>
    <col min="7981" max="7981" width="8.28515625" style="1" customWidth="1"/>
    <col min="7982" max="7982" width="10.140625" style="1" customWidth="1"/>
    <col min="7983" max="7984" width="8.140625" style="1" customWidth="1"/>
    <col min="7985" max="7985" width="7.85546875" style="1" customWidth="1"/>
    <col min="7986" max="7986" width="9.28515625" style="1" customWidth="1"/>
    <col min="7987" max="7987" width="8.7109375" style="1" customWidth="1"/>
    <col min="7988" max="7988" width="9.5703125" style="1" customWidth="1"/>
    <col min="7989" max="8182" width="9.140625" style="1"/>
    <col min="8183" max="8183" width="3.28515625" style="1" customWidth="1"/>
    <col min="8184" max="8184" width="17.28515625" style="1" customWidth="1"/>
    <col min="8185" max="8185" width="11.7109375" style="1" customWidth="1"/>
    <col min="8186" max="8186" width="11.28515625" style="1" customWidth="1"/>
    <col min="8187" max="8187" width="9.140625" style="1" customWidth="1"/>
    <col min="8188" max="8188" width="11.42578125" style="1" customWidth="1"/>
    <col min="8189" max="8189" width="9" style="1" customWidth="1"/>
    <col min="8190" max="8190" width="11.5703125" style="1" customWidth="1"/>
    <col min="8191" max="8191" width="9.42578125" style="1" customWidth="1"/>
    <col min="8192" max="8192" width="12.42578125" style="1" customWidth="1"/>
    <col min="8193" max="8196" width="12.7109375" style="1" customWidth="1"/>
    <col min="8197" max="8198" width="9.7109375" style="1" customWidth="1"/>
    <col min="8199" max="8199" width="8.42578125" style="1" customWidth="1"/>
    <col min="8200" max="8201" width="10.7109375" style="1" customWidth="1"/>
    <col min="8202" max="8202" width="9.5703125" style="1" customWidth="1"/>
    <col min="8203" max="8203" width="11.7109375" style="1" customWidth="1"/>
    <col min="8204" max="8204" width="13.28515625" style="1" customWidth="1"/>
    <col min="8205" max="8205" width="11.85546875" style="1" customWidth="1"/>
    <col min="8206" max="8207" width="8.85546875" style="1" customWidth="1"/>
    <col min="8208" max="8208" width="8.28515625" style="1" customWidth="1"/>
    <col min="8209" max="8209" width="7.28515625" style="1" customWidth="1"/>
    <col min="8210" max="8210" width="8.42578125" style="1" customWidth="1"/>
    <col min="8211" max="8211" width="9.85546875" style="1" customWidth="1"/>
    <col min="8212" max="8212" width="8.85546875" style="1" customWidth="1"/>
    <col min="8213" max="8213" width="7.7109375" style="1" customWidth="1"/>
    <col min="8214" max="8214" width="6.5703125" style="1" customWidth="1"/>
    <col min="8215" max="8215" width="9.140625" style="1" customWidth="1"/>
    <col min="8216" max="8216" width="8.28515625" style="1" customWidth="1"/>
    <col min="8217" max="8217" width="10.140625" style="1" customWidth="1"/>
    <col min="8218" max="8219" width="8.140625" style="1" customWidth="1"/>
    <col min="8220" max="8220" width="7.85546875" style="1" customWidth="1"/>
    <col min="8221" max="8221" width="9.28515625" style="1" customWidth="1"/>
    <col min="8222" max="8222" width="8.7109375" style="1" customWidth="1"/>
    <col min="8223" max="8223" width="9.5703125" style="1" customWidth="1"/>
    <col min="8224" max="8224" width="11.7109375" style="1" customWidth="1"/>
    <col min="8225" max="8225" width="13.28515625" style="1" customWidth="1"/>
    <col min="8226" max="8226" width="11.85546875" style="1" customWidth="1"/>
    <col min="8227" max="8228" width="8.85546875" style="1" customWidth="1"/>
    <col min="8229" max="8229" width="8.28515625" style="1" customWidth="1"/>
    <col min="8230" max="8230" width="7.28515625" style="1" customWidth="1"/>
    <col min="8231" max="8231" width="8.42578125" style="1" customWidth="1"/>
    <col min="8232" max="8232" width="9.85546875" style="1" customWidth="1"/>
    <col min="8233" max="8233" width="8.85546875" style="1" customWidth="1"/>
    <col min="8234" max="8234" width="7.7109375" style="1" customWidth="1"/>
    <col min="8235" max="8235" width="6.5703125" style="1" customWidth="1"/>
    <col min="8236" max="8236" width="9.140625" style="1" customWidth="1"/>
    <col min="8237" max="8237" width="8.28515625" style="1" customWidth="1"/>
    <col min="8238" max="8238" width="10.140625" style="1" customWidth="1"/>
    <col min="8239" max="8240" width="8.140625" style="1" customWidth="1"/>
    <col min="8241" max="8241" width="7.85546875" style="1" customWidth="1"/>
    <col min="8242" max="8242" width="9.28515625" style="1" customWidth="1"/>
    <col min="8243" max="8243" width="8.7109375" style="1" customWidth="1"/>
    <col min="8244" max="8244" width="9.5703125" style="1" customWidth="1"/>
    <col min="8245" max="8438" width="9.140625" style="1"/>
    <col min="8439" max="8439" width="3.28515625" style="1" customWidth="1"/>
    <col min="8440" max="8440" width="17.28515625" style="1" customWidth="1"/>
    <col min="8441" max="8441" width="11.7109375" style="1" customWidth="1"/>
    <col min="8442" max="8442" width="11.28515625" style="1" customWidth="1"/>
    <col min="8443" max="8443" width="9.140625" style="1" customWidth="1"/>
    <col min="8444" max="8444" width="11.42578125" style="1" customWidth="1"/>
    <col min="8445" max="8445" width="9" style="1" customWidth="1"/>
    <col min="8446" max="8446" width="11.5703125" style="1" customWidth="1"/>
    <col min="8447" max="8447" width="9.42578125" style="1" customWidth="1"/>
    <col min="8448" max="8448" width="12.42578125" style="1" customWidth="1"/>
    <col min="8449" max="8452" width="12.7109375" style="1" customWidth="1"/>
    <col min="8453" max="8454" width="9.7109375" style="1" customWidth="1"/>
    <col min="8455" max="8455" width="8.42578125" style="1" customWidth="1"/>
    <col min="8456" max="8457" width="10.7109375" style="1" customWidth="1"/>
    <col min="8458" max="8458" width="9.5703125" style="1" customWidth="1"/>
    <col min="8459" max="8459" width="11.7109375" style="1" customWidth="1"/>
    <col min="8460" max="8460" width="13.28515625" style="1" customWidth="1"/>
    <col min="8461" max="8461" width="11.85546875" style="1" customWidth="1"/>
    <col min="8462" max="8463" width="8.85546875" style="1" customWidth="1"/>
    <col min="8464" max="8464" width="8.28515625" style="1" customWidth="1"/>
    <col min="8465" max="8465" width="7.28515625" style="1" customWidth="1"/>
    <col min="8466" max="8466" width="8.42578125" style="1" customWidth="1"/>
    <col min="8467" max="8467" width="9.85546875" style="1" customWidth="1"/>
    <col min="8468" max="8468" width="8.85546875" style="1" customWidth="1"/>
    <col min="8469" max="8469" width="7.7109375" style="1" customWidth="1"/>
    <col min="8470" max="8470" width="6.5703125" style="1" customWidth="1"/>
    <col min="8471" max="8471" width="9.140625" style="1" customWidth="1"/>
    <col min="8472" max="8472" width="8.28515625" style="1" customWidth="1"/>
    <col min="8473" max="8473" width="10.140625" style="1" customWidth="1"/>
    <col min="8474" max="8475" width="8.140625" style="1" customWidth="1"/>
    <col min="8476" max="8476" width="7.85546875" style="1" customWidth="1"/>
    <col min="8477" max="8477" width="9.28515625" style="1" customWidth="1"/>
    <col min="8478" max="8478" width="8.7109375" style="1" customWidth="1"/>
    <col min="8479" max="8479" width="9.5703125" style="1" customWidth="1"/>
    <col min="8480" max="8480" width="11.7109375" style="1" customWidth="1"/>
    <col min="8481" max="8481" width="13.28515625" style="1" customWidth="1"/>
    <col min="8482" max="8482" width="11.85546875" style="1" customWidth="1"/>
    <col min="8483" max="8484" width="8.85546875" style="1" customWidth="1"/>
    <col min="8485" max="8485" width="8.28515625" style="1" customWidth="1"/>
    <col min="8486" max="8486" width="7.28515625" style="1" customWidth="1"/>
    <col min="8487" max="8487" width="8.42578125" style="1" customWidth="1"/>
    <col min="8488" max="8488" width="9.85546875" style="1" customWidth="1"/>
    <col min="8489" max="8489" width="8.85546875" style="1" customWidth="1"/>
    <col min="8490" max="8490" width="7.7109375" style="1" customWidth="1"/>
    <col min="8491" max="8491" width="6.5703125" style="1" customWidth="1"/>
    <col min="8492" max="8492" width="9.140625" style="1" customWidth="1"/>
    <col min="8493" max="8493" width="8.28515625" style="1" customWidth="1"/>
    <col min="8494" max="8494" width="10.140625" style="1" customWidth="1"/>
    <col min="8495" max="8496" width="8.140625" style="1" customWidth="1"/>
    <col min="8497" max="8497" width="7.85546875" style="1" customWidth="1"/>
    <col min="8498" max="8498" width="9.28515625" style="1" customWidth="1"/>
    <col min="8499" max="8499" width="8.7109375" style="1" customWidth="1"/>
    <col min="8500" max="8500" width="9.5703125" style="1" customWidth="1"/>
    <col min="8501" max="8694" width="9.140625" style="1"/>
    <col min="8695" max="8695" width="3.28515625" style="1" customWidth="1"/>
    <col min="8696" max="8696" width="17.28515625" style="1" customWidth="1"/>
    <col min="8697" max="8697" width="11.7109375" style="1" customWidth="1"/>
    <col min="8698" max="8698" width="11.28515625" style="1" customWidth="1"/>
    <col min="8699" max="8699" width="9.140625" style="1" customWidth="1"/>
    <col min="8700" max="8700" width="11.42578125" style="1" customWidth="1"/>
    <col min="8701" max="8701" width="9" style="1" customWidth="1"/>
    <col min="8702" max="8702" width="11.5703125" style="1" customWidth="1"/>
    <col min="8703" max="8703" width="9.42578125" style="1" customWidth="1"/>
    <col min="8704" max="8704" width="12.42578125" style="1" customWidth="1"/>
    <col min="8705" max="8708" width="12.7109375" style="1" customWidth="1"/>
    <col min="8709" max="8710" width="9.7109375" style="1" customWidth="1"/>
    <col min="8711" max="8711" width="8.42578125" style="1" customWidth="1"/>
    <col min="8712" max="8713" width="10.7109375" style="1" customWidth="1"/>
    <col min="8714" max="8714" width="9.5703125" style="1" customWidth="1"/>
    <col min="8715" max="8715" width="11.7109375" style="1" customWidth="1"/>
    <col min="8716" max="8716" width="13.28515625" style="1" customWidth="1"/>
    <col min="8717" max="8717" width="11.85546875" style="1" customWidth="1"/>
    <col min="8718" max="8719" width="8.85546875" style="1" customWidth="1"/>
    <col min="8720" max="8720" width="8.28515625" style="1" customWidth="1"/>
    <col min="8721" max="8721" width="7.28515625" style="1" customWidth="1"/>
    <col min="8722" max="8722" width="8.42578125" style="1" customWidth="1"/>
    <col min="8723" max="8723" width="9.85546875" style="1" customWidth="1"/>
    <col min="8724" max="8724" width="8.85546875" style="1" customWidth="1"/>
    <col min="8725" max="8725" width="7.7109375" style="1" customWidth="1"/>
    <col min="8726" max="8726" width="6.5703125" style="1" customWidth="1"/>
    <col min="8727" max="8727" width="9.140625" style="1" customWidth="1"/>
    <col min="8728" max="8728" width="8.28515625" style="1" customWidth="1"/>
    <col min="8729" max="8729" width="10.140625" style="1" customWidth="1"/>
    <col min="8730" max="8731" width="8.140625" style="1" customWidth="1"/>
    <col min="8732" max="8732" width="7.85546875" style="1" customWidth="1"/>
    <col min="8733" max="8733" width="9.28515625" style="1" customWidth="1"/>
    <col min="8734" max="8734" width="8.7109375" style="1" customWidth="1"/>
    <col min="8735" max="8735" width="9.5703125" style="1" customWidth="1"/>
    <col min="8736" max="8736" width="11.7109375" style="1" customWidth="1"/>
    <col min="8737" max="8737" width="13.28515625" style="1" customWidth="1"/>
    <col min="8738" max="8738" width="11.85546875" style="1" customWidth="1"/>
    <col min="8739" max="8740" width="8.85546875" style="1" customWidth="1"/>
    <col min="8741" max="8741" width="8.28515625" style="1" customWidth="1"/>
    <col min="8742" max="8742" width="7.28515625" style="1" customWidth="1"/>
    <col min="8743" max="8743" width="8.42578125" style="1" customWidth="1"/>
    <col min="8744" max="8744" width="9.85546875" style="1" customWidth="1"/>
    <col min="8745" max="8745" width="8.85546875" style="1" customWidth="1"/>
    <col min="8746" max="8746" width="7.7109375" style="1" customWidth="1"/>
    <col min="8747" max="8747" width="6.5703125" style="1" customWidth="1"/>
    <col min="8748" max="8748" width="9.140625" style="1" customWidth="1"/>
    <col min="8749" max="8749" width="8.28515625" style="1" customWidth="1"/>
    <col min="8750" max="8750" width="10.140625" style="1" customWidth="1"/>
    <col min="8751" max="8752" width="8.140625" style="1" customWidth="1"/>
    <col min="8753" max="8753" width="7.85546875" style="1" customWidth="1"/>
    <col min="8754" max="8754" width="9.28515625" style="1" customWidth="1"/>
    <col min="8755" max="8755" width="8.7109375" style="1" customWidth="1"/>
    <col min="8756" max="8756" width="9.5703125" style="1" customWidth="1"/>
    <col min="8757" max="8950" width="9.140625" style="1"/>
    <col min="8951" max="8951" width="3.28515625" style="1" customWidth="1"/>
    <col min="8952" max="8952" width="17.28515625" style="1" customWidth="1"/>
    <col min="8953" max="8953" width="11.7109375" style="1" customWidth="1"/>
    <col min="8954" max="8954" width="11.28515625" style="1" customWidth="1"/>
    <col min="8955" max="8955" width="9.140625" style="1" customWidth="1"/>
    <col min="8956" max="8956" width="11.42578125" style="1" customWidth="1"/>
    <col min="8957" max="8957" width="9" style="1" customWidth="1"/>
    <col min="8958" max="8958" width="11.5703125" style="1" customWidth="1"/>
    <col min="8959" max="8959" width="9.42578125" style="1" customWidth="1"/>
    <col min="8960" max="8960" width="12.42578125" style="1" customWidth="1"/>
    <col min="8961" max="8964" width="12.7109375" style="1" customWidth="1"/>
    <col min="8965" max="8966" width="9.7109375" style="1" customWidth="1"/>
    <col min="8967" max="8967" width="8.42578125" style="1" customWidth="1"/>
    <col min="8968" max="8969" width="10.7109375" style="1" customWidth="1"/>
    <col min="8970" max="8970" width="9.5703125" style="1" customWidth="1"/>
    <col min="8971" max="8971" width="11.7109375" style="1" customWidth="1"/>
    <col min="8972" max="8972" width="13.28515625" style="1" customWidth="1"/>
    <col min="8973" max="8973" width="11.85546875" style="1" customWidth="1"/>
    <col min="8974" max="8975" width="8.85546875" style="1" customWidth="1"/>
    <col min="8976" max="8976" width="8.28515625" style="1" customWidth="1"/>
    <col min="8977" max="8977" width="7.28515625" style="1" customWidth="1"/>
    <col min="8978" max="8978" width="8.42578125" style="1" customWidth="1"/>
    <col min="8979" max="8979" width="9.85546875" style="1" customWidth="1"/>
    <col min="8980" max="8980" width="8.85546875" style="1" customWidth="1"/>
    <col min="8981" max="8981" width="7.7109375" style="1" customWidth="1"/>
    <col min="8982" max="8982" width="6.5703125" style="1" customWidth="1"/>
    <col min="8983" max="8983" width="9.140625" style="1" customWidth="1"/>
    <col min="8984" max="8984" width="8.28515625" style="1" customWidth="1"/>
    <col min="8985" max="8985" width="10.140625" style="1" customWidth="1"/>
    <col min="8986" max="8987" width="8.140625" style="1" customWidth="1"/>
    <col min="8988" max="8988" width="7.85546875" style="1" customWidth="1"/>
    <col min="8989" max="8989" width="9.28515625" style="1" customWidth="1"/>
    <col min="8990" max="8990" width="8.7109375" style="1" customWidth="1"/>
    <col min="8991" max="8991" width="9.5703125" style="1" customWidth="1"/>
    <col min="8992" max="8992" width="11.7109375" style="1" customWidth="1"/>
    <col min="8993" max="8993" width="13.28515625" style="1" customWidth="1"/>
    <col min="8994" max="8994" width="11.85546875" style="1" customWidth="1"/>
    <col min="8995" max="8996" width="8.85546875" style="1" customWidth="1"/>
    <col min="8997" max="8997" width="8.28515625" style="1" customWidth="1"/>
    <col min="8998" max="8998" width="7.28515625" style="1" customWidth="1"/>
    <col min="8999" max="8999" width="8.42578125" style="1" customWidth="1"/>
    <col min="9000" max="9000" width="9.85546875" style="1" customWidth="1"/>
    <col min="9001" max="9001" width="8.85546875" style="1" customWidth="1"/>
    <col min="9002" max="9002" width="7.7109375" style="1" customWidth="1"/>
    <col min="9003" max="9003" width="6.5703125" style="1" customWidth="1"/>
    <col min="9004" max="9004" width="9.140625" style="1" customWidth="1"/>
    <col min="9005" max="9005" width="8.28515625" style="1" customWidth="1"/>
    <col min="9006" max="9006" width="10.140625" style="1" customWidth="1"/>
    <col min="9007" max="9008" width="8.140625" style="1" customWidth="1"/>
    <col min="9009" max="9009" width="7.85546875" style="1" customWidth="1"/>
    <col min="9010" max="9010" width="9.28515625" style="1" customWidth="1"/>
    <col min="9011" max="9011" width="8.7109375" style="1" customWidth="1"/>
    <col min="9012" max="9012" width="9.5703125" style="1" customWidth="1"/>
    <col min="9013" max="9206" width="9.140625" style="1"/>
    <col min="9207" max="9207" width="3.28515625" style="1" customWidth="1"/>
    <col min="9208" max="9208" width="17.28515625" style="1" customWidth="1"/>
    <col min="9209" max="9209" width="11.7109375" style="1" customWidth="1"/>
    <col min="9210" max="9210" width="11.28515625" style="1" customWidth="1"/>
    <col min="9211" max="9211" width="9.140625" style="1" customWidth="1"/>
    <col min="9212" max="9212" width="11.42578125" style="1" customWidth="1"/>
    <col min="9213" max="9213" width="9" style="1" customWidth="1"/>
    <col min="9214" max="9214" width="11.5703125" style="1" customWidth="1"/>
    <col min="9215" max="9215" width="9.42578125" style="1" customWidth="1"/>
    <col min="9216" max="9216" width="12.42578125" style="1" customWidth="1"/>
    <col min="9217" max="9220" width="12.7109375" style="1" customWidth="1"/>
    <col min="9221" max="9222" width="9.7109375" style="1" customWidth="1"/>
    <col min="9223" max="9223" width="8.42578125" style="1" customWidth="1"/>
    <col min="9224" max="9225" width="10.7109375" style="1" customWidth="1"/>
    <col min="9226" max="9226" width="9.5703125" style="1" customWidth="1"/>
    <col min="9227" max="9227" width="11.7109375" style="1" customWidth="1"/>
    <col min="9228" max="9228" width="13.28515625" style="1" customWidth="1"/>
    <col min="9229" max="9229" width="11.85546875" style="1" customWidth="1"/>
    <col min="9230" max="9231" width="8.85546875" style="1" customWidth="1"/>
    <col min="9232" max="9232" width="8.28515625" style="1" customWidth="1"/>
    <col min="9233" max="9233" width="7.28515625" style="1" customWidth="1"/>
    <col min="9234" max="9234" width="8.42578125" style="1" customWidth="1"/>
    <col min="9235" max="9235" width="9.85546875" style="1" customWidth="1"/>
    <col min="9236" max="9236" width="8.85546875" style="1" customWidth="1"/>
    <col min="9237" max="9237" width="7.7109375" style="1" customWidth="1"/>
    <col min="9238" max="9238" width="6.5703125" style="1" customWidth="1"/>
    <col min="9239" max="9239" width="9.140625" style="1" customWidth="1"/>
    <col min="9240" max="9240" width="8.28515625" style="1" customWidth="1"/>
    <col min="9241" max="9241" width="10.140625" style="1" customWidth="1"/>
    <col min="9242" max="9243" width="8.140625" style="1" customWidth="1"/>
    <col min="9244" max="9244" width="7.85546875" style="1" customWidth="1"/>
    <col min="9245" max="9245" width="9.28515625" style="1" customWidth="1"/>
    <col min="9246" max="9246" width="8.7109375" style="1" customWidth="1"/>
    <col min="9247" max="9247" width="9.5703125" style="1" customWidth="1"/>
    <col min="9248" max="9248" width="11.7109375" style="1" customWidth="1"/>
    <col min="9249" max="9249" width="13.28515625" style="1" customWidth="1"/>
    <col min="9250" max="9250" width="11.85546875" style="1" customWidth="1"/>
    <col min="9251" max="9252" width="8.85546875" style="1" customWidth="1"/>
    <col min="9253" max="9253" width="8.28515625" style="1" customWidth="1"/>
    <col min="9254" max="9254" width="7.28515625" style="1" customWidth="1"/>
    <col min="9255" max="9255" width="8.42578125" style="1" customWidth="1"/>
    <col min="9256" max="9256" width="9.85546875" style="1" customWidth="1"/>
    <col min="9257" max="9257" width="8.85546875" style="1" customWidth="1"/>
    <col min="9258" max="9258" width="7.7109375" style="1" customWidth="1"/>
    <col min="9259" max="9259" width="6.5703125" style="1" customWidth="1"/>
    <col min="9260" max="9260" width="9.140625" style="1" customWidth="1"/>
    <col min="9261" max="9261" width="8.28515625" style="1" customWidth="1"/>
    <col min="9262" max="9262" width="10.140625" style="1" customWidth="1"/>
    <col min="9263" max="9264" width="8.140625" style="1" customWidth="1"/>
    <col min="9265" max="9265" width="7.85546875" style="1" customWidth="1"/>
    <col min="9266" max="9266" width="9.28515625" style="1" customWidth="1"/>
    <col min="9267" max="9267" width="8.7109375" style="1" customWidth="1"/>
    <col min="9268" max="9268" width="9.5703125" style="1" customWidth="1"/>
    <col min="9269" max="9462" width="9.140625" style="1"/>
    <col min="9463" max="9463" width="3.28515625" style="1" customWidth="1"/>
    <col min="9464" max="9464" width="17.28515625" style="1" customWidth="1"/>
    <col min="9465" max="9465" width="11.7109375" style="1" customWidth="1"/>
    <col min="9466" max="9466" width="11.28515625" style="1" customWidth="1"/>
    <col min="9467" max="9467" width="9.140625" style="1" customWidth="1"/>
    <col min="9468" max="9468" width="11.42578125" style="1" customWidth="1"/>
    <col min="9469" max="9469" width="9" style="1" customWidth="1"/>
    <col min="9470" max="9470" width="11.5703125" style="1" customWidth="1"/>
    <col min="9471" max="9471" width="9.42578125" style="1" customWidth="1"/>
    <col min="9472" max="9472" width="12.42578125" style="1" customWidth="1"/>
    <col min="9473" max="9476" width="12.7109375" style="1" customWidth="1"/>
    <col min="9477" max="9478" width="9.7109375" style="1" customWidth="1"/>
    <col min="9479" max="9479" width="8.42578125" style="1" customWidth="1"/>
    <col min="9480" max="9481" width="10.7109375" style="1" customWidth="1"/>
    <col min="9482" max="9482" width="9.5703125" style="1" customWidth="1"/>
    <col min="9483" max="9483" width="11.7109375" style="1" customWidth="1"/>
    <col min="9484" max="9484" width="13.28515625" style="1" customWidth="1"/>
    <col min="9485" max="9485" width="11.85546875" style="1" customWidth="1"/>
    <col min="9486" max="9487" width="8.85546875" style="1" customWidth="1"/>
    <col min="9488" max="9488" width="8.28515625" style="1" customWidth="1"/>
    <col min="9489" max="9489" width="7.28515625" style="1" customWidth="1"/>
    <col min="9490" max="9490" width="8.42578125" style="1" customWidth="1"/>
    <col min="9491" max="9491" width="9.85546875" style="1" customWidth="1"/>
    <col min="9492" max="9492" width="8.85546875" style="1" customWidth="1"/>
    <col min="9493" max="9493" width="7.7109375" style="1" customWidth="1"/>
    <col min="9494" max="9494" width="6.5703125" style="1" customWidth="1"/>
    <col min="9495" max="9495" width="9.140625" style="1" customWidth="1"/>
    <col min="9496" max="9496" width="8.28515625" style="1" customWidth="1"/>
    <col min="9497" max="9497" width="10.140625" style="1" customWidth="1"/>
    <col min="9498" max="9499" width="8.140625" style="1" customWidth="1"/>
    <col min="9500" max="9500" width="7.85546875" style="1" customWidth="1"/>
    <col min="9501" max="9501" width="9.28515625" style="1" customWidth="1"/>
    <col min="9502" max="9502" width="8.7109375" style="1" customWidth="1"/>
    <col min="9503" max="9503" width="9.5703125" style="1" customWidth="1"/>
    <col min="9504" max="9504" width="11.7109375" style="1" customWidth="1"/>
    <col min="9505" max="9505" width="13.28515625" style="1" customWidth="1"/>
    <col min="9506" max="9506" width="11.85546875" style="1" customWidth="1"/>
    <col min="9507" max="9508" width="8.85546875" style="1" customWidth="1"/>
    <col min="9509" max="9509" width="8.28515625" style="1" customWidth="1"/>
    <col min="9510" max="9510" width="7.28515625" style="1" customWidth="1"/>
    <col min="9511" max="9511" width="8.42578125" style="1" customWidth="1"/>
    <col min="9512" max="9512" width="9.85546875" style="1" customWidth="1"/>
    <col min="9513" max="9513" width="8.85546875" style="1" customWidth="1"/>
    <col min="9514" max="9514" width="7.7109375" style="1" customWidth="1"/>
    <col min="9515" max="9515" width="6.5703125" style="1" customWidth="1"/>
    <col min="9516" max="9516" width="9.140625" style="1" customWidth="1"/>
    <col min="9517" max="9517" width="8.28515625" style="1" customWidth="1"/>
    <col min="9518" max="9518" width="10.140625" style="1" customWidth="1"/>
    <col min="9519" max="9520" width="8.140625" style="1" customWidth="1"/>
    <col min="9521" max="9521" width="7.85546875" style="1" customWidth="1"/>
    <col min="9522" max="9522" width="9.28515625" style="1" customWidth="1"/>
    <col min="9523" max="9523" width="8.7109375" style="1" customWidth="1"/>
    <col min="9524" max="9524" width="9.5703125" style="1" customWidth="1"/>
    <col min="9525" max="9718" width="9.140625" style="1"/>
    <col min="9719" max="9719" width="3.28515625" style="1" customWidth="1"/>
    <col min="9720" max="9720" width="17.28515625" style="1" customWidth="1"/>
    <col min="9721" max="9721" width="11.7109375" style="1" customWidth="1"/>
    <col min="9722" max="9722" width="11.28515625" style="1" customWidth="1"/>
    <col min="9723" max="9723" width="9.140625" style="1" customWidth="1"/>
    <col min="9724" max="9724" width="11.42578125" style="1" customWidth="1"/>
    <col min="9725" max="9725" width="9" style="1" customWidth="1"/>
    <col min="9726" max="9726" width="11.5703125" style="1" customWidth="1"/>
    <col min="9727" max="9727" width="9.42578125" style="1" customWidth="1"/>
    <col min="9728" max="9728" width="12.42578125" style="1" customWidth="1"/>
    <col min="9729" max="9732" width="12.7109375" style="1" customWidth="1"/>
    <col min="9733" max="9734" width="9.7109375" style="1" customWidth="1"/>
    <col min="9735" max="9735" width="8.42578125" style="1" customWidth="1"/>
    <col min="9736" max="9737" width="10.7109375" style="1" customWidth="1"/>
    <col min="9738" max="9738" width="9.5703125" style="1" customWidth="1"/>
    <col min="9739" max="9739" width="11.7109375" style="1" customWidth="1"/>
    <col min="9740" max="9740" width="13.28515625" style="1" customWidth="1"/>
    <col min="9741" max="9741" width="11.85546875" style="1" customWidth="1"/>
    <col min="9742" max="9743" width="8.85546875" style="1" customWidth="1"/>
    <col min="9744" max="9744" width="8.28515625" style="1" customWidth="1"/>
    <col min="9745" max="9745" width="7.28515625" style="1" customWidth="1"/>
    <col min="9746" max="9746" width="8.42578125" style="1" customWidth="1"/>
    <col min="9747" max="9747" width="9.85546875" style="1" customWidth="1"/>
    <col min="9748" max="9748" width="8.85546875" style="1" customWidth="1"/>
    <col min="9749" max="9749" width="7.7109375" style="1" customWidth="1"/>
    <col min="9750" max="9750" width="6.5703125" style="1" customWidth="1"/>
    <col min="9751" max="9751" width="9.140625" style="1" customWidth="1"/>
    <col min="9752" max="9752" width="8.28515625" style="1" customWidth="1"/>
    <col min="9753" max="9753" width="10.140625" style="1" customWidth="1"/>
    <col min="9754" max="9755" width="8.140625" style="1" customWidth="1"/>
    <col min="9756" max="9756" width="7.85546875" style="1" customWidth="1"/>
    <col min="9757" max="9757" width="9.28515625" style="1" customWidth="1"/>
    <col min="9758" max="9758" width="8.7109375" style="1" customWidth="1"/>
    <col min="9759" max="9759" width="9.5703125" style="1" customWidth="1"/>
    <col min="9760" max="9760" width="11.7109375" style="1" customWidth="1"/>
    <col min="9761" max="9761" width="13.28515625" style="1" customWidth="1"/>
    <col min="9762" max="9762" width="11.85546875" style="1" customWidth="1"/>
    <col min="9763" max="9764" width="8.85546875" style="1" customWidth="1"/>
    <col min="9765" max="9765" width="8.28515625" style="1" customWidth="1"/>
    <col min="9766" max="9766" width="7.28515625" style="1" customWidth="1"/>
    <col min="9767" max="9767" width="8.42578125" style="1" customWidth="1"/>
    <col min="9768" max="9768" width="9.85546875" style="1" customWidth="1"/>
    <col min="9769" max="9769" width="8.85546875" style="1" customWidth="1"/>
    <col min="9770" max="9770" width="7.7109375" style="1" customWidth="1"/>
    <col min="9771" max="9771" width="6.5703125" style="1" customWidth="1"/>
    <col min="9772" max="9772" width="9.140625" style="1" customWidth="1"/>
    <col min="9773" max="9773" width="8.28515625" style="1" customWidth="1"/>
    <col min="9774" max="9774" width="10.140625" style="1" customWidth="1"/>
    <col min="9775" max="9776" width="8.140625" style="1" customWidth="1"/>
    <col min="9777" max="9777" width="7.85546875" style="1" customWidth="1"/>
    <col min="9778" max="9778" width="9.28515625" style="1" customWidth="1"/>
    <col min="9779" max="9779" width="8.7109375" style="1" customWidth="1"/>
    <col min="9780" max="9780" width="9.5703125" style="1" customWidth="1"/>
    <col min="9781" max="9974" width="9.140625" style="1"/>
    <col min="9975" max="9975" width="3.28515625" style="1" customWidth="1"/>
    <col min="9976" max="9976" width="17.28515625" style="1" customWidth="1"/>
    <col min="9977" max="9977" width="11.7109375" style="1" customWidth="1"/>
    <col min="9978" max="9978" width="11.28515625" style="1" customWidth="1"/>
    <col min="9979" max="9979" width="9.140625" style="1" customWidth="1"/>
    <col min="9980" max="9980" width="11.42578125" style="1" customWidth="1"/>
    <col min="9981" max="9981" width="9" style="1" customWidth="1"/>
    <col min="9982" max="9982" width="11.5703125" style="1" customWidth="1"/>
    <col min="9983" max="9983" width="9.42578125" style="1" customWidth="1"/>
    <col min="9984" max="9984" width="12.42578125" style="1" customWidth="1"/>
    <col min="9985" max="9988" width="12.7109375" style="1" customWidth="1"/>
    <col min="9989" max="9990" width="9.7109375" style="1" customWidth="1"/>
    <col min="9991" max="9991" width="8.42578125" style="1" customWidth="1"/>
    <col min="9992" max="9993" width="10.7109375" style="1" customWidth="1"/>
    <col min="9994" max="9994" width="9.5703125" style="1" customWidth="1"/>
    <col min="9995" max="9995" width="11.7109375" style="1" customWidth="1"/>
    <col min="9996" max="9996" width="13.28515625" style="1" customWidth="1"/>
    <col min="9997" max="9997" width="11.85546875" style="1" customWidth="1"/>
    <col min="9998" max="9999" width="8.85546875" style="1" customWidth="1"/>
    <col min="10000" max="10000" width="8.28515625" style="1" customWidth="1"/>
    <col min="10001" max="10001" width="7.28515625" style="1" customWidth="1"/>
    <col min="10002" max="10002" width="8.42578125" style="1" customWidth="1"/>
    <col min="10003" max="10003" width="9.85546875" style="1" customWidth="1"/>
    <col min="10004" max="10004" width="8.85546875" style="1" customWidth="1"/>
    <col min="10005" max="10005" width="7.7109375" style="1" customWidth="1"/>
    <col min="10006" max="10006" width="6.5703125" style="1" customWidth="1"/>
    <col min="10007" max="10007" width="9.140625" style="1" customWidth="1"/>
    <col min="10008" max="10008" width="8.28515625" style="1" customWidth="1"/>
    <col min="10009" max="10009" width="10.140625" style="1" customWidth="1"/>
    <col min="10010" max="10011" width="8.140625" style="1" customWidth="1"/>
    <col min="10012" max="10012" width="7.85546875" style="1" customWidth="1"/>
    <col min="10013" max="10013" width="9.28515625" style="1" customWidth="1"/>
    <col min="10014" max="10014" width="8.7109375" style="1" customWidth="1"/>
    <col min="10015" max="10015" width="9.5703125" style="1" customWidth="1"/>
    <col min="10016" max="10016" width="11.7109375" style="1" customWidth="1"/>
    <col min="10017" max="10017" width="13.28515625" style="1" customWidth="1"/>
    <col min="10018" max="10018" width="11.85546875" style="1" customWidth="1"/>
    <col min="10019" max="10020" width="8.85546875" style="1" customWidth="1"/>
    <col min="10021" max="10021" width="8.28515625" style="1" customWidth="1"/>
    <col min="10022" max="10022" width="7.28515625" style="1" customWidth="1"/>
    <col min="10023" max="10023" width="8.42578125" style="1" customWidth="1"/>
    <col min="10024" max="10024" width="9.85546875" style="1" customWidth="1"/>
    <col min="10025" max="10025" width="8.85546875" style="1" customWidth="1"/>
    <col min="10026" max="10026" width="7.7109375" style="1" customWidth="1"/>
    <col min="10027" max="10027" width="6.5703125" style="1" customWidth="1"/>
    <col min="10028" max="10028" width="9.140625" style="1" customWidth="1"/>
    <col min="10029" max="10029" width="8.28515625" style="1" customWidth="1"/>
    <col min="10030" max="10030" width="10.140625" style="1" customWidth="1"/>
    <col min="10031" max="10032" width="8.140625" style="1" customWidth="1"/>
    <col min="10033" max="10033" width="7.85546875" style="1" customWidth="1"/>
    <col min="10034" max="10034" width="9.28515625" style="1" customWidth="1"/>
    <col min="10035" max="10035" width="8.7109375" style="1" customWidth="1"/>
    <col min="10036" max="10036" width="9.5703125" style="1" customWidth="1"/>
    <col min="10037" max="10230" width="9.140625" style="1"/>
    <col min="10231" max="10231" width="3.28515625" style="1" customWidth="1"/>
    <col min="10232" max="10232" width="17.28515625" style="1" customWidth="1"/>
    <col min="10233" max="10233" width="11.7109375" style="1" customWidth="1"/>
    <col min="10234" max="10234" width="11.28515625" style="1" customWidth="1"/>
    <col min="10235" max="10235" width="9.140625" style="1" customWidth="1"/>
    <col min="10236" max="10236" width="11.42578125" style="1" customWidth="1"/>
    <col min="10237" max="10237" width="9" style="1" customWidth="1"/>
    <col min="10238" max="10238" width="11.5703125" style="1" customWidth="1"/>
    <col min="10239" max="10239" width="9.42578125" style="1" customWidth="1"/>
    <col min="10240" max="10240" width="12.42578125" style="1" customWidth="1"/>
    <col min="10241" max="10244" width="12.7109375" style="1" customWidth="1"/>
    <col min="10245" max="10246" width="9.7109375" style="1" customWidth="1"/>
    <col min="10247" max="10247" width="8.42578125" style="1" customWidth="1"/>
    <col min="10248" max="10249" width="10.7109375" style="1" customWidth="1"/>
    <col min="10250" max="10250" width="9.5703125" style="1" customWidth="1"/>
    <col min="10251" max="10251" width="11.7109375" style="1" customWidth="1"/>
    <col min="10252" max="10252" width="13.28515625" style="1" customWidth="1"/>
    <col min="10253" max="10253" width="11.85546875" style="1" customWidth="1"/>
    <col min="10254" max="10255" width="8.85546875" style="1" customWidth="1"/>
    <col min="10256" max="10256" width="8.28515625" style="1" customWidth="1"/>
    <col min="10257" max="10257" width="7.28515625" style="1" customWidth="1"/>
    <col min="10258" max="10258" width="8.42578125" style="1" customWidth="1"/>
    <col min="10259" max="10259" width="9.85546875" style="1" customWidth="1"/>
    <col min="10260" max="10260" width="8.85546875" style="1" customWidth="1"/>
    <col min="10261" max="10261" width="7.7109375" style="1" customWidth="1"/>
    <col min="10262" max="10262" width="6.5703125" style="1" customWidth="1"/>
    <col min="10263" max="10263" width="9.140625" style="1" customWidth="1"/>
    <col min="10264" max="10264" width="8.28515625" style="1" customWidth="1"/>
    <col min="10265" max="10265" width="10.140625" style="1" customWidth="1"/>
    <col min="10266" max="10267" width="8.140625" style="1" customWidth="1"/>
    <col min="10268" max="10268" width="7.85546875" style="1" customWidth="1"/>
    <col min="10269" max="10269" width="9.28515625" style="1" customWidth="1"/>
    <col min="10270" max="10270" width="8.7109375" style="1" customWidth="1"/>
    <col min="10271" max="10271" width="9.5703125" style="1" customWidth="1"/>
    <col min="10272" max="10272" width="11.7109375" style="1" customWidth="1"/>
    <col min="10273" max="10273" width="13.28515625" style="1" customWidth="1"/>
    <col min="10274" max="10274" width="11.85546875" style="1" customWidth="1"/>
    <col min="10275" max="10276" width="8.85546875" style="1" customWidth="1"/>
    <col min="10277" max="10277" width="8.28515625" style="1" customWidth="1"/>
    <col min="10278" max="10278" width="7.28515625" style="1" customWidth="1"/>
    <col min="10279" max="10279" width="8.42578125" style="1" customWidth="1"/>
    <col min="10280" max="10280" width="9.85546875" style="1" customWidth="1"/>
    <col min="10281" max="10281" width="8.85546875" style="1" customWidth="1"/>
    <col min="10282" max="10282" width="7.7109375" style="1" customWidth="1"/>
    <col min="10283" max="10283" width="6.5703125" style="1" customWidth="1"/>
    <col min="10284" max="10284" width="9.140625" style="1" customWidth="1"/>
    <col min="10285" max="10285" width="8.28515625" style="1" customWidth="1"/>
    <col min="10286" max="10286" width="10.140625" style="1" customWidth="1"/>
    <col min="10287" max="10288" width="8.140625" style="1" customWidth="1"/>
    <col min="10289" max="10289" width="7.85546875" style="1" customWidth="1"/>
    <col min="10290" max="10290" width="9.28515625" style="1" customWidth="1"/>
    <col min="10291" max="10291" width="8.7109375" style="1" customWidth="1"/>
    <col min="10292" max="10292" width="9.5703125" style="1" customWidth="1"/>
    <col min="10293" max="10486" width="9.140625" style="1"/>
    <col min="10487" max="10487" width="3.28515625" style="1" customWidth="1"/>
    <col min="10488" max="10488" width="17.28515625" style="1" customWidth="1"/>
    <col min="10489" max="10489" width="11.7109375" style="1" customWidth="1"/>
    <col min="10490" max="10490" width="11.28515625" style="1" customWidth="1"/>
    <col min="10491" max="10491" width="9.140625" style="1" customWidth="1"/>
    <col min="10492" max="10492" width="11.42578125" style="1" customWidth="1"/>
    <col min="10493" max="10493" width="9" style="1" customWidth="1"/>
    <col min="10494" max="10494" width="11.5703125" style="1" customWidth="1"/>
    <col min="10495" max="10495" width="9.42578125" style="1" customWidth="1"/>
    <col min="10496" max="10496" width="12.42578125" style="1" customWidth="1"/>
    <col min="10497" max="10500" width="12.7109375" style="1" customWidth="1"/>
    <col min="10501" max="10502" width="9.7109375" style="1" customWidth="1"/>
    <col min="10503" max="10503" width="8.42578125" style="1" customWidth="1"/>
    <col min="10504" max="10505" width="10.7109375" style="1" customWidth="1"/>
    <col min="10506" max="10506" width="9.5703125" style="1" customWidth="1"/>
    <col min="10507" max="10507" width="11.7109375" style="1" customWidth="1"/>
    <col min="10508" max="10508" width="13.28515625" style="1" customWidth="1"/>
    <col min="10509" max="10509" width="11.85546875" style="1" customWidth="1"/>
    <col min="10510" max="10511" width="8.85546875" style="1" customWidth="1"/>
    <col min="10512" max="10512" width="8.28515625" style="1" customWidth="1"/>
    <col min="10513" max="10513" width="7.28515625" style="1" customWidth="1"/>
    <col min="10514" max="10514" width="8.42578125" style="1" customWidth="1"/>
    <col min="10515" max="10515" width="9.85546875" style="1" customWidth="1"/>
    <col min="10516" max="10516" width="8.85546875" style="1" customWidth="1"/>
    <col min="10517" max="10517" width="7.7109375" style="1" customWidth="1"/>
    <col min="10518" max="10518" width="6.5703125" style="1" customWidth="1"/>
    <col min="10519" max="10519" width="9.140625" style="1" customWidth="1"/>
    <col min="10520" max="10520" width="8.28515625" style="1" customWidth="1"/>
    <col min="10521" max="10521" width="10.140625" style="1" customWidth="1"/>
    <col min="10522" max="10523" width="8.140625" style="1" customWidth="1"/>
    <col min="10524" max="10524" width="7.85546875" style="1" customWidth="1"/>
    <col min="10525" max="10525" width="9.28515625" style="1" customWidth="1"/>
    <col min="10526" max="10526" width="8.7109375" style="1" customWidth="1"/>
    <col min="10527" max="10527" width="9.5703125" style="1" customWidth="1"/>
    <col min="10528" max="10528" width="11.7109375" style="1" customWidth="1"/>
    <col min="10529" max="10529" width="13.28515625" style="1" customWidth="1"/>
    <col min="10530" max="10530" width="11.85546875" style="1" customWidth="1"/>
    <col min="10531" max="10532" width="8.85546875" style="1" customWidth="1"/>
    <col min="10533" max="10533" width="8.28515625" style="1" customWidth="1"/>
    <col min="10534" max="10534" width="7.28515625" style="1" customWidth="1"/>
    <col min="10535" max="10535" width="8.42578125" style="1" customWidth="1"/>
    <col min="10536" max="10536" width="9.85546875" style="1" customWidth="1"/>
    <col min="10537" max="10537" width="8.85546875" style="1" customWidth="1"/>
    <col min="10538" max="10538" width="7.7109375" style="1" customWidth="1"/>
    <col min="10539" max="10539" width="6.5703125" style="1" customWidth="1"/>
    <col min="10540" max="10540" width="9.140625" style="1" customWidth="1"/>
    <col min="10541" max="10541" width="8.28515625" style="1" customWidth="1"/>
    <col min="10542" max="10542" width="10.140625" style="1" customWidth="1"/>
    <col min="10543" max="10544" width="8.140625" style="1" customWidth="1"/>
    <col min="10545" max="10545" width="7.85546875" style="1" customWidth="1"/>
    <col min="10546" max="10546" width="9.28515625" style="1" customWidth="1"/>
    <col min="10547" max="10547" width="8.7109375" style="1" customWidth="1"/>
    <col min="10548" max="10548" width="9.5703125" style="1" customWidth="1"/>
    <col min="10549" max="10742" width="9.140625" style="1"/>
    <col min="10743" max="10743" width="3.28515625" style="1" customWidth="1"/>
    <col min="10744" max="10744" width="17.28515625" style="1" customWidth="1"/>
    <col min="10745" max="10745" width="11.7109375" style="1" customWidth="1"/>
    <col min="10746" max="10746" width="11.28515625" style="1" customWidth="1"/>
    <col min="10747" max="10747" width="9.140625" style="1" customWidth="1"/>
    <col min="10748" max="10748" width="11.42578125" style="1" customWidth="1"/>
    <col min="10749" max="10749" width="9" style="1" customWidth="1"/>
    <col min="10750" max="10750" width="11.5703125" style="1" customWidth="1"/>
    <col min="10751" max="10751" width="9.42578125" style="1" customWidth="1"/>
    <col min="10752" max="10752" width="12.42578125" style="1" customWidth="1"/>
    <col min="10753" max="10756" width="12.7109375" style="1" customWidth="1"/>
    <col min="10757" max="10758" width="9.7109375" style="1" customWidth="1"/>
    <col min="10759" max="10759" width="8.42578125" style="1" customWidth="1"/>
    <col min="10760" max="10761" width="10.7109375" style="1" customWidth="1"/>
    <col min="10762" max="10762" width="9.5703125" style="1" customWidth="1"/>
    <col min="10763" max="10763" width="11.7109375" style="1" customWidth="1"/>
    <col min="10764" max="10764" width="13.28515625" style="1" customWidth="1"/>
    <col min="10765" max="10765" width="11.85546875" style="1" customWidth="1"/>
    <col min="10766" max="10767" width="8.85546875" style="1" customWidth="1"/>
    <col min="10768" max="10768" width="8.28515625" style="1" customWidth="1"/>
    <col min="10769" max="10769" width="7.28515625" style="1" customWidth="1"/>
    <col min="10770" max="10770" width="8.42578125" style="1" customWidth="1"/>
    <col min="10771" max="10771" width="9.85546875" style="1" customWidth="1"/>
    <col min="10772" max="10772" width="8.85546875" style="1" customWidth="1"/>
    <col min="10773" max="10773" width="7.7109375" style="1" customWidth="1"/>
    <col min="10774" max="10774" width="6.5703125" style="1" customWidth="1"/>
    <col min="10775" max="10775" width="9.140625" style="1" customWidth="1"/>
    <col min="10776" max="10776" width="8.28515625" style="1" customWidth="1"/>
    <col min="10777" max="10777" width="10.140625" style="1" customWidth="1"/>
    <col min="10778" max="10779" width="8.140625" style="1" customWidth="1"/>
    <col min="10780" max="10780" width="7.85546875" style="1" customWidth="1"/>
    <col min="10781" max="10781" width="9.28515625" style="1" customWidth="1"/>
    <col min="10782" max="10782" width="8.7109375" style="1" customWidth="1"/>
    <col min="10783" max="10783" width="9.5703125" style="1" customWidth="1"/>
    <col min="10784" max="10784" width="11.7109375" style="1" customWidth="1"/>
    <col min="10785" max="10785" width="13.28515625" style="1" customWidth="1"/>
    <col min="10786" max="10786" width="11.85546875" style="1" customWidth="1"/>
    <col min="10787" max="10788" width="8.85546875" style="1" customWidth="1"/>
    <col min="10789" max="10789" width="8.28515625" style="1" customWidth="1"/>
    <col min="10790" max="10790" width="7.28515625" style="1" customWidth="1"/>
    <col min="10791" max="10791" width="8.42578125" style="1" customWidth="1"/>
    <col min="10792" max="10792" width="9.85546875" style="1" customWidth="1"/>
    <col min="10793" max="10793" width="8.85546875" style="1" customWidth="1"/>
    <col min="10794" max="10794" width="7.7109375" style="1" customWidth="1"/>
    <col min="10795" max="10795" width="6.5703125" style="1" customWidth="1"/>
    <col min="10796" max="10796" width="9.140625" style="1" customWidth="1"/>
    <col min="10797" max="10797" width="8.28515625" style="1" customWidth="1"/>
    <col min="10798" max="10798" width="10.140625" style="1" customWidth="1"/>
    <col min="10799" max="10800" width="8.140625" style="1" customWidth="1"/>
    <col min="10801" max="10801" width="7.85546875" style="1" customWidth="1"/>
    <col min="10802" max="10802" width="9.28515625" style="1" customWidth="1"/>
    <col min="10803" max="10803" width="8.7109375" style="1" customWidth="1"/>
    <col min="10804" max="10804" width="9.5703125" style="1" customWidth="1"/>
    <col min="10805" max="10998" width="9.140625" style="1"/>
    <col min="10999" max="10999" width="3.28515625" style="1" customWidth="1"/>
    <col min="11000" max="11000" width="17.28515625" style="1" customWidth="1"/>
    <col min="11001" max="11001" width="11.7109375" style="1" customWidth="1"/>
    <col min="11002" max="11002" width="11.28515625" style="1" customWidth="1"/>
    <col min="11003" max="11003" width="9.140625" style="1" customWidth="1"/>
    <col min="11004" max="11004" width="11.42578125" style="1" customWidth="1"/>
    <col min="11005" max="11005" width="9" style="1" customWidth="1"/>
    <col min="11006" max="11006" width="11.5703125" style="1" customWidth="1"/>
    <col min="11007" max="11007" width="9.42578125" style="1" customWidth="1"/>
    <col min="11008" max="11008" width="12.42578125" style="1" customWidth="1"/>
    <col min="11009" max="11012" width="12.7109375" style="1" customWidth="1"/>
    <col min="11013" max="11014" width="9.7109375" style="1" customWidth="1"/>
    <col min="11015" max="11015" width="8.42578125" style="1" customWidth="1"/>
    <col min="11016" max="11017" width="10.7109375" style="1" customWidth="1"/>
    <col min="11018" max="11018" width="9.5703125" style="1" customWidth="1"/>
    <col min="11019" max="11019" width="11.7109375" style="1" customWidth="1"/>
    <col min="11020" max="11020" width="13.28515625" style="1" customWidth="1"/>
    <col min="11021" max="11021" width="11.85546875" style="1" customWidth="1"/>
    <col min="11022" max="11023" width="8.85546875" style="1" customWidth="1"/>
    <col min="11024" max="11024" width="8.28515625" style="1" customWidth="1"/>
    <col min="11025" max="11025" width="7.28515625" style="1" customWidth="1"/>
    <col min="11026" max="11026" width="8.42578125" style="1" customWidth="1"/>
    <col min="11027" max="11027" width="9.85546875" style="1" customWidth="1"/>
    <col min="11028" max="11028" width="8.85546875" style="1" customWidth="1"/>
    <col min="11029" max="11029" width="7.7109375" style="1" customWidth="1"/>
    <col min="11030" max="11030" width="6.5703125" style="1" customWidth="1"/>
    <col min="11031" max="11031" width="9.140625" style="1" customWidth="1"/>
    <col min="11032" max="11032" width="8.28515625" style="1" customWidth="1"/>
    <col min="11033" max="11033" width="10.140625" style="1" customWidth="1"/>
    <col min="11034" max="11035" width="8.140625" style="1" customWidth="1"/>
    <col min="11036" max="11036" width="7.85546875" style="1" customWidth="1"/>
    <col min="11037" max="11037" width="9.28515625" style="1" customWidth="1"/>
    <col min="11038" max="11038" width="8.7109375" style="1" customWidth="1"/>
    <col min="11039" max="11039" width="9.5703125" style="1" customWidth="1"/>
    <col min="11040" max="11040" width="11.7109375" style="1" customWidth="1"/>
    <col min="11041" max="11041" width="13.28515625" style="1" customWidth="1"/>
    <col min="11042" max="11042" width="11.85546875" style="1" customWidth="1"/>
    <col min="11043" max="11044" width="8.85546875" style="1" customWidth="1"/>
    <col min="11045" max="11045" width="8.28515625" style="1" customWidth="1"/>
    <col min="11046" max="11046" width="7.28515625" style="1" customWidth="1"/>
    <col min="11047" max="11047" width="8.42578125" style="1" customWidth="1"/>
    <col min="11048" max="11048" width="9.85546875" style="1" customWidth="1"/>
    <col min="11049" max="11049" width="8.85546875" style="1" customWidth="1"/>
    <col min="11050" max="11050" width="7.7109375" style="1" customWidth="1"/>
    <col min="11051" max="11051" width="6.5703125" style="1" customWidth="1"/>
    <col min="11052" max="11052" width="9.140625" style="1" customWidth="1"/>
    <col min="11053" max="11053" width="8.28515625" style="1" customWidth="1"/>
    <col min="11054" max="11054" width="10.140625" style="1" customWidth="1"/>
    <col min="11055" max="11056" width="8.140625" style="1" customWidth="1"/>
    <col min="11057" max="11057" width="7.85546875" style="1" customWidth="1"/>
    <col min="11058" max="11058" width="9.28515625" style="1" customWidth="1"/>
    <col min="11059" max="11059" width="8.7109375" style="1" customWidth="1"/>
    <col min="11060" max="11060" width="9.5703125" style="1" customWidth="1"/>
    <col min="11061" max="11254" width="9.140625" style="1"/>
    <col min="11255" max="11255" width="3.28515625" style="1" customWidth="1"/>
    <col min="11256" max="11256" width="17.28515625" style="1" customWidth="1"/>
    <col min="11257" max="11257" width="11.7109375" style="1" customWidth="1"/>
    <col min="11258" max="11258" width="11.28515625" style="1" customWidth="1"/>
    <col min="11259" max="11259" width="9.140625" style="1" customWidth="1"/>
    <col min="11260" max="11260" width="11.42578125" style="1" customWidth="1"/>
    <col min="11261" max="11261" width="9" style="1" customWidth="1"/>
    <col min="11262" max="11262" width="11.5703125" style="1" customWidth="1"/>
    <col min="11263" max="11263" width="9.42578125" style="1" customWidth="1"/>
    <col min="11264" max="11264" width="12.42578125" style="1" customWidth="1"/>
    <col min="11265" max="11268" width="12.7109375" style="1" customWidth="1"/>
    <col min="11269" max="11270" width="9.7109375" style="1" customWidth="1"/>
    <col min="11271" max="11271" width="8.42578125" style="1" customWidth="1"/>
    <col min="11272" max="11273" width="10.7109375" style="1" customWidth="1"/>
    <col min="11274" max="11274" width="9.5703125" style="1" customWidth="1"/>
    <col min="11275" max="11275" width="11.7109375" style="1" customWidth="1"/>
    <col min="11276" max="11276" width="13.28515625" style="1" customWidth="1"/>
    <col min="11277" max="11277" width="11.85546875" style="1" customWidth="1"/>
    <col min="11278" max="11279" width="8.85546875" style="1" customWidth="1"/>
    <col min="11280" max="11280" width="8.28515625" style="1" customWidth="1"/>
    <col min="11281" max="11281" width="7.28515625" style="1" customWidth="1"/>
    <col min="11282" max="11282" width="8.42578125" style="1" customWidth="1"/>
    <col min="11283" max="11283" width="9.85546875" style="1" customWidth="1"/>
    <col min="11284" max="11284" width="8.85546875" style="1" customWidth="1"/>
    <col min="11285" max="11285" width="7.7109375" style="1" customWidth="1"/>
    <col min="11286" max="11286" width="6.5703125" style="1" customWidth="1"/>
    <col min="11287" max="11287" width="9.140625" style="1" customWidth="1"/>
    <col min="11288" max="11288" width="8.28515625" style="1" customWidth="1"/>
    <col min="11289" max="11289" width="10.140625" style="1" customWidth="1"/>
    <col min="11290" max="11291" width="8.140625" style="1" customWidth="1"/>
    <col min="11292" max="11292" width="7.85546875" style="1" customWidth="1"/>
    <col min="11293" max="11293" width="9.28515625" style="1" customWidth="1"/>
    <col min="11294" max="11294" width="8.7109375" style="1" customWidth="1"/>
    <col min="11295" max="11295" width="9.5703125" style="1" customWidth="1"/>
    <col min="11296" max="11296" width="11.7109375" style="1" customWidth="1"/>
    <col min="11297" max="11297" width="13.28515625" style="1" customWidth="1"/>
    <col min="11298" max="11298" width="11.85546875" style="1" customWidth="1"/>
    <col min="11299" max="11300" width="8.85546875" style="1" customWidth="1"/>
    <col min="11301" max="11301" width="8.28515625" style="1" customWidth="1"/>
    <col min="11302" max="11302" width="7.28515625" style="1" customWidth="1"/>
    <col min="11303" max="11303" width="8.42578125" style="1" customWidth="1"/>
    <col min="11304" max="11304" width="9.85546875" style="1" customWidth="1"/>
    <col min="11305" max="11305" width="8.85546875" style="1" customWidth="1"/>
    <col min="11306" max="11306" width="7.7109375" style="1" customWidth="1"/>
    <col min="11307" max="11307" width="6.5703125" style="1" customWidth="1"/>
    <col min="11308" max="11308" width="9.140625" style="1" customWidth="1"/>
    <col min="11309" max="11309" width="8.28515625" style="1" customWidth="1"/>
    <col min="11310" max="11310" width="10.140625" style="1" customWidth="1"/>
    <col min="11311" max="11312" width="8.140625" style="1" customWidth="1"/>
    <col min="11313" max="11313" width="7.85546875" style="1" customWidth="1"/>
    <col min="11314" max="11314" width="9.28515625" style="1" customWidth="1"/>
    <col min="11315" max="11315" width="8.7109375" style="1" customWidth="1"/>
    <col min="11316" max="11316" width="9.5703125" style="1" customWidth="1"/>
    <col min="11317" max="11510" width="9.140625" style="1"/>
    <col min="11511" max="11511" width="3.28515625" style="1" customWidth="1"/>
    <col min="11512" max="11512" width="17.28515625" style="1" customWidth="1"/>
    <col min="11513" max="11513" width="11.7109375" style="1" customWidth="1"/>
    <col min="11514" max="11514" width="11.28515625" style="1" customWidth="1"/>
    <col min="11515" max="11515" width="9.140625" style="1" customWidth="1"/>
    <col min="11516" max="11516" width="11.42578125" style="1" customWidth="1"/>
    <col min="11517" max="11517" width="9" style="1" customWidth="1"/>
    <col min="11518" max="11518" width="11.5703125" style="1" customWidth="1"/>
    <col min="11519" max="11519" width="9.42578125" style="1" customWidth="1"/>
    <col min="11520" max="11520" width="12.42578125" style="1" customWidth="1"/>
    <col min="11521" max="11524" width="12.7109375" style="1" customWidth="1"/>
    <col min="11525" max="11526" width="9.7109375" style="1" customWidth="1"/>
    <col min="11527" max="11527" width="8.42578125" style="1" customWidth="1"/>
    <col min="11528" max="11529" width="10.7109375" style="1" customWidth="1"/>
    <col min="11530" max="11530" width="9.5703125" style="1" customWidth="1"/>
    <col min="11531" max="11531" width="11.7109375" style="1" customWidth="1"/>
    <col min="11532" max="11532" width="13.28515625" style="1" customWidth="1"/>
    <col min="11533" max="11533" width="11.85546875" style="1" customWidth="1"/>
    <col min="11534" max="11535" width="8.85546875" style="1" customWidth="1"/>
    <col min="11536" max="11536" width="8.28515625" style="1" customWidth="1"/>
    <col min="11537" max="11537" width="7.28515625" style="1" customWidth="1"/>
    <col min="11538" max="11538" width="8.42578125" style="1" customWidth="1"/>
    <col min="11539" max="11539" width="9.85546875" style="1" customWidth="1"/>
    <col min="11540" max="11540" width="8.85546875" style="1" customWidth="1"/>
    <col min="11541" max="11541" width="7.7109375" style="1" customWidth="1"/>
    <col min="11542" max="11542" width="6.5703125" style="1" customWidth="1"/>
    <col min="11543" max="11543" width="9.140625" style="1" customWidth="1"/>
    <col min="11544" max="11544" width="8.28515625" style="1" customWidth="1"/>
    <col min="11545" max="11545" width="10.140625" style="1" customWidth="1"/>
    <col min="11546" max="11547" width="8.140625" style="1" customWidth="1"/>
    <col min="11548" max="11548" width="7.85546875" style="1" customWidth="1"/>
    <col min="11549" max="11549" width="9.28515625" style="1" customWidth="1"/>
    <col min="11550" max="11550" width="8.7109375" style="1" customWidth="1"/>
    <col min="11551" max="11551" width="9.5703125" style="1" customWidth="1"/>
    <col min="11552" max="11552" width="11.7109375" style="1" customWidth="1"/>
    <col min="11553" max="11553" width="13.28515625" style="1" customWidth="1"/>
    <col min="11554" max="11554" width="11.85546875" style="1" customWidth="1"/>
    <col min="11555" max="11556" width="8.85546875" style="1" customWidth="1"/>
    <col min="11557" max="11557" width="8.28515625" style="1" customWidth="1"/>
    <col min="11558" max="11558" width="7.28515625" style="1" customWidth="1"/>
    <col min="11559" max="11559" width="8.42578125" style="1" customWidth="1"/>
    <col min="11560" max="11560" width="9.85546875" style="1" customWidth="1"/>
    <col min="11561" max="11561" width="8.85546875" style="1" customWidth="1"/>
    <col min="11562" max="11562" width="7.7109375" style="1" customWidth="1"/>
    <col min="11563" max="11563" width="6.5703125" style="1" customWidth="1"/>
    <col min="11564" max="11564" width="9.140625" style="1" customWidth="1"/>
    <col min="11565" max="11565" width="8.28515625" style="1" customWidth="1"/>
    <col min="11566" max="11566" width="10.140625" style="1" customWidth="1"/>
    <col min="11567" max="11568" width="8.140625" style="1" customWidth="1"/>
    <col min="11569" max="11569" width="7.85546875" style="1" customWidth="1"/>
    <col min="11570" max="11570" width="9.28515625" style="1" customWidth="1"/>
    <col min="11571" max="11571" width="8.7109375" style="1" customWidth="1"/>
    <col min="11572" max="11572" width="9.5703125" style="1" customWidth="1"/>
    <col min="11573" max="11766" width="9.140625" style="1"/>
    <col min="11767" max="11767" width="3.28515625" style="1" customWidth="1"/>
    <col min="11768" max="11768" width="17.28515625" style="1" customWidth="1"/>
    <col min="11769" max="11769" width="11.7109375" style="1" customWidth="1"/>
    <col min="11770" max="11770" width="11.28515625" style="1" customWidth="1"/>
    <col min="11771" max="11771" width="9.140625" style="1" customWidth="1"/>
    <col min="11772" max="11772" width="11.42578125" style="1" customWidth="1"/>
    <col min="11773" max="11773" width="9" style="1" customWidth="1"/>
    <col min="11774" max="11774" width="11.5703125" style="1" customWidth="1"/>
    <col min="11775" max="11775" width="9.42578125" style="1" customWidth="1"/>
    <col min="11776" max="11776" width="12.42578125" style="1" customWidth="1"/>
    <col min="11777" max="11780" width="12.7109375" style="1" customWidth="1"/>
    <col min="11781" max="11782" width="9.7109375" style="1" customWidth="1"/>
    <col min="11783" max="11783" width="8.42578125" style="1" customWidth="1"/>
    <col min="11784" max="11785" width="10.7109375" style="1" customWidth="1"/>
    <col min="11786" max="11786" width="9.5703125" style="1" customWidth="1"/>
    <col min="11787" max="11787" width="11.7109375" style="1" customWidth="1"/>
    <col min="11788" max="11788" width="13.28515625" style="1" customWidth="1"/>
    <col min="11789" max="11789" width="11.85546875" style="1" customWidth="1"/>
    <col min="11790" max="11791" width="8.85546875" style="1" customWidth="1"/>
    <col min="11792" max="11792" width="8.28515625" style="1" customWidth="1"/>
    <col min="11793" max="11793" width="7.28515625" style="1" customWidth="1"/>
    <col min="11794" max="11794" width="8.42578125" style="1" customWidth="1"/>
    <col min="11795" max="11795" width="9.85546875" style="1" customWidth="1"/>
    <col min="11796" max="11796" width="8.85546875" style="1" customWidth="1"/>
    <col min="11797" max="11797" width="7.7109375" style="1" customWidth="1"/>
    <col min="11798" max="11798" width="6.5703125" style="1" customWidth="1"/>
    <col min="11799" max="11799" width="9.140625" style="1" customWidth="1"/>
    <col min="11800" max="11800" width="8.28515625" style="1" customWidth="1"/>
    <col min="11801" max="11801" width="10.140625" style="1" customWidth="1"/>
    <col min="11802" max="11803" width="8.140625" style="1" customWidth="1"/>
    <col min="11804" max="11804" width="7.85546875" style="1" customWidth="1"/>
    <col min="11805" max="11805" width="9.28515625" style="1" customWidth="1"/>
    <col min="11806" max="11806" width="8.7109375" style="1" customWidth="1"/>
    <col min="11807" max="11807" width="9.5703125" style="1" customWidth="1"/>
    <col min="11808" max="11808" width="11.7109375" style="1" customWidth="1"/>
    <col min="11809" max="11809" width="13.28515625" style="1" customWidth="1"/>
    <col min="11810" max="11810" width="11.85546875" style="1" customWidth="1"/>
    <col min="11811" max="11812" width="8.85546875" style="1" customWidth="1"/>
    <col min="11813" max="11813" width="8.28515625" style="1" customWidth="1"/>
    <col min="11814" max="11814" width="7.28515625" style="1" customWidth="1"/>
    <col min="11815" max="11815" width="8.42578125" style="1" customWidth="1"/>
    <col min="11816" max="11816" width="9.85546875" style="1" customWidth="1"/>
    <col min="11817" max="11817" width="8.85546875" style="1" customWidth="1"/>
    <col min="11818" max="11818" width="7.7109375" style="1" customWidth="1"/>
    <col min="11819" max="11819" width="6.5703125" style="1" customWidth="1"/>
    <col min="11820" max="11820" width="9.140625" style="1" customWidth="1"/>
    <col min="11821" max="11821" width="8.28515625" style="1" customWidth="1"/>
    <col min="11822" max="11822" width="10.140625" style="1" customWidth="1"/>
    <col min="11823" max="11824" width="8.140625" style="1" customWidth="1"/>
    <col min="11825" max="11825" width="7.85546875" style="1" customWidth="1"/>
    <col min="11826" max="11826" width="9.28515625" style="1" customWidth="1"/>
    <col min="11827" max="11827" width="8.7109375" style="1" customWidth="1"/>
    <col min="11828" max="11828" width="9.5703125" style="1" customWidth="1"/>
    <col min="11829" max="12022" width="9.140625" style="1"/>
    <col min="12023" max="12023" width="3.28515625" style="1" customWidth="1"/>
    <col min="12024" max="12024" width="17.28515625" style="1" customWidth="1"/>
    <col min="12025" max="12025" width="11.7109375" style="1" customWidth="1"/>
    <col min="12026" max="12026" width="11.28515625" style="1" customWidth="1"/>
    <col min="12027" max="12027" width="9.140625" style="1" customWidth="1"/>
    <col min="12028" max="12028" width="11.42578125" style="1" customWidth="1"/>
    <col min="12029" max="12029" width="9" style="1" customWidth="1"/>
    <col min="12030" max="12030" width="11.5703125" style="1" customWidth="1"/>
    <col min="12031" max="12031" width="9.42578125" style="1" customWidth="1"/>
    <col min="12032" max="12032" width="12.42578125" style="1" customWidth="1"/>
    <col min="12033" max="12036" width="12.7109375" style="1" customWidth="1"/>
    <col min="12037" max="12038" width="9.7109375" style="1" customWidth="1"/>
    <col min="12039" max="12039" width="8.42578125" style="1" customWidth="1"/>
    <col min="12040" max="12041" width="10.7109375" style="1" customWidth="1"/>
    <col min="12042" max="12042" width="9.5703125" style="1" customWidth="1"/>
    <col min="12043" max="12043" width="11.7109375" style="1" customWidth="1"/>
    <col min="12044" max="12044" width="13.28515625" style="1" customWidth="1"/>
    <col min="12045" max="12045" width="11.85546875" style="1" customWidth="1"/>
    <col min="12046" max="12047" width="8.85546875" style="1" customWidth="1"/>
    <col min="12048" max="12048" width="8.28515625" style="1" customWidth="1"/>
    <col min="12049" max="12049" width="7.28515625" style="1" customWidth="1"/>
    <col min="12050" max="12050" width="8.42578125" style="1" customWidth="1"/>
    <col min="12051" max="12051" width="9.85546875" style="1" customWidth="1"/>
    <col min="12052" max="12052" width="8.85546875" style="1" customWidth="1"/>
    <col min="12053" max="12053" width="7.7109375" style="1" customWidth="1"/>
    <col min="12054" max="12054" width="6.5703125" style="1" customWidth="1"/>
    <col min="12055" max="12055" width="9.140625" style="1" customWidth="1"/>
    <col min="12056" max="12056" width="8.28515625" style="1" customWidth="1"/>
    <col min="12057" max="12057" width="10.140625" style="1" customWidth="1"/>
    <col min="12058" max="12059" width="8.140625" style="1" customWidth="1"/>
    <col min="12060" max="12060" width="7.85546875" style="1" customWidth="1"/>
    <col min="12061" max="12061" width="9.28515625" style="1" customWidth="1"/>
    <col min="12062" max="12062" width="8.7109375" style="1" customWidth="1"/>
    <col min="12063" max="12063" width="9.5703125" style="1" customWidth="1"/>
    <col min="12064" max="12064" width="11.7109375" style="1" customWidth="1"/>
    <col min="12065" max="12065" width="13.28515625" style="1" customWidth="1"/>
    <col min="12066" max="12066" width="11.85546875" style="1" customWidth="1"/>
    <col min="12067" max="12068" width="8.85546875" style="1" customWidth="1"/>
    <col min="12069" max="12069" width="8.28515625" style="1" customWidth="1"/>
    <col min="12070" max="12070" width="7.28515625" style="1" customWidth="1"/>
    <col min="12071" max="12071" width="8.42578125" style="1" customWidth="1"/>
    <col min="12072" max="12072" width="9.85546875" style="1" customWidth="1"/>
    <col min="12073" max="12073" width="8.85546875" style="1" customWidth="1"/>
    <col min="12074" max="12074" width="7.7109375" style="1" customWidth="1"/>
    <col min="12075" max="12075" width="6.5703125" style="1" customWidth="1"/>
    <col min="12076" max="12076" width="9.140625" style="1" customWidth="1"/>
    <col min="12077" max="12077" width="8.28515625" style="1" customWidth="1"/>
    <col min="12078" max="12078" width="10.140625" style="1" customWidth="1"/>
    <col min="12079" max="12080" width="8.140625" style="1" customWidth="1"/>
    <col min="12081" max="12081" width="7.85546875" style="1" customWidth="1"/>
    <col min="12082" max="12082" width="9.28515625" style="1" customWidth="1"/>
    <col min="12083" max="12083" width="8.7109375" style="1" customWidth="1"/>
    <col min="12084" max="12084" width="9.5703125" style="1" customWidth="1"/>
    <col min="12085" max="12278" width="9.140625" style="1"/>
    <col min="12279" max="12279" width="3.28515625" style="1" customWidth="1"/>
    <col min="12280" max="12280" width="17.28515625" style="1" customWidth="1"/>
    <col min="12281" max="12281" width="11.7109375" style="1" customWidth="1"/>
    <col min="12282" max="12282" width="11.28515625" style="1" customWidth="1"/>
    <col min="12283" max="12283" width="9.140625" style="1" customWidth="1"/>
    <col min="12284" max="12284" width="11.42578125" style="1" customWidth="1"/>
    <col min="12285" max="12285" width="9" style="1" customWidth="1"/>
    <col min="12286" max="12286" width="11.5703125" style="1" customWidth="1"/>
    <col min="12287" max="12287" width="9.42578125" style="1" customWidth="1"/>
    <col min="12288" max="12288" width="12.42578125" style="1" customWidth="1"/>
    <col min="12289" max="12292" width="12.7109375" style="1" customWidth="1"/>
    <col min="12293" max="12294" width="9.7109375" style="1" customWidth="1"/>
    <col min="12295" max="12295" width="8.42578125" style="1" customWidth="1"/>
    <col min="12296" max="12297" width="10.7109375" style="1" customWidth="1"/>
    <col min="12298" max="12298" width="9.5703125" style="1" customWidth="1"/>
    <col min="12299" max="12299" width="11.7109375" style="1" customWidth="1"/>
    <col min="12300" max="12300" width="13.28515625" style="1" customWidth="1"/>
    <col min="12301" max="12301" width="11.85546875" style="1" customWidth="1"/>
    <col min="12302" max="12303" width="8.85546875" style="1" customWidth="1"/>
    <col min="12304" max="12304" width="8.28515625" style="1" customWidth="1"/>
    <col min="12305" max="12305" width="7.28515625" style="1" customWidth="1"/>
    <col min="12306" max="12306" width="8.42578125" style="1" customWidth="1"/>
    <col min="12307" max="12307" width="9.85546875" style="1" customWidth="1"/>
    <col min="12308" max="12308" width="8.85546875" style="1" customWidth="1"/>
    <col min="12309" max="12309" width="7.7109375" style="1" customWidth="1"/>
    <col min="12310" max="12310" width="6.5703125" style="1" customWidth="1"/>
    <col min="12311" max="12311" width="9.140625" style="1" customWidth="1"/>
    <col min="12312" max="12312" width="8.28515625" style="1" customWidth="1"/>
    <col min="12313" max="12313" width="10.140625" style="1" customWidth="1"/>
    <col min="12314" max="12315" width="8.140625" style="1" customWidth="1"/>
    <col min="12316" max="12316" width="7.85546875" style="1" customWidth="1"/>
    <col min="12317" max="12317" width="9.28515625" style="1" customWidth="1"/>
    <col min="12318" max="12318" width="8.7109375" style="1" customWidth="1"/>
    <col min="12319" max="12319" width="9.5703125" style="1" customWidth="1"/>
    <col min="12320" max="12320" width="11.7109375" style="1" customWidth="1"/>
    <col min="12321" max="12321" width="13.28515625" style="1" customWidth="1"/>
    <col min="12322" max="12322" width="11.85546875" style="1" customWidth="1"/>
    <col min="12323" max="12324" width="8.85546875" style="1" customWidth="1"/>
    <col min="12325" max="12325" width="8.28515625" style="1" customWidth="1"/>
    <col min="12326" max="12326" width="7.28515625" style="1" customWidth="1"/>
    <col min="12327" max="12327" width="8.42578125" style="1" customWidth="1"/>
    <col min="12328" max="12328" width="9.85546875" style="1" customWidth="1"/>
    <col min="12329" max="12329" width="8.85546875" style="1" customWidth="1"/>
    <col min="12330" max="12330" width="7.7109375" style="1" customWidth="1"/>
    <col min="12331" max="12331" width="6.5703125" style="1" customWidth="1"/>
    <col min="12332" max="12332" width="9.140625" style="1" customWidth="1"/>
    <col min="12333" max="12333" width="8.28515625" style="1" customWidth="1"/>
    <col min="12334" max="12334" width="10.140625" style="1" customWidth="1"/>
    <col min="12335" max="12336" width="8.140625" style="1" customWidth="1"/>
    <col min="12337" max="12337" width="7.85546875" style="1" customWidth="1"/>
    <col min="12338" max="12338" width="9.28515625" style="1" customWidth="1"/>
    <col min="12339" max="12339" width="8.7109375" style="1" customWidth="1"/>
    <col min="12340" max="12340" width="9.5703125" style="1" customWidth="1"/>
    <col min="12341" max="12534" width="9.140625" style="1"/>
    <col min="12535" max="12535" width="3.28515625" style="1" customWidth="1"/>
    <col min="12536" max="12536" width="17.28515625" style="1" customWidth="1"/>
    <col min="12537" max="12537" width="11.7109375" style="1" customWidth="1"/>
    <col min="12538" max="12538" width="11.28515625" style="1" customWidth="1"/>
    <col min="12539" max="12539" width="9.140625" style="1" customWidth="1"/>
    <col min="12540" max="12540" width="11.42578125" style="1" customWidth="1"/>
    <col min="12541" max="12541" width="9" style="1" customWidth="1"/>
    <col min="12542" max="12542" width="11.5703125" style="1" customWidth="1"/>
    <col min="12543" max="12543" width="9.42578125" style="1" customWidth="1"/>
    <col min="12544" max="12544" width="12.42578125" style="1" customWidth="1"/>
    <col min="12545" max="12548" width="12.7109375" style="1" customWidth="1"/>
    <col min="12549" max="12550" width="9.7109375" style="1" customWidth="1"/>
    <col min="12551" max="12551" width="8.42578125" style="1" customWidth="1"/>
    <col min="12552" max="12553" width="10.7109375" style="1" customWidth="1"/>
    <col min="12554" max="12554" width="9.5703125" style="1" customWidth="1"/>
    <col min="12555" max="12555" width="11.7109375" style="1" customWidth="1"/>
    <col min="12556" max="12556" width="13.28515625" style="1" customWidth="1"/>
    <col min="12557" max="12557" width="11.85546875" style="1" customWidth="1"/>
    <col min="12558" max="12559" width="8.85546875" style="1" customWidth="1"/>
    <col min="12560" max="12560" width="8.28515625" style="1" customWidth="1"/>
    <col min="12561" max="12561" width="7.28515625" style="1" customWidth="1"/>
    <col min="12562" max="12562" width="8.42578125" style="1" customWidth="1"/>
    <col min="12563" max="12563" width="9.85546875" style="1" customWidth="1"/>
    <col min="12564" max="12564" width="8.85546875" style="1" customWidth="1"/>
    <col min="12565" max="12565" width="7.7109375" style="1" customWidth="1"/>
    <col min="12566" max="12566" width="6.5703125" style="1" customWidth="1"/>
    <col min="12567" max="12567" width="9.140625" style="1" customWidth="1"/>
    <col min="12568" max="12568" width="8.28515625" style="1" customWidth="1"/>
    <col min="12569" max="12569" width="10.140625" style="1" customWidth="1"/>
    <col min="12570" max="12571" width="8.140625" style="1" customWidth="1"/>
    <col min="12572" max="12572" width="7.85546875" style="1" customWidth="1"/>
    <col min="12573" max="12573" width="9.28515625" style="1" customWidth="1"/>
    <col min="12574" max="12574" width="8.7109375" style="1" customWidth="1"/>
    <col min="12575" max="12575" width="9.5703125" style="1" customWidth="1"/>
    <col min="12576" max="12576" width="11.7109375" style="1" customWidth="1"/>
    <col min="12577" max="12577" width="13.28515625" style="1" customWidth="1"/>
    <col min="12578" max="12578" width="11.85546875" style="1" customWidth="1"/>
    <col min="12579" max="12580" width="8.85546875" style="1" customWidth="1"/>
    <col min="12581" max="12581" width="8.28515625" style="1" customWidth="1"/>
    <col min="12582" max="12582" width="7.28515625" style="1" customWidth="1"/>
    <col min="12583" max="12583" width="8.42578125" style="1" customWidth="1"/>
    <col min="12584" max="12584" width="9.85546875" style="1" customWidth="1"/>
    <col min="12585" max="12585" width="8.85546875" style="1" customWidth="1"/>
    <col min="12586" max="12586" width="7.7109375" style="1" customWidth="1"/>
    <col min="12587" max="12587" width="6.5703125" style="1" customWidth="1"/>
    <col min="12588" max="12588" width="9.140625" style="1" customWidth="1"/>
    <col min="12589" max="12589" width="8.28515625" style="1" customWidth="1"/>
    <col min="12590" max="12590" width="10.140625" style="1" customWidth="1"/>
    <col min="12591" max="12592" width="8.140625" style="1" customWidth="1"/>
    <col min="12593" max="12593" width="7.85546875" style="1" customWidth="1"/>
    <col min="12594" max="12594" width="9.28515625" style="1" customWidth="1"/>
    <col min="12595" max="12595" width="8.7109375" style="1" customWidth="1"/>
    <col min="12596" max="12596" width="9.5703125" style="1" customWidth="1"/>
    <col min="12597" max="12790" width="9.140625" style="1"/>
    <col min="12791" max="12791" width="3.28515625" style="1" customWidth="1"/>
    <col min="12792" max="12792" width="17.28515625" style="1" customWidth="1"/>
    <col min="12793" max="12793" width="11.7109375" style="1" customWidth="1"/>
    <col min="12794" max="12794" width="11.28515625" style="1" customWidth="1"/>
    <col min="12795" max="12795" width="9.140625" style="1" customWidth="1"/>
    <col min="12796" max="12796" width="11.42578125" style="1" customWidth="1"/>
    <col min="12797" max="12797" width="9" style="1" customWidth="1"/>
    <col min="12798" max="12798" width="11.5703125" style="1" customWidth="1"/>
    <col min="12799" max="12799" width="9.42578125" style="1" customWidth="1"/>
    <col min="12800" max="12800" width="12.42578125" style="1" customWidth="1"/>
    <col min="12801" max="12804" width="12.7109375" style="1" customWidth="1"/>
    <col min="12805" max="12806" width="9.7109375" style="1" customWidth="1"/>
    <col min="12807" max="12807" width="8.42578125" style="1" customWidth="1"/>
    <col min="12808" max="12809" width="10.7109375" style="1" customWidth="1"/>
    <col min="12810" max="12810" width="9.5703125" style="1" customWidth="1"/>
    <col min="12811" max="12811" width="11.7109375" style="1" customWidth="1"/>
    <col min="12812" max="12812" width="13.28515625" style="1" customWidth="1"/>
    <col min="12813" max="12813" width="11.85546875" style="1" customWidth="1"/>
    <col min="12814" max="12815" width="8.85546875" style="1" customWidth="1"/>
    <col min="12816" max="12816" width="8.28515625" style="1" customWidth="1"/>
    <col min="12817" max="12817" width="7.28515625" style="1" customWidth="1"/>
    <col min="12818" max="12818" width="8.42578125" style="1" customWidth="1"/>
    <col min="12819" max="12819" width="9.85546875" style="1" customWidth="1"/>
    <col min="12820" max="12820" width="8.85546875" style="1" customWidth="1"/>
    <col min="12821" max="12821" width="7.7109375" style="1" customWidth="1"/>
    <col min="12822" max="12822" width="6.5703125" style="1" customWidth="1"/>
    <col min="12823" max="12823" width="9.140625" style="1" customWidth="1"/>
    <col min="12824" max="12824" width="8.28515625" style="1" customWidth="1"/>
    <col min="12825" max="12825" width="10.140625" style="1" customWidth="1"/>
    <col min="12826" max="12827" width="8.140625" style="1" customWidth="1"/>
    <col min="12828" max="12828" width="7.85546875" style="1" customWidth="1"/>
    <col min="12829" max="12829" width="9.28515625" style="1" customWidth="1"/>
    <col min="12830" max="12830" width="8.7109375" style="1" customWidth="1"/>
    <col min="12831" max="12831" width="9.5703125" style="1" customWidth="1"/>
    <col min="12832" max="12832" width="11.7109375" style="1" customWidth="1"/>
    <col min="12833" max="12833" width="13.28515625" style="1" customWidth="1"/>
    <col min="12834" max="12834" width="11.85546875" style="1" customWidth="1"/>
    <col min="12835" max="12836" width="8.85546875" style="1" customWidth="1"/>
    <col min="12837" max="12837" width="8.28515625" style="1" customWidth="1"/>
    <col min="12838" max="12838" width="7.28515625" style="1" customWidth="1"/>
    <col min="12839" max="12839" width="8.42578125" style="1" customWidth="1"/>
    <col min="12840" max="12840" width="9.85546875" style="1" customWidth="1"/>
    <col min="12841" max="12841" width="8.85546875" style="1" customWidth="1"/>
    <col min="12842" max="12842" width="7.7109375" style="1" customWidth="1"/>
    <col min="12843" max="12843" width="6.5703125" style="1" customWidth="1"/>
    <col min="12844" max="12844" width="9.140625" style="1" customWidth="1"/>
    <col min="12845" max="12845" width="8.28515625" style="1" customWidth="1"/>
    <col min="12846" max="12846" width="10.140625" style="1" customWidth="1"/>
    <col min="12847" max="12848" width="8.140625" style="1" customWidth="1"/>
    <col min="12849" max="12849" width="7.85546875" style="1" customWidth="1"/>
    <col min="12850" max="12850" width="9.28515625" style="1" customWidth="1"/>
    <col min="12851" max="12851" width="8.7109375" style="1" customWidth="1"/>
    <col min="12852" max="12852" width="9.5703125" style="1" customWidth="1"/>
    <col min="12853" max="13046" width="9.140625" style="1"/>
    <col min="13047" max="13047" width="3.28515625" style="1" customWidth="1"/>
    <col min="13048" max="13048" width="17.28515625" style="1" customWidth="1"/>
    <col min="13049" max="13049" width="11.7109375" style="1" customWidth="1"/>
    <col min="13050" max="13050" width="11.28515625" style="1" customWidth="1"/>
    <col min="13051" max="13051" width="9.140625" style="1" customWidth="1"/>
    <col min="13052" max="13052" width="11.42578125" style="1" customWidth="1"/>
    <col min="13053" max="13053" width="9" style="1" customWidth="1"/>
    <col min="13054" max="13054" width="11.5703125" style="1" customWidth="1"/>
    <col min="13055" max="13055" width="9.42578125" style="1" customWidth="1"/>
    <col min="13056" max="13056" width="12.42578125" style="1" customWidth="1"/>
    <col min="13057" max="13060" width="12.7109375" style="1" customWidth="1"/>
    <col min="13061" max="13062" width="9.7109375" style="1" customWidth="1"/>
    <col min="13063" max="13063" width="8.42578125" style="1" customWidth="1"/>
    <col min="13064" max="13065" width="10.7109375" style="1" customWidth="1"/>
    <col min="13066" max="13066" width="9.5703125" style="1" customWidth="1"/>
    <col min="13067" max="13067" width="11.7109375" style="1" customWidth="1"/>
    <col min="13068" max="13068" width="13.28515625" style="1" customWidth="1"/>
    <col min="13069" max="13069" width="11.85546875" style="1" customWidth="1"/>
    <col min="13070" max="13071" width="8.85546875" style="1" customWidth="1"/>
    <col min="13072" max="13072" width="8.28515625" style="1" customWidth="1"/>
    <col min="13073" max="13073" width="7.28515625" style="1" customWidth="1"/>
    <col min="13074" max="13074" width="8.42578125" style="1" customWidth="1"/>
    <col min="13075" max="13075" width="9.85546875" style="1" customWidth="1"/>
    <col min="13076" max="13076" width="8.85546875" style="1" customWidth="1"/>
    <col min="13077" max="13077" width="7.7109375" style="1" customWidth="1"/>
    <col min="13078" max="13078" width="6.5703125" style="1" customWidth="1"/>
    <col min="13079" max="13079" width="9.140625" style="1" customWidth="1"/>
    <col min="13080" max="13080" width="8.28515625" style="1" customWidth="1"/>
    <col min="13081" max="13081" width="10.140625" style="1" customWidth="1"/>
    <col min="13082" max="13083" width="8.140625" style="1" customWidth="1"/>
    <col min="13084" max="13084" width="7.85546875" style="1" customWidth="1"/>
    <col min="13085" max="13085" width="9.28515625" style="1" customWidth="1"/>
    <col min="13086" max="13086" width="8.7109375" style="1" customWidth="1"/>
    <col min="13087" max="13087" width="9.5703125" style="1" customWidth="1"/>
    <col min="13088" max="13088" width="11.7109375" style="1" customWidth="1"/>
    <col min="13089" max="13089" width="13.28515625" style="1" customWidth="1"/>
    <col min="13090" max="13090" width="11.85546875" style="1" customWidth="1"/>
    <col min="13091" max="13092" width="8.85546875" style="1" customWidth="1"/>
    <col min="13093" max="13093" width="8.28515625" style="1" customWidth="1"/>
    <col min="13094" max="13094" width="7.28515625" style="1" customWidth="1"/>
    <col min="13095" max="13095" width="8.42578125" style="1" customWidth="1"/>
    <col min="13096" max="13096" width="9.85546875" style="1" customWidth="1"/>
    <col min="13097" max="13097" width="8.85546875" style="1" customWidth="1"/>
    <col min="13098" max="13098" width="7.7109375" style="1" customWidth="1"/>
    <col min="13099" max="13099" width="6.5703125" style="1" customWidth="1"/>
    <col min="13100" max="13100" width="9.140625" style="1" customWidth="1"/>
    <col min="13101" max="13101" width="8.28515625" style="1" customWidth="1"/>
    <col min="13102" max="13102" width="10.140625" style="1" customWidth="1"/>
    <col min="13103" max="13104" width="8.140625" style="1" customWidth="1"/>
    <col min="13105" max="13105" width="7.85546875" style="1" customWidth="1"/>
    <col min="13106" max="13106" width="9.28515625" style="1" customWidth="1"/>
    <col min="13107" max="13107" width="8.7109375" style="1" customWidth="1"/>
    <col min="13108" max="13108" width="9.5703125" style="1" customWidth="1"/>
    <col min="13109" max="13302" width="9.140625" style="1"/>
    <col min="13303" max="13303" width="3.28515625" style="1" customWidth="1"/>
    <col min="13304" max="13304" width="17.28515625" style="1" customWidth="1"/>
    <col min="13305" max="13305" width="11.7109375" style="1" customWidth="1"/>
    <col min="13306" max="13306" width="11.28515625" style="1" customWidth="1"/>
    <col min="13307" max="13307" width="9.140625" style="1" customWidth="1"/>
    <col min="13308" max="13308" width="11.42578125" style="1" customWidth="1"/>
    <col min="13309" max="13309" width="9" style="1" customWidth="1"/>
    <col min="13310" max="13310" width="11.5703125" style="1" customWidth="1"/>
    <col min="13311" max="13311" width="9.42578125" style="1" customWidth="1"/>
    <col min="13312" max="13312" width="12.42578125" style="1" customWidth="1"/>
    <col min="13313" max="13316" width="12.7109375" style="1" customWidth="1"/>
    <col min="13317" max="13318" width="9.7109375" style="1" customWidth="1"/>
    <col min="13319" max="13319" width="8.42578125" style="1" customWidth="1"/>
    <col min="13320" max="13321" width="10.7109375" style="1" customWidth="1"/>
    <col min="13322" max="13322" width="9.5703125" style="1" customWidth="1"/>
    <col min="13323" max="13323" width="11.7109375" style="1" customWidth="1"/>
    <col min="13324" max="13324" width="13.28515625" style="1" customWidth="1"/>
    <col min="13325" max="13325" width="11.85546875" style="1" customWidth="1"/>
    <col min="13326" max="13327" width="8.85546875" style="1" customWidth="1"/>
    <col min="13328" max="13328" width="8.28515625" style="1" customWidth="1"/>
    <col min="13329" max="13329" width="7.28515625" style="1" customWidth="1"/>
    <col min="13330" max="13330" width="8.42578125" style="1" customWidth="1"/>
    <col min="13331" max="13331" width="9.85546875" style="1" customWidth="1"/>
    <col min="13332" max="13332" width="8.85546875" style="1" customWidth="1"/>
    <col min="13333" max="13333" width="7.7109375" style="1" customWidth="1"/>
    <col min="13334" max="13334" width="6.5703125" style="1" customWidth="1"/>
    <col min="13335" max="13335" width="9.140625" style="1" customWidth="1"/>
    <col min="13336" max="13336" width="8.28515625" style="1" customWidth="1"/>
    <col min="13337" max="13337" width="10.140625" style="1" customWidth="1"/>
    <col min="13338" max="13339" width="8.140625" style="1" customWidth="1"/>
    <col min="13340" max="13340" width="7.85546875" style="1" customWidth="1"/>
    <col min="13341" max="13341" width="9.28515625" style="1" customWidth="1"/>
    <col min="13342" max="13342" width="8.7109375" style="1" customWidth="1"/>
    <col min="13343" max="13343" width="9.5703125" style="1" customWidth="1"/>
    <col min="13344" max="13344" width="11.7109375" style="1" customWidth="1"/>
    <col min="13345" max="13345" width="13.28515625" style="1" customWidth="1"/>
    <col min="13346" max="13346" width="11.85546875" style="1" customWidth="1"/>
    <col min="13347" max="13348" width="8.85546875" style="1" customWidth="1"/>
    <col min="13349" max="13349" width="8.28515625" style="1" customWidth="1"/>
    <col min="13350" max="13350" width="7.28515625" style="1" customWidth="1"/>
    <col min="13351" max="13351" width="8.42578125" style="1" customWidth="1"/>
    <col min="13352" max="13352" width="9.85546875" style="1" customWidth="1"/>
    <col min="13353" max="13353" width="8.85546875" style="1" customWidth="1"/>
    <col min="13354" max="13354" width="7.7109375" style="1" customWidth="1"/>
    <col min="13355" max="13355" width="6.5703125" style="1" customWidth="1"/>
    <col min="13356" max="13356" width="9.140625" style="1" customWidth="1"/>
    <col min="13357" max="13357" width="8.28515625" style="1" customWidth="1"/>
    <col min="13358" max="13358" width="10.140625" style="1" customWidth="1"/>
    <col min="13359" max="13360" width="8.140625" style="1" customWidth="1"/>
    <col min="13361" max="13361" width="7.85546875" style="1" customWidth="1"/>
    <col min="13362" max="13362" width="9.28515625" style="1" customWidth="1"/>
    <col min="13363" max="13363" width="8.7109375" style="1" customWidth="1"/>
    <col min="13364" max="13364" width="9.5703125" style="1" customWidth="1"/>
    <col min="13365" max="13558" width="9.140625" style="1"/>
    <col min="13559" max="13559" width="3.28515625" style="1" customWidth="1"/>
    <col min="13560" max="13560" width="17.28515625" style="1" customWidth="1"/>
    <col min="13561" max="13561" width="11.7109375" style="1" customWidth="1"/>
    <col min="13562" max="13562" width="11.28515625" style="1" customWidth="1"/>
    <col min="13563" max="13563" width="9.140625" style="1" customWidth="1"/>
    <col min="13564" max="13564" width="11.42578125" style="1" customWidth="1"/>
    <col min="13565" max="13565" width="9" style="1" customWidth="1"/>
    <col min="13566" max="13566" width="11.5703125" style="1" customWidth="1"/>
    <col min="13567" max="13567" width="9.42578125" style="1" customWidth="1"/>
    <col min="13568" max="13568" width="12.42578125" style="1" customWidth="1"/>
    <col min="13569" max="13572" width="12.7109375" style="1" customWidth="1"/>
    <col min="13573" max="13574" width="9.7109375" style="1" customWidth="1"/>
    <col min="13575" max="13575" width="8.42578125" style="1" customWidth="1"/>
    <col min="13576" max="13577" width="10.7109375" style="1" customWidth="1"/>
    <col min="13578" max="13578" width="9.5703125" style="1" customWidth="1"/>
    <col min="13579" max="13579" width="11.7109375" style="1" customWidth="1"/>
    <col min="13580" max="13580" width="13.28515625" style="1" customWidth="1"/>
    <col min="13581" max="13581" width="11.85546875" style="1" customWidth="1"/>
    <col min="13582" max="13583" width="8.85546875" style="1" customWidth="1"/>
    <col min="13584" max="13584" width="8.28515625" style="1" customWidth="1"/>
    <col min="13585" max="13585" width="7.28515625" style="1" customWidth="1"/>
    <col min="13586" max="13586" width="8.42578125" style="1" customWidth="1"/>
    <col min="13587" max="13587" width="9.85546875" style="1" customWidth="1"/>
    <col min="13588" max="13588" width="8.85546875" style="1" customWidth="1"/>
    <col min="13589" max="13589" width="7.7109375" style="1" customWidth="1"/>
    <col min="13590" max="13590" width="6.5703125" style="1" customWidth="1"/>
    <col min="13591" max="13591" width="9.140625" style="1" customWidth="1"/>
    <col min="13592" max="13592" width="8.28515625" style="1" customWidth="1"/>
    <col min="13593" max="13593" width="10.140625" style="1" customWidth="1"/>
    <col min="13594" max="13595" width="8.140625" style="1" customWidth="1"/>
    <col min="13596" max="13596" width="7.85546875" style="1" customWidth="1"/>
    <col min="13597" max="13597" width="9.28515625" style="1" customWidth="1"/>
    <col min="13598" max="13598" width="8.7109375" style="1" customWidth="1"/>
    <col min="13599" max="13599" width="9.5703125" style="1" customWidth="1"/>
    <col min="13600" max="13600" width="11.7109375" style="1" customWidth="1"/>
    <col min="13601" max="13601" width="13.28515625" style="1" customWidth="1"/>
    <col min="13602" max="13602" width="11.85546875" style="1" customWidth="1"/>
    <col min="13603" max="13604" width="8.85546875" style="1" customWidth="1"/>
    <col min="13605" max="13605" width="8.28515625" style="1" customWidth="1"/>
    <col min="13606" max="13606" width="7.28515625" style="1" customWidth="1"/>
    <col min="13607" max="13607" width="8.42578125" style="1" customWidth="1"/>
    <col min="13608" max="13608" width="9.85546875" style="1" customWidth="1"/>
    <col min="13609" max="13609" width="8.85546875" style="1" customWidth="1"/>
    <col min="13610" max="13610" width="7.7109375" style="1" customWidth="1"/>
    <col min="13611" max="13611" width="6.5703125" style="1" customWidth="1"/>
    <col min="13612" max="13612" width="9.140625" style="1" customWidth="1"/>
    <col min="13613" max="13613" width="8.28515625" style="1" customWidth="1"/>
    <col min="13614" max="13614" width="10.140625" style="1" customWidth="1"/>
    <col min="13615" max="13616" width="8.140625" style="1" customWidth="1"/>
    <col min="13617" max="13617" width="7.85546875" style="1" customWidth="1"/>
    <col min="13618" max="13618" width="9.28515625" style="1" customWidth="1"/>
    <col min="13619" max="13619" width="8.7109375" style="1" customWidth="1"/>
    <col min="13620" max="13620" width="9.5703125" style="1" customWidth="1"/>
    <col min="13621" max="13814" width="9.140625" style="1"/>
    <col min="13815" max="13815" width="3.28515625" style="1" customWidth="1"/>
    <col min="13816" max="13816" width="17.28515625" style="1" customWidth="1"/>
    <col min="13817" max="13817" width="11.7109375" style="1" customWidth="1"/>
    <col min="13818" max="13818" width="11.28515625" style="1" customWidth="1"/>
    <col min="13819" max="13819" width="9.140625" style="1" customWidth="1"/>
    <col min="13820" max="13820" width="11.42578125" style="1" customWidth="1"/>
    <col min="13821" max="13821" width="9" style="1" customWidth="1"/>
    <col min="13822" max="13822" width="11.5703125" style="1" customWidth="1"/>
    <col min="13823" max="13823" width="9.42578125" style="1" customWidth="1"/>
    <col min="13824" max="13824" width="12.42578125" style="1" customWidth="1"/>
    <col min="13825" max="13828" width="12.7109375" style="1" customWidth="1"/>
    <col min="13829" max="13830" width="9.7109375" style="1" customWidth="1"/>
    <col min="13831" max="13831" width="8.42578125" style="1" customWidth="1"/>
    <col min="13832" max="13833" width="10.7109375" style="1" customWidth="1"/>
    <col min="13834" max="13834" width="9.5703125" style="1" customWidth="1"/>
    <col min="13835" max="13835" width="11.7109375" style="1" customWidth="1"/>
    <col min="13836" max="13836" width="13.28515625" style="1" customWidth="1"/>
    <col min="13837" max="13837" width="11.85546875" style="1" customWidth="1"/>
    <col min="13838" max="13839" width="8.85546875" style="1" customWidth="1"/>
    <col min="13840" max="13840" width="8.28515625" style="1" customWidth="1"/>
    <col min="13841" max="13841" width="7.28515625" style="1" customWidth="1"/>
    <col min="13842" max="13842" width="8.42578125" style="1" customWidth="1"/>
    <col min="13843" max="13843" width="9.85546875" style="1" customWidth="1"/>
    <col min="13844" max="13844" width="8.85546875" style="1" customWidth="1"/>
    <col min="13845" max="13845" width="7.7109375" style="1" customWidth="1"/>
    <col min="13846" max="13846" width="6.5703125" style="1" customWidth="1"/>
    <col min="13847" max="13847" width="9.140625" style="1" customWidth="1"/>
    <col min="13848" max="13848" width="8.28515625" style="1" customWidth="1"/>
    <col min="13849" max="13849" width="10.140625" style="1" customWidth="1"/>
    <col min="13850" max="13851" width="8.140625" style="1" customWidth="1"/>
    <col min="13852" max="13852" width="7.85546875" style="1" customWidth="1"/>
    <col min="13853" max="13853" width="9.28515625" style="1" customWidth="1"/>
    <col min="13854" max="13854" width="8.7109375" style="1" customWidth="1"/>
    <col min="13855" max="13855" width="9.5703125" style="1" customWidth="1"/>
    <col min="13856" max="13856" width="11.7109375" style="1" customWidth="1"/>
    <col min="13857" max="13857" width="13.28515625" style="1" customWidth="1"/>
    <col min="13858" max="13858" width="11.85546875" style="1" customWidth="1"/>
    <col min="13859" max="13860" width="8.85546875" style="1" customWidth="1"/>
    <col min="13861" max="13861" width="8.28515625" style="1" customWidth="1"/>
    <col min="13862" max="13862" width="7.28515625" style="1" customWidth="1"/>
    <col min="13863" max="13863" width="8.42578125" style="1" customWidth="1"/>
    <col min="13864" max="13864" width="9.85546875" style="1" customWidth="1"/>
    <col min="13865" max="13865" width="8.85546875" style="1" customWidth="1"/>
    <col min="13866" max="13866" width="7.7109375" style="1" customWidth="1"/>
    <col min="13867" max="13867" width="6.5703125" style="1" customWidth="1"/>
    <col min="13868" max="13868" width="9.140625" style="1" customWidth="1"/>
    <col min="13869" max="13869" width="8.28515625" style="1" customWidth="1"/>
    <col min="13870" max="13870" width="10.140625" style="1" customWidth="1"/>
    <col min="13871" max="13872" width="8.140625" style="1" customWidth="1"/>
    <col min="13873" max="13873" width="7.85546875" style="1" customWidth="1"/>
    <col min="13874" max="13874" width="9.28515625" style="1" customWidth="1"/>
    <col min="13875" max="13875" width="8.7109375" style="1" customWidth="1"/>
    <col min="13876" max="13876" width="9.5703125" style="1" customWidth="1"/>
    <col min="13877" max="14070" width="9.140625" style="1"/>
    <col min="14071" max="14071" width="3.28515625" style="1" customWidth="1"/>
    <col min="14072" max="14072" width="17.28515625" style="1" customWidth="1"/>
    <col min="14073" max="14073" width="11.7109375" style="1" customWidth="1"/>
    <col min="14074" max="14074" width="11.28515625" style="1" customWidth="1"/>
    <col min="14075" max="14075" width="9.140625" style="1" customWidth="1"/>
    <col min="14076" max="14076" width="11.42578125" style="1" customWidth="1"/>
    <col min="14077" max="14077" width="9" style="1" customWidth="1"/>
    <col min="14078" max="14078" width="11.5703125" style="1" customWidth="1"/>
    <col min="14079" max="14079" width="9.42578125" style="1" customWidth="1"/>
    <col min="14080" max="14080" width="12.42578125" style="1" customWidth="1"/>
    <col min="14081" max="14084" width="12.7109375" style="1" customWidth="1"/>
    <col min="14085" max="14086" width="9.7109375" style="1" customWidth="1"/>
    <col min="14087" max="14087" width="8.42578125" style="1" customWidth="1"/>
    <col min="14088" max="14089" width="10.7109375" style="1" customWidth="1"/>
    <col min="14090" max="14090" width="9.5703125" style="1" customWidth="1"/>
    <col min="14091" max="14091" width="11.7109375" style="1" customWidth="1"/>
    <col min="14092" max="14092" width="13.28515625" style="1" customWidth="1"/>
    <col min="14093" max="14093" width="11.85546875" style="1" customWidth="1"/>
    <col min="14094" max="14095" width="8.85546875" style="1" customWidth="1"/>
    <col min="14096" max="14096" width="8.28515625" style="1" customWidth="1"/>
    <col min="14097" max="14097" width="7.28515625" style="1" customWidth="1"/>
    <col min="14098" max="14098" width="8.42578125" style="1" customWidth="1"/>
    <col min="14099" max="14099" width="9.85546875" style="1" customWidth="1"/>
    <col min="14100" max="14100" width="8.85546875" style="1" customWidth="1"/>
    <col min="14101" max="14101" width="7.7109375" style="1" customWidth="1"/>
    <col min="14102" max="14102" width="6.5703125" style="1" customWidth="1"/>
    <col min="14103" max="14103" width="9.140625" style="1" customWidth="1"/>
    <col min="14104" max="14104" width="8.28515625" style="1" customWidth="1"/>
    <col min="14105" max="14105" width="10.140625" style="1" customWidth="1"/>
    <col min="14106" max="14107" width="8.140625" style="1" customWidth="1"/>
    <col min="14108" max="14108" width="7.85546875" style="1" customWidth="1"/>
    <col min="14109" max="14109" width="9.28515625" style="1" customWidth="1"/>
    <col min="14110" max="14110" width="8.7109375" style="1" customWidth="1"/>
    <col min="14111" max="14111" width="9.5703125" style="1" customWidth="1"/>
    <col min="14112" max="14112" width="11.7109375" style="1" customWidth="1"/>
    <col min="14113" max="14113" width="13.28515625" style="1" customWidth="1"/>
    <col min="14114" max="14114" width="11.85546875" style="1" customWidth="1"/>
    <col min="14115" max="14116" width="8.85546875" style="1" customWidth="1"/>
    <col min="14117" max="14117" width="8.28515625" style="1" customWidth="1"/>
    <col min="14118" max="14118" width="7.28515625" style="1" customWidth="1"/>
    <col min="14119" max="14119" width="8.42578125" style="1" customWidth="1"/>
    <col min="14120" max="14120" width="9.85546875" style="1" customWidth="1"/>
    <col min="14121" max="14121" width="8.85546875" style="1" customWidth="1"/>
    <col min="14122" max="14122" width="7.7109375" style="1" customWidth="1"/>
    <col min="14123" max="14123" width="6.5703125" style="1" customWidth="1"/>
    <col min="14124" max="14124" width="9.140625" style="1" customWidth="1"/>
    <col min="14125" max="14125" width="8.28515625" style="1" customWidth="1"/>
    <col min="14126" max="14126" width="10.140625" style="1" customWidth="1"/>
    <col min="14127" max="14128" width="8.140625" style="1" customWidth="1"/>
    <col min="14129" max="14129" width="7.85546875" style="1" customWidth="1"/>
    <col min="14130" max="14130" width="9.28515625" style="1" customWidth="1"/>
    <col min="14131" max="14131" width="8.7109375" style="1" customWidth="1"/>
    <col min="14132" max="14132" width="9.5703125" style="1" customWidth="1"/>
    <col min="14133" max="14326" width="9.140625" style="1"/>
    <col min="14327" max="14327" width="3.28515625" style="1" customWidth="1"/>
    <col min="14328" max="14328" width="17.28515625" style="1" customWidth="1"/>
    <col min="14329" max="14329" width="11.7109375" style="1" customWidth="1"/>
    <col min="14330" max="14330" width="11.28515625" style="1" customWidth="1"/>
    <col min="14331" max="14331" width="9.140625" style="1" customWidth="1"/>
    <col min="14332" max="14332" width="11.42578125" style="1" customWidth="1"/>
    <col min="14333" max="14333" width="9" style="1" customWidth="1"/>
    <col min="14334" max="14334" width="11.5703125" style="1" customWidth="1"/>
    <col min="14335" max="14335" width="9.42578125" style="1" customWidth="1"/>
    <col min="14336" max="14336" width="12.42578125" style="1" customWidth="1"/>
    <col min="14337" max="14340" width="12.7109375" style="1" customWidth="1"/>
    <col min="14341" max="14342" width="9.7109375" style="1" customWidth="1"/>
    <col min="14343" max="14343" width="8.42578125" style="1" customWidth="1"/>
    <col min="14344" max="14345" width="10.7109375" style="1" customWidth="1"/>
    <col min="14346" max="14346" width="9.5703125" style="1" customWidth="1"/>
    <col min="14347" max="14347" width="11.7109375" style="1" customWidth="1"/>
    <col min="14348" max="14348" width="13.28515625" style="1" customWidth="1"/>
    <col min="14349" max="14349" width="11.85546875" style="1" customWidth="1"/>
    <col min="14350" max="14351" width="8.85546875" style="1" customWidth="1"/>
    <col min="14352" max="14352" width="8.28515625" style="1" customWidth="1"/>
    <col min="14353" max="14353" width="7.28515625" style="1" customWidth="1"/>
    <col min="14354" max="14354" width="8.42578125" style="1" customWidth="1"/>
    <col min="14355" max="14355" width="9.85546875" style="1" customWidth="1"/>
    <col min="14356" max="14356" width="8.85546875" style="1" customWidth="1"/>
    <col min="14357" max="14357" width="7.7109375" style="1" customWidth="1"/>
    <col min="14358" max="14358" width="6.5703125" style="1" customWidth="1"/>
    <col min="14359" max="14359" width="9.140625" style="1" customWidth="1"/>
    <col min="14360" max="14360" width="8.28515625" style="1" customWidth="1"/>
    <col min="14361" max="14361" width="10.140625" style="1" customWidth="1"/>
    <col min="14362" max="14363" width="8.140625" style="1" customWidth="1"/>
    <col min="14364" max="14364" width="7.85546875" style="1" customWidth="1"/>
    <col min="14365" max="14365" width="9.28515625" style="1" customWidth="1"/>
    <col min="14366" max="14366" width="8.7109375" style="1" customWidth="1"/>
    <col min="14367" max="14367" width="9.5703125" style="1" customWidth="1"/>
    <col min="14368" max="14368" width="11.7109375" style="1" customWidth="1"/>
    <col min="14369" max="14369" width="13.28515625" style="1" customWidth="1"/>
    <col min="14370" max="14370" width="11.85546875" style="1" customWidth="1"/>
    <col min="14371" max="14372" width="8.85546875" style="1" customWidth="1"/>
    <col min="14373" max="14373" width="8.28515625" style="1" customWidth="1"/>
    <col min="14374" max="14374" width="7.28515625" style="1" customWidth="1"/>
    <col min="14375" max="14375" width="8.42578125" style="1" customWidth="1"/>
    <col min="14376" max="14376" width="9.85546875" style="1" customWidth="1"/>
    <col min="14377" max="14377" width="8.85546875" style="1" customWidth="1"/>
    <col min="14378" max="14378" width="7.7109375" style="1" customWidth="1"/>
    <col min="14379" max="14379" width="6.5703125" style="1" customWidth="1"/>
    <col min="14380" max="14380" width="9.140625" style="1" customWidth="1"/>
    <col min="14381" max="14381" width="8.28515625" style="1" customWidth="1"/>
    <col min="14382" max="14382" width="10.140625" style="1" customWidth="1"/>
    <col min="14383" max="14384" width="8.140625" style="1" customWidth="1"/>
    <col min="14385" max="14385" width="7.85546875" style="1" customWidth="1"/>
    <col min="14386" max="14386" width="9.28515625" style="1" customWidth="1"/>
    <col min="14387" max="14387" width="8.7109375" style="1" customWidth="1"/>
    <col min="14388" max="14388" width="9.5703125" style="1" customWidth="1"/>
    <col min="14389" max="14582" width="9.140625" style="1"/>
    <col min="14583" max="14583" width="3.28515625" style="1" customWidth="1"/>
    <col min="14584" max="14584" width="17.28515625" style="1" customWidth="1"/>
    <col min="14585" max="14585" width="11.7109375" style="1" customWidth="1"/>
    <col min="14586" max="14586" width="11.28515625" style="1" customWidth="1"/>
    <col min="14587" max="14587" width="9.140625" style="1" customWidth="1"/>
    <col min="14588" max="14588" width="11.42578125" style="1" customWidth="1"/>
    <col min="14589" max="14589" width="9" style="1" customWidth="1"/>
    <col min="14590" max="14590" width="11.5703125" style="1" customWidth="1"/>
    <col min="14591" max="14591" width="9.42578125" style="1" customWidth="1"/>
    <col min="14592" max="14592" width="12.42578125" style="1" customWidth="1"/>
    <col min="14593" max="14596" width="12.7109375" style="1" customWidth="1"/>
    <col min="14597" max="14598" width="9.7109375" style="1" customWidth="1"/>
    <col min="14599" max="14599" width="8.42578125" style="1" customWidth="1"/>
    <col min="14600" max="14601" width="10.7109375" style="1" customWidth="1"/>
    <col min="14602" max="14602" width="9.5703125" style="1" customWidth="1"/>
    <col min="14603" max="14603" width="11.7109375" style="1" customWidth="1"/>
    <col min="14604" max="14604" width="13.28515625" style="1" customWidth="1"/>
    <col min="14605" max="14605" width="11.85546875" style="1" customWidth="1"/>
    <col min="14606" max="14607" width="8.85546875" style="1" customWidth="1"/>
    <col min="14608" max="14608" width="8.28515625" style="1" customWidth="1"/>
    <col min="14609" max="14609" width="7.28515625" style="1" customWidth="1"/>
    <col min="14610" max="14610" width="8.42578125" style="1" customWidth="1"/>
    <col min="14611" max="14611" width="9.85546875" style="1" customWidth="1"/>
    <col min="14612" max="14612" width="8.85546875" style="1" customWidth="1"/>
    <col min="14613" max="14613" width="7.7109375" style="1" customWidth="1"/>
    <col min="14614" max="14614" width="6.5703125" style="1" customWidth="1"/>
    <col min="14615" max="14615" width="9.140625" style="1" customWidth="1"/>
    <col min="14616" max="14616" width="8.28515625" style="1" customWidth="1"/>
    <col min="14617" max="14617" width="10.140625" style="1" customWidth="1"/>
    <col min="14618" max="14619" width="8.140625" style="1" customWidth="1"/>
    <col min="14620" max="14620" width="7.85546875" style="1" customWidth="1"/>
    <col min="14621" max="14621" width="9.28515625" style="1" customWidth="1"/>
    <col min="14622" max="14622" width="8.7109375" style="1" customWidth="1"/>
    <col min="14623" max="14623" width="9.5703125" style="1" customWidth="1"/>
    <col min="14624" max="14624" width="11.7109375" style="1" customWidth="1"/>
    <col min="14625" max="14625" width="13.28515625" style="1" customWidth="1"/>
    <col min="14626" max="14626" width="11.85546875" style="1" customWidth="1"/>
    <col min="14627" max="14628" width="8.85546875" style="1" customWidth="1"/>
    <col min="14629" max="14629" width="8.28515625" style="1" customWidth="1"/>
    <col min="14630" max="14630" width="7.28515625" style="1" customWidth="1"/>
    <col min="14631" max="14631" width="8.42578125" style="1" customWidth="1"/>
    <col min="14632" max="14632" width="9.85546875" style="1" customWidth="1"/>
    <col min="14633" max="14633" width="8.85546875" style="1" customWidth="1"/>
    <col min="14634" max="14634" width="7.7109375" style="1" customWidth="1"/>
    <col min="14635" max="14635" width="6.5703125" style="1" customWidth="1"/>
    <col min="14636" max="14636" width="9.140625" style="1" customWidth="1"/>
    <col min="14637" max="14637" width="8.28515625" style="1" customWidth="1"/>
    <col min="14638" max="14638" width="10.140625" style="1" customWidth="1"/>
    <col min="14639" max="14640" width="8.140625" style="1" customWidth="1"/>
    <col min="14641" max="14641" width="7.85546875" style="1" customWidth="1"/>
    <col min="14642" max="14642" width="9.28515625" style="1" customWidth="1"/>
    <col min="14643" max="14643" width="8.7109375" style="1" customWidth="1"/>
    <col min="14644" max="14644" width="9.5703125" style="1" customWidth="1"/>
    <col min="14645" max="14838" width="9.140625" style="1"/>
    <col min="14839" max="14839" width="3.28515625" style="1" customWidth="1"/>
    <col min="14840" max="14840" width="17.28515625" style="1" customWidth="1"/>
    <col min="14841" max="14841" width="11.7109375" style="1" customWidth="1"/>
    <col min="14842" max="14842" width="11.28515625" style="1" customWidth="1"/>
    <col min="14843" max="14843" width="9.140625" style="1" customWidth="1"/>
    <col min="14844" max="14844" width="11.42578125" style="1" customWidth="1"/>
    <col min="14845" max="14845" width="9" style="1" customWidth="1"/>
    <col min="14846" max="14846" width="11.5703125" style="1" customWidth="1"/>
    <col min="14847" max="14847" width="9.42578125" style="1" customWidth="1"/>
    <col min="14848" max="14848" width="12.42578125" style="1" customWidth="1"/>
    <col min="14849" max="14852" width="12.7109375" style="1" customWidth="1"/>
    <col min="14853" max="14854" width="9.7109375" style="1" customWidth="1"/>
    <col min="14855" max="14855" width="8.42578125" style="1" customWidth="1"/>
    <col min="14856" max="14857" width="10.7109375" style="1" customWidth="1"/>
    <col min="14858" max="14858" width="9.5703125" style="1" customWidth="1"/>
    <col min="14859" max="14859" width="11.7109375" style="1" customWidth="1"/>
    <col min="14860" max="14860" width="13.28515625" style="1" customWidth="1"/>
    <col min="14861" max="14861" width="11.85546875" style="1" customWidth="1"/>
    <col min="14862" max="14863" width="8.85546875" style="1" customWidth="1"/>
    <col min="14864" max="14864" width="8.28515625" style="1" customWidth="1"/>
    <col min="14865" max="14865" width="7.28515625" style="1" customWidth="1"/>
    <col min="14866" max="14866" width="8.42578125" style="1" customWidth="1"/>
    <col min="14867" max="14867" width="9.85546875" style="1" customWidth="1"/>
    <col min="14868" max="14868" width="8.85546875" style="1" customWidth="1"/>
    <col min="14869" max="14869" width="7.7109375" style="1" customWidth="1"/>
    <col min="14870" max="14870" width="6.5703125" style="1" customWidth="1"/>
    <col min="14871" max="14871" width="9.140625" style="1" customWidth="1"/>
    <col min="14872" max="14872" width="8.28515625" style="1" customWidth="1"/>
    <col min="14873" max="14873" width="10.140625" style="1" customWidth="1"/>
    <col min="14874" max="14875" width="8.140625" style="1" customWidth="1"/>
    <col min="14876" max="14876" width="7.85546875" style="1" customWidth="1"/>
    <col min="14877" max="14877" width="9.28515625" style="1" customWidth="1"/>
    <col min="14878" max="14878" width="8.7109375" style="1" customWidth="1"/>
    <col min="14879" max="14879" width="9.5703125" style="1" customWidth="1"/>
    <col min="14880" max="14880" width="11.7109375" style="1" customWidth="1"/>
    <col min="14881" max="14881" width="13.28515625" style="1" customWidth="1"/>
    <col min="14882" max="14882" width="11.85546875" style="1" customWidth="1"/>
    <col min="14883" max="14884" width="8.85546875" style="1" customWidth="1"/>
    <col min="14885" max="14885" width="8.28515625" style="1" customWidth="1"/>
    <col min="14886" max="14886" width="7.28515625" style="1" customWidth="1"/>
    <col min="14887" max="14887" width="8.42578125" style="1" customWidth="1"/>
    <col min="14888" max="14888" width="9.85546875" style="1" customWidth="1"/>
    <col min="14889" max="14889" width="8.85546875" style="1" customWidth="1"/>
    <col min="14890" max="14890" width="7.7109375" style="1" customWidth="1"/>
    <col min="14891" max="14891" width="6.5703125" style="1" customWidth="1"/>
    <col min="14892" max="14892" width="9.140625" style="1" customWidth="1"/>
    <col min="14893" max="14893" width="8.28515625" style="1" customWidth="1"/>
    <col min="14894" max="14894" width="10.140625" style="1" customWidth="1"/>
    <col min="14895" max="14896" width="8.140625" style="1" customWidth="1"/>
    <col min="14897" max="14897" width="7.85546875" style="1" customWidth="1"/>
    <col min="14898" max="14898" width="9.28515625" style="1" customWidth="1"/>
    <col min="14899" max="14899" width="8.7109375" style="1" customWidth="1"/>
    <col min="14900" max="14900" width="9.5703125" style="1" customWidth="1"/>
    <col min="14901" max="15094" width="9.140625" style="1"/>
    <col min="15095" max="15095" width="3.28515625" style="1" customWidth="1"/>
    <col min="15096" max="15096" width="17.28515625" style="1" customWidth="1"/>
    <col min="15097" max="15097" width="11.7109375" style="1" customWidth="1"/>
    <col min="15098" max="15098" width="11.28515625" style="1" customWidth="1"/>
    <col min="15099" max="15099" width="9.140625" style="1" customWidth="1"/>
    <col min="15100" max="15100" width="11.42578125" style="1" customWidth="1"/>
    <col min="15101" max="15101" width="9" style="1" customWidth="1"/>
    <col min="15102" max="15102" width="11.5703125" style="1" customWidth="1"/>
    <col min="15103" max="15103" width="9.42578125" style="1" customWidth="1"/>
    <col min="15104" max="15104" width="12.42578125" style="1" customWidth="1"/>
    <col min="15105" max="15108" width="12.7109375" style="1" customWidth="1"/>
    <col min="15109" max="15110" width="9.7109375" style="1" customWidth="1"/>
    <col min="15111" max="15111" width="8.42578125" style="1" customWidth="1"/>
    <col min="15112" max="15113" width="10.7109375" style="1" customWidth="1"/>
    <col min="15114" max="15114" width="9.5703125" style="1" customWidth="1"/>
    <col min="15115" max="15115" width="11.7109375" style="1" customWidth="1"/>
    <col min="15116" max="15116" width="13.28515625" style="1" customWidth="1"/>
    <col min="15117" max="15117" width="11.85546875" style="1" customWidth="1"/>
    <col min="15118" max="15119" width="8.85546875" style="1" customWidth="1"/>
    <col min="15120" max="15120" width="8.28515625" style="1" customWidth="1"/>
    <col min="15121" max="15121" width="7.28515625" style="1" customWidth="1"/>
    <col min="15122" max="15122" width="8.42578125" style="1" customWidth="1"/>
    <col min="15123" max="15123" width="9.85546875" style="1" customWidth="1"/>
    <col min="15124" max="15124" width="8.85546875" style="1" customWidth="1"/>
    <col min="15125" max="15125" width="7.7109375" style="1" customWidth="1"/>
    <col min="15126" max="15126" width="6.5703125" style="1" customWidth="1"/>
    <col min="15127" max="15127" width="9.140625" style="1" customWidth="1"/>
    <col min="15128" max="15128" width="8.28515625" style="1" customWidth="1"/>
    <col min="15129" max="15129" width="10.140625" style="1" customWidth="1"/>
    <col min="15130" max="15131" width="8.140625" style="1" customWidth="1"/>
    <col min="15132" max="15132" width="7.85546875" style="1" customWidth="1"/>
    <col min="15133" max="15133" width="9.28515625" style="1" customWidth="1"/>
    <col min="15134" max="15134" width="8.7109375" style="1" customWidth="1"/>
    <col min="15135" max="15135" width="9.5703125" style="1" customWidth="1"/>
    <col min="15136" max="15136" width="11.7109375" style="1" customWidth="1"/>
    <col min="15137" max="15137" width="13.28515625" style="1" customWidth="1"/>
    <col min="15138" max="15138" width="11.85546875" style="1" customWidth="1"/>
    <col min="15139" max="15140" width="8.85546875" style="1" customWidth="1"/>
    <col min="15141" max="15141" width="8.28515625" style="1" customWidth="1"/>
    <col min="15142" max="15142" width="7.28515625" style="1" customWidth="1"/>
    <col min="15143" max="15143" width="8.42578125" style="1" customWidth="1"/>
    <col min="15144" max="15144" width="9.85546875" style="1" customWidth="1"/>
    <col min="15145" max="15145" width="8.85546875" style="1" customWidth="1"/>
    <col min="15146" max="15146" width="7.7109375" style="1" customWidth="1"/>
    <col min="15147" max="15147" width="6.5703125" style="1" customWidth="1"/>
    <col min="15148" max="15148" width="9.140625" style="1" customWidth="1"/>
    <col min="15149" max="15149" width="8.28515625" style="1" customWidth="1"/>
    <col min="15150" max="15150" width="10.140625" style="1" customWidth="1"/>
    <col min="15151" max="15152" width="8.140625" style="1" customWidth="1"/>
    <col min="15153" max="15153" width="7.85546875" style="1" customWidth="1"/>
    <col min="15154" max="15154" width="9.28515625" style="1" customWidth="1"/>
    <col min="15155" max="15155" width="8.7109375" style="1" customWidth="1"/>
    <col min="15156" max="15156" width="9.5703125" style="1" customWidth="1"/>
    <col min="15157" max="15350" width="9.140625" style="1"/>
    <col min="15351" max="15351" width="3.28515625" style="1" customWidth="1"/>
    <col min="15352" max="15352" width="17.28515625" style="1" customWidth="1"/>
    <col min="15353" max="15353" width="11.7109375" style="1" customWidth="1"/>
    <col min="15354" max="15354" width="11.28515625" style="1" customWidth="1"/>
    <col min="15355" max="15355" width="9.140625" style="1" customWidth="1"/>
    <col min="15356" max="15356" width="11.42578125" style="1" customWidth="1"/>
    <col min="15357" max="15357" width="9" style="1" customWidth="1"/>
    <col min="15358" max="15358" width="11.5703125" style="1" customWidth="1"/>
    <col min="15359" max="15359" width="9.42578125" style="1" customWidth="1"/>
    <col min="15360" max="15360" width="12.42578125" style="1" customWidth="1"/>
    <col min="15361" max="15364" width="12.7109375" style="1" customWidth="1"/>
    <col min="15365" max="15366" width="9.7109375" style="1" customWidth="1"/>
    <col min="15367" max="15367" width="8.42578125" style="1" customWidth="1"/>
    <col min="15368" max="15369" width="10.7109375" style="1" customWidth="1"/>
    <col min="15370" max="15370" width="9.5703125" style="1" customWidth="1"/>
    <col min="15371" max="15371" width="11.7109375" style="1" customWidth="1"/>
    <col min="15372" max="15372" width="13.28515625" style="1" customWidth="1"/>
    <col min="15373" max="15373" width="11.85546875" style="1" customWidth="1"/>
    <col min="15374" max="15375" width="8.85546875" style="1" customWidth="1"/>
    <col min="15376" max="15376" width="8.28515625" style="1" customWidth="1"/>
    <col min="15377" max="15377" width="7.28515625" style="1" customWidth="1"/>
    <col min="15378" max="15378" width="8.42578125" style="1" customWidth="1"/>
    <col min="15379" max="15379" width="9.85546875" style="1" customWidth="1"/>
    <col min="15380" max="15380" width="8.85546875" style="1" customWidth="1"/>
    <col min="15381" max="15381" width="7.7109375" style="1" customWidth="1"/>
    <col min="15382" max="15382" width="6.5703125" style="1" customWidth="1"/>
    <col min="15383" max="15383" width="9.140625" style="1" customWidth="1"/>
    <col min="15384" max="15384" width="8.28515625" style="1" customWidth="1"/>
    <col min="15385" max="15385" width="10.140625" style="1" customWidth="1"/>
    <col min="15386" max="15387" width="8.140625" style="1" customWidth="1"/>
    <col min="15388" max="15388" width="7.85546875" style="1" customWidth="1"/>
    <col min="15389" max="15389" width="9.28515625" style="1" customWidth="1"/>
    <col min="15390" max="15390" width="8.7109375" style="1" customWidth="1"/>
    <col min="15391" max="15391" width="9.5703125" style="1" customWidth="1"/>
    <col min="15392" max="15392" width="11.7109375" style="1" customWidth="1"/>
    <col min="15393" max="15393" width="13.28515625" style="1" customWidth="1"/>
    <col min="15394" max="15394" width="11.85546875" style="1" customWidth="1"/>
    <col min="15395" max="15396" width="8.85546875" style="1" customWidth="1"/>
    <col min="15397" max="15397" width="8.28515625" style="1" customWidth="1"/>
    <col min="15398" max="15398" width="7.28515625" style="1" customWidth="1"/>
    <col min="15399" max="15399" width="8.42578125" style="1" customWidth="1"/>
    <col min="15400" max="15400" width="9.85546875" style="1" customWidth="1"/>
    <col min="15401" max="15401" width="8.85546875" style="1" customWidth="1"/>
    <col min="15402" max="15402" width="7.7109375" style="1" customWidth="1"/>
    <col min="15403" max="15403" width="6.5703125" style="1" customWidth="1"/>
    <col min="15404" max="15404" width="9.140625" style="1" customWidth="1"/>
    <col min="15405" max="15405" width="8.28515625" style="1" customWidth="1"/>
    <col min="15406" max="15406" width="10.140625" style="1" customWidth="1"/>
    <col min="15407" max="15408" width="8.140625" style="1" customWidth="1"/>
    <col min="15409" max="15409" width="7.85546875" style="1" customWidth="1"/>
    <col min="15410" max="15410" width="9.28515625" style="1" customWidth="1"/>
    <col min="15411" max="15411" width="8.7109375" style="1" customWidth="1"/>
    <col min="15412" max="15412" width="9.5703125" style="1" customWidth="1"/>
    <col min="15413" max="15606" width="9.140625" style="1"/>
    <col min="15607" max="15607" width="3.28515625" style="1" customWidth="1"/>
    <col min="15608" max="15608" width="17.28515625" style="1" customWidth="1"/>
    <col min="15609" max="15609" width="11.7109375" style="1" customWidth="1"/>
    <col min="15610" max="15610" width="11.28515625" style="1" customWidth="1"/>
    <col min="15611" max="15611" width="9.140625" style="1" customWidth="1"/>
    <col min="15612" max="15612" width="11.42578125" style="1" customWidth="1"/>
    <col min="15613" max="15613" width="9" style="1" customWidth="1"/>
    <col min="15614" max="15614" width="11.5703125" style="1" customWidth="1"/>
    <col min="15615" max="15615" width="9.42578125" style="1" customWidth="1"/>
    <col min="15616" max="15616" width="12.42578125" style="1" customWidth="1"/>
    <col min="15617" max="15620" width="12.7109375" style="1" customWidth="1"/>
    <col min="15621" max="15622" width="9.7109375" style="1" customWidth="1"/>
    <col min="15623" max="15623" width="8.42578125" style="1" customWidth="1"/>
    <col min="15624" max="15625" width="10.7109375" style="1" customWidth="1"/>
    <col min="15626" max="15626" width="9.5703125" style="1" customWidth="1"/>
    <col min="15627" max="15627" width="11.7109375" style="1" customWidth="1"/>
    <col min="15628" max="15628" width="13.28515625" style="1" customWidth="1"/>
    <col min="15629" max="15629" width="11.85546875" style="1" customWidth="1"/>
    <col min="15630" max="15631" width="8.85546875" style="1" customWidth="1"/>
    <col min="15632" max="15632" width="8.28515625" style="1" customWidth="1"/>
    <col min="15633" max="15633" width="7.28515625" style="1" customWidth="1"/>
    <col min="15634" max="15634" width="8.42578125" style="1" customWidth="1"/>
    <col min="15635" max="15635" width="9.85546875" style="1" customWidth="1"/>
    <col min="15636" max="15636" width="8.85546875" style="1" customWidth="1"/>
    <col min="15637" max="15637" width="7.7109375" style="1" customWidth="1"/>
    <col min="15638" max="15638" width="6.5703125" style="1" customWidth="1"/>
    <col min="15639" max="15639" width="9.140625" style="1" customWidth="1"/>
    <col min="15640" max="15640" width="8.28515625" style="1" customWidth="1"/>
    <col min="15641" max="15641" width="10.140625" style="1" customWidth="1"/>
    <col min="15642" max="15643" width="8.140625" style="1" customWidth="1"/>
    <col min="15644" max="15644" width="7.85546875" style="1" customWidth="1"/>
    <col min="15645" max="15645" width="9.28515625" style="1" customWidth="1"/>
    <col min="15646" max="15646" width="8.7109375" style="1" customWidth="1"/>
    <col min="15647" max="15647" width="9.5703125" style="1" customWidth="1"/>
    <col min="15648" max="15648" width="11.7109375" style="1" customWidth="1"/>
    <col min="15649" max="15649" width="13.28515625" style="1" customWidth="1"/>
    <col min="15650" max="15650" width="11.85546875" style="1" customWidth="1"/>
    <col min="15651" max="15652" width="8.85546875" style="1" customWidth="1"/>
    <col min="15653" max="15653" width="8.28515625" style="1" customWidth="1"/>
    <col min="15654" max="15654" width="7.28515625" style="1" customWidth="1"/>
    <col min="15655" max="15655" width="8.42578125" style="1" customWidth="1"/>
    <col min="15656" max="15656" width="9.85546875" style="1" customWidth="1"/>
    <col min="15657" max="15657" width="8.85546875" style="1" customWidth="1"/>
    <col min="15658" max="15658" width="7.7109375" style="1" customWidth="1"/>
    <col min="15659" max="15659" width="6.5703125" style="1" customWidth="1"/>
    <col min="15660" max="15660" width="9.140625" style="1" customWidth="1"/>
    <col min="15661" max="15661" width="8.28515625" style="1" customWidth="1"/>
    <col min="15662" max="15662" width="10.140625" style="1" customWidth="1"/>
    <col min="15663" max="15664" width="8.140625" style="1" customWidth="1"/>
    <col min="15665" max="15665" width="7.85546875" style="1" customWidth="1"/>
    <col min="15666" max="15666" width="9.28515625" style="1" customWidth="1"/>
    <col min="15667" max="15667" width="8.7109375" style="1" customWidth="1"/>
    <col min="15668" max="15668" width="9.5703125" style="1" customWidth="1"/>
    <col min="15669" max="15862" width="9.140625" style="1"/>
    <col min="15863" max="15863" width="3.28515625" style="1" customWidth="1"/>
    <col min="15864" max="15864" width="17.28515625" style="1" customWidth="1"/>
    <col min="15865" max="15865" width="11.7109375" style="1" customWidth="1"/>
    <col min="15866" max="15866" width="11.28515625" style="1" customWidth="1"/>
    <col min="15867" max="15867" width="9.140625" style="1" customWidth="1"/>
    <col min="15868" max="15868" width="11.42578125" style="1" customWidth="1"/>
    <col min="15869" max="15869" width="9" style="1" customWidth="1"/>
    <col min="15870" max="15870" width="11.5703125" style="1" customWidth="1"/>
    <col min="15871" max="15871" width="9.42578125" style="1" customWidth="1"/>
    <col min="15872" max="15872" width="12.42578125" style="1" customWidth="1"/>
    <col min="15873" max="15876" width="12.7109375" style="1" customWidth="1"/>
    <col min="15877" max="15878" width="9.7109375" style="1" customWidth="1"/>
    <col min="15879" max="15879" width="8.42578125" style="1" customWidth="1"/>
    <col min="15880" max="15881" width="10.7109375" style="1" customWidth="1"/>
    <col min="15882" max="15882" width="9.5703125" style="1" customWidth="1"/>
    <col min="15883" max="15883" width="11.7109375" style="1" customWidth="1"/>
    <col min="15884" max="15884" width="13.28515625" style="1" customWidth="1"/>
    <col min="15885" max="15885" width="11.85546875" style="1" customWidth="1"/>
    <col min="15886" max="15887" width="8.85546875" style="1" customWidth="1"/>
    <col min="15888" max="15888" width="8.28515625" style="1" customWidth="1"/>
    <col min="15889" max="15889" width="7.28515625" style="1" customWidth="1"/>
    <col min="15890" max="15890" width="8.42578125" style="1" customWidth="1"/>
    <col min="15891" max="15891" width="9.85546875" style="1" customWidth="1"/>
    <col min="15892" max="15892" width="8.85546875" style="1" customWidth="1"/>
    <col min="15893" max="15893" width="7.7109375" style="1" customWidth="1"/>
    <col min="15894" max="15894" width="6.5703125" style="1" customWidth="1"/>
    <col min="15895" max="15895" width="9.140625" style="1" customWidth="1"/>
    <col min="15896" max="15896" width="8.28515625" style="1" customWidth="1"/>
    <col min="15897" max="15897" width="10.140625" style="1" customWidth="1"/>
    <col min="15898" max="15899" width="8.140625" style="1" customWidth="1"/>
    <col min="15900" max="15900" width="7.85546875" style="1" customWidth="1"/>
    <col min="15901" max="15901" width="9.28515625" style="1" customWidth="1"/>
    <col min="15902" max="15902" width="8.7109375" style="1" customWidth="1"/>
    <col min="15903" max="15903" width="9.5703125" style="1" customWidth="1"/>
    <col min="15904" max="15904" width="11.7109375" style="1" customWidth="1"/>
    <col min="15905" max="15905" width="13.28515625" style="1" customWidth="1"/>
    <col min="15906" max="15906" width="11.85546875" style="1" customWidth="1"/>
    <col min="15907" max="15908" width="8.85546875" style="1" customWidth="1"/>
    <col min="15909" max="15909" width="8.28515625" style="1" customWidth="1"/>
    <col min="15910" max="15910" width="7.28515625" style="1" customWidth="1"/>
    <col min="15911" max="15911" width="8.42578125" style="1" customWidth="1"/>
    <col min="15912" max="15912" width="9.85546875" style="1" customWidth="1"/>
    <col min="15913" max="15913" width="8.85546875" style="1" customWidth="1"/>
    <col min="15914" max="15914" width="7.7109375" style="1" customWidth="1"/>
    <col min="15915" max="15915" width="6.5703125" style="1" customWidth="1"/>
    <col min="15916" max="15916" width="9.140625" style="1" customWidth="1"/>
    <col min="15917" max="15917" width="8.28515625" style="1" customWidth="1"/>
    <col min="15918" max="15918" width="10.140625" style="1" customWidth="1"/>
    <col min="15919" max="15920" width="8.140625" style="1" customWidth="1"/>
    <col min="15921" max="15921" width="7.85546875" style="1" customWidth="1"/>
    <col min="15922" max="15922" width="9.28515625" style="1" customWidth="1"/>
    <col min="15923" max="15923" width="8.7109375" style="1" customWidth="1"/>
    <col min="15924" max="15924" width="9.5703125" style="1" customWidth="1"/>
    <col min="15925" max="16118" width="9.140625" style="1"/>
    <col min="16119" max="16119" width="3.28515625" style="1" customWidth="1"/>
    <col min="16120" max="16120" width="17.28515625" style="1" customWidth="1"/>
    <col min="16121" max="16121" width="11.7109375" style="1" customWidth="1"/>
    <col min="16122" max="16122" width="11.28515625" style="1" customWidth="1"/>
    <col min="16123" max="16123" width="9.140625" style="1" customWidth="1"/>
    <col min="16124" max="16124" width="11.42578125" style="1" customWidth="1"/>
    <col min="16125" max="16125" width="9" style="1" customWidth="1"/>
    <col min="16126" max="16126" width="11.5703125" style="1" customWidth="1"/>
    <col min="16127" max="16127" width="9.42578125" style="1" customWidth="1"/>
    <col min="16128" max="16128" width="12.42578125" style="1" customWidth="1"/>
    <col min="16129" max="16132" width="12.7109375" style="1" customWidth="1"/>
    <col min="16133" max="16134" width="9.7109375" style="1" customWidth="1"/>
    <col min="16135" max="16135" width="8.42578125" style="1" customWidth="1"/>
    <col min="16136" max="16137" width="10.7109375" style="1" customWidth="1"/>
    <col min="16138" max="16138" width="9.5703125" style="1" customWidth="1"/>
    <col min="16139" max="16139" width="11.7109375" style="1" customWidth="1"/>
    <col min="16140" max="16140" width="13.28515625" style="1" customWidth="1"/>
    <col min="16141" max="16141" width="11.85546875" style="1" customWidth="1"/>
    <col min="16142" max="16143" width="8.85546875" style="1" customWidth="1"/>
    <col min="16144" max="16144" width="8.28515625" style="1" customWidth="1"/>
    <col min="16145" max="16145" width="7.28515625" style="1" customWidth="1"/>
    <col min="16146" max="16146" width="8.42578125" style="1" customWidth="1"/>
    <col min="16147" max="16147" width="9.85546875" style="1" customWidth="1"/>
    <col min="16148" max="16148" width="8.85546875" style="1" customWidth="1"/>
    <col min="16149" max="16149" width="7.7109375" style="1" customWidth="1"/>
    <col min="16150" max="16150" width="6.5703125" style="1" customWidth="1"/>
    <col min="16151" max="16151" width="9.140625" style="1" customWidth="1"/>
    <col min="16152" max="16152" width="8.28515625" style="1" customWidth="1"/>
    <col min="16153" max="16153" width="10.140625" style="1" customWidth="1"/>
    <col min="16154" max="16155" width="8.140625" style="1" customWidth="1"/>
    <col min="16156" max="16156" width="7.85546875" style="1" customWidth="1"/>
    <col min="16157" max="16157" width="9.28515625" style="1" customWidth="1"/>
    <col min="16158" max="16158" width="8.7109375" style="1" customWidth="1"/>
    <col min="16159" max="16159" width="9.5703125" style="1" customWidth="1"/>
    <col min="16160" max="16160" width="11.7109375" style="1" customWidth="1"/>
    <col min="16161" max="16161" width="13.28515625" style="1" customWidth="1"/>
    <col min="16162" max="16162" width="11.85546875" style="1" customWidth="1"/>
    <col min="16163" max="16164" width="8.85546875" style="1" customWidth="1"/>
    <col min="16165" max="16165" width="8.28515625" style="1" customWidth="1"/>
    <col min="16166" max="16166" width="7.28515625" style="1" customWidth="1"/>
    <col min="16167" max="16167" width="8.42578125" style="1" customWidth="1"/>
    <col min="16168" max="16168" width="9.85546875" style="1" customWidth="1"/>
    <col min="16169" max="16169" width="8.85546875" style="1" customWidth="1"/>
    <col min="16170" max="16170" width="7.7109375" style="1" customWidth="1"/>
    <col min="16171" max="16171" width="6.5703125" style="1" customWidth="1"/>
    <col min="16172" max="16172" width="9.140625" style="1" customWidth="1"/>
    <col min="16173" max="16173" width="8.28515625" style="1" customWidth="1"/>
    <col min="16174" max="16174" width="10.140625" style="1" customWidth="1"/>
    <col min="16175" max="16176" width="8.140625" style="1" customWidth="1"/>
    <col min="16177" max="16177" width="7.85546875" style="1" customWidth="1"/>
    <col min="16178" max="16178" width="9.28515625" style="1" customWidth="1"/>
    <col min="16179" max="16179" width="8.7109375" style="1" customWidth="1"/>
    <col min="16180" max="16180" width="9.5703125" style="1" customWidth="1"/>
    <col min="16181" max="16384" width="9.140625" style="1"/>
  </cols>
  <sheetData>
    <row r="1" spans="1:81" ht="42.75" customHeigh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</row>
    <row r="2" spans="1:81" ht="24.75" customHeight="1" thickBo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</row>
    <row r="3" spans="1:81" ht="24.75" customHeight="1" thickBot="1" x14ac:dyDescent="0.25">
      <c r="A3" s="110" t="s">
        <v>1</v>
      </c>
      <c r="B3" s="110" t="s">
        <v>2</v>
      </c>
      <c r="C3" s="111" t="s">
        <v>3</v>
      </c>
      <c r="D3" s="111"/>
      <c r="E3" s="112" t="s">
        <v>4</v>
      </c>
      <c r="F3" s="112"/>
      <c r="G3" s="112"/>
      <c r="H3" s="112" t="s">
        <v>5</v>
      </c>
      <c r="I3" s="112"/>
      <c r="J3" s="112"/>
      <c r="K3" s="111" t="s">
        <v>6</v>
      </c>
      <c r="L3" s="111"/>
      <c r="M3" s="111"/>
      <c r="N3" s="113" t="s">
        <v>7</v>
      </c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 t="s">
        <v>8</v>
      </c>
      <c r="AJ3" s="113" t="s">
        <v>9</v>
      </c>
      <c r="AK3" s="113" t="s">
        <v>10</v>
      </c>
      <c r="AL3" s="111" t="s">
        <v>12</v>
      </c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2"/>
      <c r="AX3" s="115" t="s">
        <v>7</v>
      </c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</row>
    <row r="4" spans="1:81" s="6" customFormat="1" ht="23.25" customHeight="1" x14ac:dyDescent="0.25">
      <c r="A4" s="110"/>
      <c r="B4" s="110"/>
      <c r="C4" s="111"/>
      <c r="D4" s="111"/>
      <c r="E4" s="112"/>
      <c r="F4" s="112"/>
      <c r="G4" s="112"/>
      <c r="H4" s="112"/>
      <c r="I4" s="112"/>
      <c r="J4" s="112"/>
      <c r="K4" s="111"/>
      <c r="L4" s="111"/>
      <c r="M4" s="111"/>
      <c r="N4" s="117" t="s">
        <v>13</v>
      </c>
      <c r="O4" s="117"/>
      <c r="P4" s="117"/>
      <c r="Q4" s="117"/>
      <c r="R4" s="117"/>
      <c r="S4" s="117"/>
      <c r="T4" s="117"/>
      <c r="U4" s="117" t="s">
        <v>14</v>
      </c>
      <c r="V4" s="117"/>
      <c r="W4" s="117"/>
      <c r="X4" s="117"/>
      <c r="Y4" s="117"/>
      <c r="Z4" s="117"/>
      <c r="AA4" s="117"/>
      <c r="AB4" s="117" t="s">
        <v>15</v>
      </c>
      <c r="AC4" s="117"/>
      <c r="AD4" s="117"/>
      <c r="AE4" s="117"/>
      <c r="AF4" s="117"/>
      <c r="AG4" s="117"/>
      <c r="AH4" s="117"/>
      <c r="AI4" s="118"/>
      <c r="AJ4" s="118"/>
      <c r="AK4" s="118"/>
      <c r="AL4" s="119" t="s">
        <v>16</v>
      </c>
      <c r="AM4" s="120"/>
      <c r="AN4" s="120"/>
      <c r="AO4" s="121"/>
      <c r="AP4" s="3"/>
      <c r="AQ4" s="3"/>
      <c r="AR4" s="3"/>
      <c r="AS4" s="3"/>
      <c r="AT4" s="3"/>
      <c r="AU4" s="4"/>
      <c r="AV4" s="4"/>
      <c r="AW4" s="5"/>
      <c r="AX4" s="124" t="s">
        <v>13</v>
      </c>
      <c r="AY4" s="125"/>
      <c r="AZ4" s="125"/>
      <c r="BA4" s="125"/>
      <c r="BB4" s="125"/>
      <c r="BC4" s="125"/>
      <c r="BD4" s="125"/>
      <c r="BE4" s="125"/>
      <c r="BF4" s="125"/>
      <c r="BG4" s="126"/>
      <c r="BH4" s="124" t="s">
        <v>14</v>
      </c>
      <c r="BI4" s="125"/>
      <c r="BJ4" s="125"/>
      <c r="BK4" s="125"/>
      <c r="BL4" s="125"/>
      <c r="BM4" s="125"/>
      <c r="BN4" s="125"/>
      <c r="BO4" s="125"/>
      <c r="BP4" s="125"/>
      <c r="BQ4" s="125"/>
      <c r="BR4" s="135"/>
      <c r="BS4" s="124" t="s">
        <v>15</v>
      </c>
      <c r="BT4" s="125"/>
      <c r="BU4" s="125"/>
      <c r="BV4" s="125"/>
      <c r="BW4" s="125"/>
      <c r="BX4" s="125"/>
      <c r="BY4" s="125"/>
      <c r="BZ4" s="125"/>
      <c r="CA4" s="125"/>
      <c r="CB4" s="125"/>
      <c r="CC4" s="126"/>
    </row>
    <row r="5" spans="1:81" s="6" customFormat="1" ht="36.75" customHeight="1" x14ac:dyDescent="0.25">
      <c r="A5" s="110"/>
      <c r="B5" s="110"/>
      <c r="C5" s="7"/>
      <c r="D5" s="7"/>
      <c r="E5" s="8"/>
      <c r="F5" s="8"/>
      <c r="G5" s="8"/>
      <c r="H5" s="8"/>
      <c r="I5" s="8"/>
      <c r="J5" s="8"/>
      <c r="K5" s="7"/>
      <c r="L5" s="7"/>
      <c r="M5" s="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18"/>
      <c r="AJ5" s="118"/>
      <c r="AK5" s="118"/>
      <c r="AL5" s="117"/>
      <c r="AM5" s="122"/>
      <c r="AN5" s="122"/>
      <c r="AO5" s="123"/>
      <c r="AP5" s="3"/>
      <c r="AQ5" s="3"/>
      <c r="AR5" s="3"/>
      <c r="AS5" s="3"/>
      <c r="AT5" s="3"/>
      <c r="AU5" s="3"/>
      <c r="AV5" s="3"/>
      <c r="AW5" s="5"/>
      <c r="AX5" s="127" t="s">
        <v>16</v>
      </c>
      <c r="AY5" s="10"/>
      <c r="AZ5" s="10"/>
      <c r="BA5" s="129"/>
      <c r="BB5" s="129"/>
      <c r="BC5" s="129"/>
      <c r="BD5" s="130"/>
      <c r="BE5" s="129"/>
      <c r="BF5" s="130"/>
      <c r="BG5" s="11"/>
      <c r="BH5" s="131" t="s">
        <v>16</v>
      </c>
      <c r="BI5" s="10"/>
      <c r="BJ5" s="10"/>
      <c r="BK5" s="129"/>
      <c r="BL5" s="129"/>
      <c r="BM5" s="129"/>
      <c r="BN5" s="129"/>
      <c r="BO5" s="130"/>
      <c r="BP5" s="129"/>
      <c r="BQ5" s="129"/>
      <c r="BR5" s="129"/>
      <c r="BS5" s="133" t="s">
        <v>16</v>
      </c>
      <c r="BT5" s="10"/>
      <c r="BU5" s="10"/>
      <c r="BV5" s="129"/>
      <c r="BW5" s="129"/>
      <c r="BX5" s="130"/>
      <c r="BY5" s="129"/>
      <c r="BZ5" s="129"/>
      <c r="CA5" s="129"/>
      <c r="CB5" s="129"/>
      <c r="CC5" s="134"/>
    </row>
    <row r="6" spans="1:81" ht="89.25" x14ac:dyDescent="0.2">
      <c r="A6" s="110"/>
      <c r="B6" s="110"/>
      <c r="C6" s="12" t="s">
        <v>17</v>
      </c>
      <c r="D6" s="12" t="s">
        <v>18</v>
      </c>
      <c r="E6" s="12" t="s">
        <v>17</v>
      </c>
      <c r="F6" s="12" t="s">
        <v>19</v>
      </c>
      <c r="G6" s="12" t="s">
        <v>20</v>
      </c>
      <c r="H6" s="12" t="s">
        <v>17</v>
      </c>
      <c r="I6" s="13" t="s">
        <v>11</v>
      </c>
      <c r="J6" s="12" t="s">
        <v>21</v>
      </c>
      <c r="K6" s="14" t="s">
        <v>22</v>
      </c>
      <c r="L6" s="14" t="s">
        <v>23</v>
      </c>
      <c r="M6" s="9" t="s">
        <v>24</v>
      </c>
      <c r="N6" s="15" t="s">
        <v>16</v>
      </c>
      <c r="O6" s="15" t="s">
        <v>25</v>
      </c>
      <c r="P6" s="14" t="s">
        <v>26</v>
      </c>
      <c r="Q6" s="15" t="s">
        <v>27</v>
      </c>
      <c r="R6" s="15" t="s">
        <v>28</v>
      </c>
      <c r="S6" s="9" t="s">
        <v>29</v>
      </c>
      <c r="T6" s="15" t="s">
        <v>30</v>
      </c>
      <c r="U6" s="15" t="s">
        <v>16</v>
      </c>
      <c r="V6" s="15" t="s">
        <v>25</v>
      </c>
      <c r="W6" s="14" t="s">
        <v>26</v>
      </c>
      <c r="X6" s="15" t="s">
        <v>27</v>
      </c>
      <c r="Y6" s="15" t="s">
        <v>28</v>
      </c>
      <c r="Z6" s="16" t="s">
        <v>29</v>
      </c>
      <c r="AA6" s="15" t="s">
        <v>30</v>
      </c>
      <c r="AB6" s="17" t="s">
        <v>16</v>
      </c>
      <c r="AC6" s="14" t="s">
        <v>31</v>
      </c>
      <c r="AD6" s="14" t="s">
        <v>32</v>
      </c>
      <c r="AE6" s="15" t="s">
        <v>27</v>
      </c>
      <c r="AF6" s="15" t="s">
        <v>33</v>
      </c>
      <c r="AG6" s="16" t="s">
        <v>29</v>
      </c>
      <c r="AH6" s="18" t="s">
        <v>30</v>
      </c>
      <c r="AI6" s="118"/>
      <c r="AJ6" s="118"/>
      <c r="AK6" s="118"/>
      <c r="AL6" s="117"/>
      <c r="AM6" s="19" t="s">
        <v>35</v>
      </c>
      <c r="AN6" s="19" t="s">
        <v>36</v>
      </c>
      <c r="AO6" s="26" t="s">
        <v>85</v>
      </c>
      <c r="AP6" s="20" t="s">
        <v>37</v>
      </c>
      <c r="AQ6" s="21" t="s">
        <v>38</v>
      </c>
      <c r="AR6" s="21" t="s">
        <v>39</v>
      </c>
      <c r="AS6" s="21" t="s">
        <v>40</v>
      </c>
      <c r="AT6" s="21" t="s">
        <v>41</v>
      </c>
      <c r="AU6" s="22" t="s">
        <v>42</v>
      </c>
      <c r="AV6" s="23" t="s">
        <v>43</v>
      </c>
      <c r="AW6" s="24" t="s">
        <v>44</v>
      </c>
      <c r="AX6" s="128"/>
      <c r="AY6" s="15" t="s">
        <v>25</v>
      </c>
      <c r="AZ6" s="15" t="s">
        <v>25</v>
      </c>
      <c r="BA6" s="15" t="s">
        <v>45</v>
      </c>
      <c r="BB6" s="15" t="s">
        <v>46</v>
      </c>
      <c r="BC6" s="25" t="s">
        <v>47</v>
      </c>
      <c r="BD6" s="25" t="s">
        <v>48</v>
      </c>
      <c r="BE6" s="26" t="s">
        <v>49</v>
      </c>
      <c r="BF6" s="26" t="s">
        <v>85</v>
      </c>
      <c r="BG6" s="27" t="s">
        <v>50</v>
      </c>
      <c r="BH6" s="132"/>
      <c r="BI6" s="25" t="s">
        <v>25</v>
      </c>
      <c r="BJ6" s="25" t="s">
        <v>25</v>
      </c>
      <c r="BK6" s="25" t="s">
        <v>51</v>
      </c>
      <c r="BL6" s="25" t="s">
        <v>27</v>
      </c>
      <c r="BM6" s="25" t="s">
        <v>27</v>
      </c>
      <c r="BN6" s="25" t="s">
        <v>52</v>
      </c>
      <c r="BO6" s="25" t="s">
        <v>53</v>
      </c>
      <c r="BP6" s="26" t="s">
        <v>49</v>
      </c>
      <c r="BQ6" s="26" t="s">
        <v>85</v>
      </c>
      <c r="BR6" s="28" t="s">
        <v>50</v>
      </c>
      <c r="BS6" s="133"/>
      <c r="BT6" s="25" t="s">
        <v>31</v>
      </c>
      <c r="BU6" s="25" t="s">
        <v>34</v>
      </c>
      <c r="BV6" s="25" t="s">
        <v>45</v>
      </c>
      <c r="BW6" s="25" t="s">
        <v>54</v>
      </c>
      <c r="BX6" s="25" t="s">
        <v>55</v>
      </c>
      <c r="BY6" s="26" t="s">
        <v>27</v>
      </c>
      <c r="BZ6" s="26" t="s">
        <v>27</v>
      </c>
      <c r="CA6" s="26" t="s">
        <v>49</v>
      </c>
      <c r="CB6" s="26" t="s">
        <v>85</v>
      </c>
      <c r="CC6" s="27" t="s">
        <v>50</v>
      </c>
    </row>
    <row r="7" spans="1:81" s="44" customFormat="1" ht="3.75" hidden="1" customHeight="1" x14ac:dyDescent="0.2">
      <c r="A7" s="29" t="s">
        <v>1</v>
      </c>
      <c r="B7" s="29">
        <v>1</v>
      </c>
      <c r="C7" s="29"/>
      <c r="D7" s="29"/>
      <c r="E7" s="30"/>
      <c r="F7" s="30"/>
      <c r="G7" s="30"/>
      <c r="H7" s="30"/>
      <c r="I7" s="30"/>
      <c r="J7" s="30"/>
      <c r="K7" s="31">
        <v>16</v>
      </c>
      <c r="L7" s="31"/>
      <c r="M7" s="31">
        <v>17</v>
      </c>
      <c r="N7" s="29">
        <v>21</v>
      </c>
      <c r="O7" s="29">
        <v>22</v>
      </c>
      <c r="P7" s="32"/>
      <c r="Q7" s="29" t="s">
        <v>56</v>
      </c>
      <c r="R7" s="29" t="s">
        <v>57</v>
      </c>
      <c r="S7" s="29" t="s">
        <v>58</v>
      </c>
      <c r="T7" s="33"/>
      <c r="U7" s="29">
        <v>26</v>
      </c>
      <c r="V7" s="29">
        <v>27</v>
      </c>
      <c r="W7" s="32"/>
      <c r="X7" s="29" t="s">
        <v>59</v>
      </c>
      <c r="Y7" s="29" t="s">
        <v>60</v>
      </c>
      <c r="Z7" s="29" t="s">
        <v>61</v>
      </c>
      <c r="AA7" s="29"/>
      <c r="AB7" s="29">
        <v>31</v>
      </c>
      <c r="AC7" s="32">
        <v>32</v>
      </c>
      <c r="AD7" s="32"/>
      <c r="AE7" s="29" t="s">
        <v>62</v>
      </c>
      <c r="AF7" s="29" t="s">
        <v>63</v>
      </c>
      <c r="AG7" s="29" t="s">
        <v>64</v>
      </c>
      <c r="AH7" s="34"/>
      <c r="AI7" s="35"/>
      <c r="AJ7" s="35"/>
      <c r="AK7" s="35"/>
      <c r="AL7" s="36">
        <v>16</v>
      </c>
      <c r="AM7" s="31"/>
      <c r="AN7" s="31"/>
      <c r="AO7" s="31"/>
      <c r="AP7" s="31"/>
      <c r="AQ7" s="31"/>
      <c r="AR7" s="31"/>
      <c r="AS7" s="31"/>
      <c r="AT7" s="34"/>
      <c r="AU7" s="37"/>
      <c r="AV7" s="37"/>
      <c r="AW7" s="38"/>
      <c r="AX7" s="39">
        <v>21</v>
      </c>
      <c r="AY7" s="29">
        <v>22</v>
      </c>
      <c r="AZ7" s="32"/>
      <c r="BA7" s="32"/>
      <c r="BB7" s="29" t="s">
        <v>56</v>
      </c>
      <c r="BC7" s="33"/>
      <c r="BD7" s="33"/>
      <c r="BE7" s="29"/>
      <c r="BF7" s="29"/>
      <c r="BG7" s="40"/>
      <c r="BH7" s="41">
        <v>26</v>
      </c>
      <c r="BI7" s="33">
        <v>27</v>
      </c>
      <c r="BJ7" s="33"/>
      <c r="BK7" s="33"/>
      <c r="BL7" s="33" t="s">
        <v>59</v>
      </c>
      <c r="BM7" s="33"/>
      <c r="BN7" s="33"/>
      <c r="BO7" s="33"/>
      <c r="BP7" s="29"/>
      <c r="BQ7" s="29"/>
      <c r="BR7" s="42"/>
      <c r="BS7" s="41">
        <v>31</v>
      </c>
      <c r="BT7" s="33">
        <v>32</v>
      </c>
      <c r="BU7" s="33"/>
      <c r="BV7" s="33"/>
      <c r="BW7" s="33"/>
      <c r="BX7" s="33"/>
      <c r="BY7" s="34"/>
      <c r="BZ7" s="34"/>
      <c r="CA7" s="34"/>
      <c r="CB7" s="34"/>
      <c r="CC7" s="43"/>
    </row>
    <row r="8" spans="1:81" s="57" customFormat="1" ht="15.75" customHeight="1" x14ac:dyDescent="0.2">
      <c r="A8" s="45"/>
      <c r="B8" s="46" t="s">
        <v>65</v>
      </c>
      <c r="C8" s="47">
        <f>SUM(C9:C27)</f>
        <v>116</v>
      </c>
      <c r="D8" s="48">
        <f>SUM(D9:D27)</f>
        <v>1225.6006199999999</v>
      </c>
      <c r="E8" s="47">
        <f>SUM(E9:E27)</f>
        <v>116</v>
      </c>
      <c r="F8" s="48">
        <f>SUM(F9:F27)</f>
        <v>1202.9621000000002</v>
      </c>
      <c r="G8" s="46">
        <f>SUM(G9:G27)</f>
        <v>-22.638519999999939</v>
      </c>
      <c r="H8" s="47">
        <f t="shared" ref="H8:AH8" si="0">SUM(H9:H27)</f>
        <v>99</v>
      </c>
      <c r="I8" s="48">
        <f t="shared" si="0"/>
        <v>1170.3744399999998</v>
      </c>
      <c r="J8" s="46">
        <f t="shared" si="0"/>
        <v>-32.587660000000014</v>
      </c>
      <c r="K8" s="47">
        <f t="shared" si="0"/>
        <v>107</v>
      </c>
      <c r="L8" s="47">
        <f t="shared" si="0"/>
        <v>97</v>
      </c>
      <c r="M8" s="48">
        <f t="shared" si="0"/>
        <v>1261.5999999999999</v>
      </c>
      <c r="N8" s="47">
        <f t="shared" si="0"/>
        <v>80</v>
      </c>
      <c r="O8" s="46"/>
      <c r="P8" s="46"/>
      <c r="Q8" s="46">
        <f t="shared" si="0"/>
        <v>1009.6800000000001</v>
      </c>
      <c r="R8" s="46">
        <f t="shared" si="0"/>
        <v>15.145200000000001</v>
      </c>
      <c r="S8" s="46">
        <f t="shared" si="0"/>
        <v>1024.5999999999999</v>
      </c>
      <c r="T8" s="46">
        <f t="shared" si="0"/>
        <v>989.99039999999991</v>
      </c>
      <c r="U8" s="47">
        <f>SUM(U9:U27)</f>
        <v>15</v>
      </c>
      <c r="V8" s="47"/>
      <c r="W8" s="47"/>
      <c r="X8" s="46">
        <f t="shared" si="0"/>
        <v>170.655</v>
      </c>
      <c r="Y8" s="46">
        <f t="shared" si="0"/>
        <v>2.559825</v>
      </c>
      <c r="Z8" s="46">
        <f t="shared" si="0"/>
        <v>172.9</v>
      </c>
      <c r="AA8" s="46">
        <f t="shared" si="0"/>
        <v>167.35319999999999</v>
      </c>
      <c r="AB8" s="47">
        <f t="shared" si="0"/>
        <v>12</v>
      </c>
      <c r="AC8" s="47"/>
      <c r="AD8" s="47"/>
      <c r="AE8" s="46">
        <f t="shared" si="0"/>
        <v>63.167999999999999</v>
      </c>
      <c r="AF8" s="46">
        <f t="shared" si="0"/>
        <v>0.94751999999999992</v>
      </c>
      <c r="AG8" s="46">
        <f t="shared" si="0"/>
        <v>64.099999999999994</v>
      </c>
      <c r="AH8" s="46">
        <f t="shared" si="0"/>
        <v>61.971839999999993</v>
      </c>
      <c r="AI8" s="49" t="e">
        <f>SUM(AI9:AI27)</f>
        <v>#REF!</v>
      </c>
      <c r="AJ8" s="49" t="e">
        <f>SUM(AJ9:AJ27)</f>
        <v>#REF!</v>
      </c>
      <c r="AK8" s="49" t="e">
        <f>SUM(AK9:AK27)</f>
        <v>#REF!</v>
      </c>
      <c r="AL8" s="51">
        <v>84</v>
      </c>
      <c r="AM8" s="50" t="e">
        <v>#REF!</v>
      </c>
      <c r="AN8" s="50">
        <v>1083</v>
      </c>
      <c r="AO8" s="50">
        <v>1083</v>
      </c>
      <c r="AP8" s="50">
        <v>1116</v>
      </c>
      <c r="AQ8" s="52" t="e">
        <v>#REF!</v>
      </c>
      <c r="AR8" s="52" t="e">
        <v>#REF!</v>
      </c>
      <c r="AS8" s="52" t="e">
        <v>#REF!</v>
      </c>
      <c r="AT8" s="52" t="e">
        <v>#REF!</v>
      </c>
      <c r="AU8" s="52" t="e">
        <v>#REF!</v>
      </c>
      <c r="AV8" s="52" t="e">
        <v>#REF!</v>
      </c>
      <c r="AW8" s="53" t="e">
        <v>#REF!</v>
      </c>
      <c r="AX8" s="51">
        <v>62</v>
      </c>
      <c r="AY8" s="46"/>
      <c r="AZ8" s="46">
        <v>0</v>
      </c>
      <c r="BA8" s="46"/>
      <c r="BB8" s="46">
        <v>1974.6000000000001</v>
      </c>
      <c r="BC8" s="46"/>
      <c r="BD8" s="46"/>
      <c r="BE8" s="54">
        <v>866</v>
      </c>
      <c r="BF8" s="54">
        <v>866</v>
      </c>
      <c r="BG8" s="55">
        <v>889</v>
      </c>
      <c r="BH8" s="51">
        <v>12</v>
      </c>
      <c r="BI8" s="47">
        <v>18069</v>
      </c>
      <c r="BJ8" s="47">
        <v>0</v>
      </c>
      <c r="BK8" s="47"/>
      <c r="BL8" s="46">
        <v>1280.9440000000004</v>
      </c>
      <c r="BM8" s="46">
        <v>1331.9440000000004</v>
      </c>
      <c r="BN8" s="46"/>
      <c r="BO8" s="46"/>
      <c r="BP8" s="54">
        <v>156</v>
      </c>
      <c r="BQ8" s="54">
        <v>156</v>
      </c>
      <c r="BR8" s="56">
        <v>165</v>
      </c>
      <c r="BS8" s="51">
        <v>10</v>
      </c>
      <c r="BT8" s="47"/>
      <c r="BU8" s="47">
        <v>0</v>
      </c>
      <c r="BV8" s="47"/>
      <c r="BW8" s="47"/>
      <c r="BX8" s="47"/>
      <c r="BY8" s="54">
        <v>52.8</v>
      </c>
      <c r="BZ8" s="54">
        <v>58.2</v>
      </c>
      <c r="CA8" s="54">
        <v>61</v>
      </c>
      <c r="CB8" s="54">
        <v>61</v>
      </c>
      <c r="CC8" s="55">
        <f>SUM(CC9:CC27)</f>
        <v>62</v>
      </c>
    </row>
    <row r="9" spans="1:81" ht="15.75" x14ac:dyDescent="0.25">
      <c r="A9" s="58">
        <v>1</v>
      </c>
      <c r="B9" s="59" t="s">
        <v>66</v>
      </c>
      <c r="C9" s="60">
        <v>4</v>
      </c>
      <c r="D9" s="61">
        <v>39.722999999999999</v>
      </c>
      <c r="E9" s="62">
        <v>4</v>
      </c>
      <c r="F9" s="63">
        <v>40.6</v>
      </c>
      <c r="G9" s="63">
        <f>F9-D9</f>
        <v>0.87700000000000244</v>
      </c>
      <c r="H9" s="64">
        <v>3</v>
      </c>
      <c r="I9" s="65">
        <v>46.66</v>
      </c>
      <c r="J9" s="65">
        <f>I9-F9</f>
        <v>6.0599999999999952</v>
      </c>
      <c r="K9" s="62">
        <f t="shared" ref="K9:K27" si="1">+N9+U9+AB9</f>
        <v>4</v>
      </c>
      <c r="L9" s="66">
        <v>3</v>
      </c>
      <c r="M9" s="67">
        <v>51.2</v>
      </c>
      <c r="N9" s="68">
        <v>4</v>
      </c>
      <c r="O9" s="66">
        <v>1016</v>
      </c>
      <c r="P9" s="62">
        <f>+ROUND(O9*1.038,0)</f>
        <v>1055</v>
      </c>
      <c r="Q9" s="69">
        <f>((N9*O9*1)+(N9*P9*11))/1000</f>
        <v>50.484000000000002</v>
      </c>
      <c r="R9" s="70">
        <f>+Q9*1.5%</f>
        <v>0.75726000000000004</v>
      </c>
      <c r="S9" s="71">
        <f>ROUND(Q9+R9,1)</f>
        <v>51.2</v>
      </c>
      <c r="T9" s="70">
        <f>((N9*O9*12)/1000)*1.015</f>
        <v>49.499519999999997</v>
      </c>
      <c r="U9" s="72"/>
      <c r="V9" s="66">
        <v>916</v>
      </c>
      <c r="W9" s="62">
        <f>+ROUND(V9*1.038,0)</f>
        <v>951</v>
      </c>
      <c r="X9" s="70">
        <f>((U9*V9*1)+(U9*W9*11))/1000</f>
        <v>0</v>
      </c>
      <c r="Y9" s="70">
        <f>+X9*1.5%</f>
        <v>0</v>
      </c>
      <c r="Z9" s="71">
        <f>ROUND(X9+Y9,1)</f>
        <v>0</v>
      </c>
      <c r="AA9" s="70">
        <f>((U9*V9*12)/1000)*1.015</f>
        <v>0</v>
      </c>
      <c r="AB9" s="72"/>
      <c r="AC9" s="62">
        <v>424</v>
      </c>
      <c r="AD9" s="62">
        <f>+ROUND(AC9*1.038,0)</f>
        <v>440</v>
      </c>
      <c r="AE9" s="70">
        <f>((AB9*AC9*1)+(AB9*AD9*11))/1000</f>
        <v>0</v>
      </c>
      <c r="AF9" s="70">
        <f>+AE9*1.5%</f>
        <v>0</v>
      </c>
      <c r="AG9" s="71">
        <f>ROUND(AE9+AF9,1)</f>
        <v>0</v>
      </c>
      <c r="AH9" s="70">
        <f>((AB9*AC9*12)/1000)*1.015</f>
        <v>0</v>
      </c>
      <c r="AI9" s="73">
        <v>51.2</v>
      </c>
      <c r="AJ9" s="70">
        <v>38.226999999999997</v>
      </c>
      <c r="AK9" s="73">
        <v>38</v>
      </c>
      <c r="AL9" s="74">
        <v>2</v>
      </c>
      <c r="AM9" s="52" t="e">
        <v>#REF!</v>
      </c>
      <c r="AN9" s="52">
        <v>28</v>
      </c>
      <c r="AO9" s="52">
        <v>28</v>
      </c>
      <c r="AP9" s="52">
        <v>29</v>
      </c>
      <c r="AQ9" s="66" t="e">
        <v>#REF!</v>
      </c>
      <c r="AR9" s="66" t="e">
        <v>#REF!</v>
      </c>
      <c r="AS9" s="66" t="e">
        <v>#REF!</v>
      </c>
      <c r="AT9" s="66" t="e">
        <v>#REF!</v>
      </c>
      <c r="AU9" s="66" t="e">
        <v>#REF!</v>
      </c>
      <c r="AV9" s="66" t="e">
        <v>#REF!</v>
      </c>
      <c r="AW9" s="75" t="e">
        <v>#REF!</v>
      </c>
      <c r="AX9" s="76">
        <v>2</v>
      </c>
      <c r="AY9" s="66">
        <v>1055</v>
      </c>
      <c r="AZ9" s="77"/>
      <c r="BA9" s="78">
        <v>1163</v>
      </c>
      <c r="BB9" s="78">
        <v>1215</v>
      </c>
      <c r="BC9" s="79">
        <v>1163</v>
      </c>
      <c r="BD9" s="79">
        <v>1194</v>
      </c>
      <c r="BE9" s="80">
        <v>28</v>
      </c>
      <c r="BF9" s="80">
        <v>28</v>
      </c>
      <c r="BG9" s="81">
        <v>29</v>
      </c>
      <c r="BH9" s="82"/>
      <c r="BI9" s="66">
        <v>951</v>
      </c>
      <c r="BJ9" s="66"/>
      <c r="BK9" s="66">
        <v>1095</v>
      </c>
      <c r="BL9" s="66">
        <v>1144</v>
      </c>
      <c r="BM9" s="66">
        <v>1195</v>
      </c>
      <c r="BN9" s="66">
        <v>1095</v>
      </c>
      <c r="BO9" s="66">
        <v>1125</v>
      </c>
      <c r="BP9" s="83">
        <v>0</v>
      </c>
      <c r="BQ9" s="83">
        <v>0</v>
      </c>
      <c r="BR9" s="84">
        <v>0</v>
      </c>
      <c r="BS9" s="82"/>
      <c r="BT9" s="66">
        <v>440</v>
      </c>
      <c r="BU9" s="66"/>
      <c r="BV9" s="66">
        <v>507</v>
      </c>
      <c r="BW9" s="66">
        <v>507</v>
      </c>
      <c r="BX9" s="66">
        <v>520</v>
      </c>
      <c r="BY9" s="83">
        <v>0</v>
      </c>
      <c r="BZ9" s="83">
        <v>0</v>
      </c>
      <c r="CA9" s="83">
        <v>0</v>
      </c>
      <c r="CB9" s="83">
        <v>0</v>
      </c>
      <c r="CC9" s="85">
        <f t="shared" ref="CC9:CC27" si="2">ROUND(BS9*BX9*12/1000,0)</f>
        <v>0</v>
      </c>
    </row>
    <row r="10" spans="1:81" ht="15.75" x14ac:dyDescent="0.25">
      <c r="A10" s="58">
        <v>2</v>
      </c>
      <c r="B10" s="59" t="s">
        <v>67</v>
      </c>
      <c r="C10" s="60">
        <v>1</v>
      </c>
      <c r="D10" s="61">
        <v>11.448</v>
      </c>
      <c r="E10" s="62">
        <v>1</v>
      </c>
      <c r="F10" s="63">
        <v>11.84149</v>
      </c>
      <c r="G10" s="63">
        <f t="shared" ref="G10:G27" si="3">F10-D10</f>
        <v>0.3934899999999999</v>
      </c>
      <c r="H10" s="64">
        <v>1</v>
      </c>
      <c r="I10" s="65">
        <v>12.016999999999999</v>
      </c>
      <c r="J10" s="65">
        <f>I10-F10</f>
        <v>0.17550999999999917</v>
      </c>
      <c r="K10" s="62">
        <f t="shared" si="1"/>
        <v>1</v>
      </c>
      <c r="L10" s="66">
        <v>1</v>
      </c>
      <c r="M10" s="67">
        <v>12.8</v>
      </c>
      <c r="N10" s="68">
        <v>1</v>
      </c>
      <c r="O10" s="66">
        <v>1016</v>
      </c>
      <c r="P10" s="62">
        <f t="shared" ref="P10:P27" si="4">+ROUND(O10*1.038,0)</f>
        <v>1055</v>
      </c>
      <c r="Q10" s="69">
        <f t="shared" ref="Q10:Q27" si="5">((N10*O10*1)+(N10*P10*11))/1000</f>
        <v>12.621</v>
      </c>
      <c r="R10" s="70">
        <f t="shared" ref="R10:R27" si="6">+Q10*1.5%</f>
        <v>0.18931500000000001</v>
      </c>
      <c r="S10" s="71">
        <f t="shared" ref="S10:S27" si="7">ROUND(Q10+R10,1)</f>
        <v>12.8</v>
      </c>
      <c r="T10" s="70">
        <f t="shared" ref="T10:T27" si="8">((N10*O10*12)/1000)*1.015</f>
        <v>12.374879999999999</v>
      </c>
      <c r="U10" s="72"/>
      <c r="V10" s="66">
        <v>916</v>
      </c>
      <c r="W10" s="62">
        <f t="shared" ref="W10:W27" si="9">+ROUND(V10*1.038,0)</f>
        <v>951</v>
      </c>
      <c r="X10" s="70">
        <f>((U10*V10*1)+(U10*W10*11))/1000</f>
        <v>0</v>
      </c>
      <c r="Y10" s="70">
        <f>+X10*1.5%</f>
        <v>0</v>
      </c>
      <c r="Z10" s="71">
        <f>ROUND(X10+Y10,1)</f>
        <v>0</v>
      </c>
      <c r="AA10" s="70">
        <f t="shared" ref="AA10:AA27" si="10">((U10*V10*12)/1000)*1.015</f>
        <v>0</v>
      </c>
      <c r="AB10" s="72"/>
      <c r="AC10" s="62">
        <v>424</v>
      </c>
      <c r="AD10" s="62">
        <f t="shared" ref="AD10:AD27" si="11">+ROUND(AC10*1.038,0)</f>
        <v>440</v>
      </c>
      <c r="AE10" s="70">
        <f>((AB10*AC10*1)+(AB10*AD10*11))/1000</f>
        <v>0</v>
      </c>
      <c r="AF10" s="70">
        <f>+AE10*1.5%</f>
        <v>0</v>
      </c>
      <c r="AG10" s="71">
        <f>ROUND(AE10+AF10,1)</f>
        <v>0</v>
      </c>
      <c r="AH10" s="70">
        <f t="shared" ref="AH10:AH27" si="12">((AB10*AC10*12)/1000)*1.015</f>
        <v>0</v>
      </c>
      <c r="AI10" s="73">
        <v>12.8</v>
      </c>
      <c r="AJ10" s="70">
        <v>12.766</v>
      </c>
      <c r="AK10" s="73">
        <v>12.7</v>
      </c>
      <c r="AL10" s="74">
        <v>1</v>
      </c>
      <c r="AM10" s="52" t="e">
        <v>#REF!</v>
      </c>
      <c r="AN10" s="52">
        <v>14</v>
      </c>
      <c r="AO10" s="52">
        <v>14</v>
      </c>
      <c r="AP10" s="52">
        <v>14</v>
      </c>
      <c r="AQ10" s="66" t="e">
        <v>#REF!</v>
      </c>
      <c r="AR10" s="66" t="e">
        <v>#REF!</v>
      </c>
      <c r="AS10" s="66" t="e">
        <v>#REF!</v>
      </c>
      <c r="AT10" s="66" t="e">
        <v>#REF!</v>
      </c>
      <c r="AU10" s="66" t="e">
        <v>#REF!</v>
      </c>
      <c r="AV10" s="66" t="e">
        <v>#REF!</v>
      </c>
      <c r="AW10" s="75" t="e">
        <v>#REF!</v>
      </c>
      <c r="AX10" s="76">
        <v>1</v>
      </c>
      <c r="AY10" s="66">
        <v>1055</v>
      </c>
      <c r="AZ10" s="62"/>
      <c r="BA10" s="78">
        <v>1163</v>
      </c>
      <c r="BB10" s="86">
        <v>12.66</v>
      </c>
      <c r="BC10" s="79">
        <v>1163</v>
      </c>
      <c r="BD10" s="79">
        <v>1194</v>
      </c>
      <c r="BE10" s="80">
        <v>14</v>
      </c>
      <c r="BF10" s="80">
        <v>14</v>
      </c>
      <c r="BG10" s="81">
        <v>14</v>
      </c>
      <c r="BH10" s="82"/>
      <c r="BI10" s="66">
        <v>951</v>
      </c>
      <c r="BJ10" s="66"/>
      <c r="BK10" s="66">
        <v>1095</v>
      </c>
      <c r="BL10" s="87">
        <v>0</v>
      </c>
      <c r="BM10" s="70">
        <v>0</v>
      </c>
      <c r="BN10" s="66">
        <v>1095</v>
      </c>
      <c r="BO10" s="66">
        <v>1125</v>
      </c>
      <c r="BP10" s="83">
        <v>0</v>
      </c>
      <c r="BQ10" s="83">
        <v>0</v>
      </c>
      <c r="BR10" s="84">
        <v>0</v>
      </c>
      <c r="BS10" s="82"/>
      <c r="BT10" s="66">
        <v>440</v>
      </c>
      <c r="BU10" s="66"/>
      <c r="BV10" s="66">
        <v>507</v>
      </c>
      <c r="BW10" s="66">
        <v>507</v>
      </c>
      <c r="BX10" s="66">
        <v>520</v>
      </c>
      <c r="BY10" s="83">
        <v>0</v>
      </c>
      <c r="BZ10" s="83">
        <v>0</v>
      </c>
      <c r="CA10" s="83">
        <v>0</v>
      </c>
      <c r="CB10" s="83">
        <v>0</v>
      </c>
      <c r="CC10" s="85">
        <f t="shared" si="2"/>
        <v>0</v>
      </c>
    </row>
    <row r="11" spans="1:81" ht="15.75" x14ac:dyDescent="0.25">
      <c r="A11" s="58">
        <v>3</v>
      </c>
      <c r="B11" s="59" t="s">
        <v>68</v>
      </c>
      <c r="C11" s="60"/>
      <c r="D11" s="61"/>
      <c r="E11" s="62"/>
      <c r="F11" s="63"/>
      <c r="G11" s="63"/>
      <c r="H11" s="64"/>
      <c r="I11" s="65"/>
      <c r="J11" s="65"/>
      <c r="K11" s="62">
        <f t="shared" si="1"/>
        <v>0</v>
      </c>
      <c r="L11" s="66"/>
      <c r="M11" s="67"/>
      <c r="N11" s="68"/>
      <c r="O11" s="66">
        <v>1016</v>
      </c>
      <c r="P11" s="62">
        <f t="shared" si="4"/>
        <v>1055</v>
      </c>
      <c r="Q11" s="69">
        <f t="shared" si="5"/>
        <v>0</v>
      </c>
      <c r="R11" s="70">
        <f t="shared" si="6"/>
        <v>0</v>
      </c>
      <c r="S11" s="71">
        <f t="shared" si="7"/>
        <v>0</v>
      </c>
      <c r="T11" s="70">
        <f t="shared" si="8"/>
        <v>0</v>
      </c>
      <c r="U11" s="72"/>
      <c r="V11" s="66">
        <v>916</v>
      </c>
      <c r="W11" s="62">
        <f t="shared" si="9"/>
        <v>951</v>
      </c>
      <c r="X11" s="70">
        <f t="shared" ref="X11:X27" si="13">((U11*V11*1)+(U11*W11*11))/1000</f>
        <v>0</v>
      </c>
      <c r="Y11" s="70">
        <f t="shared" ref="Y11:Y27" si="14">+X11*1.5%</f>
        <v>0</v>
      </c>
      <c r="Z11" s="71">
        <f t="shared" ref="Z11:Z27" si="15">ROUND(X11+Y11,1)</f>
        <v>0</v>
      </c>
      <c r="AA11" s="70">
        <f t="shared" si="10"/>
        <v>0</v>
      </c>
      <c r="AB11" s="72"/>
      <c r="AC11" s="62">
        <v>424</v>
      </c>
      <c r="AD11" s="62">
        <f t="shared" si="11"/>
        <v>440</v>
      </c>
      <c r="AE11" s="70">
        <f>((AB11*AC11*1)+(AB11*AD11*11))/1000</f>
        <v>0</v>
      </c>
      <c r="AF11" s="70">
        <f>+AE11*1.5%</f>
        <v>0</v>
      </c>
      <c r="AG11" s="71">
        <f>ROUND(AE11+AF11,1)</f>
        <v>0</v>
      </c>
      <c r="AH11" s="70">
        <f t="shared" si="12"/>
        <v>0</v>
      </c>
      <c r="AI11" s="73" t="e">
        <f>ROUND(#REF!+#REF!+#REF!,0)</f>
        <v>#REF!</v>
      </c>
      <c r="AJ11" s="70">
        <v>0</v>
      </c>
      <c r="AK11" s="73">
        <v>0</v>
      </c>
      <c r="AL11" s="74">
        <v>0</v>
      </c>
      <c r="AM11" s="52" t="e">
        <v>#REF!</v>
      </c>
      <c r="AN11" s="52">
        <v>0</v>
      </c>
      <c r="AO11" s="52">
        <v>0</v>
      </c>
      <c r="AP11" s="52">
        <v>0</v>
      </c>
      <c r="AQ11" s="66" t="e">
        <v>#REF!</v>
      </c>
      <c r="AR11" s="66" t="e">
        <v>#REF!</v>
      </c>
      <c r="AS11" s="66" t="e">
        <v>#REF!</v>
      </c>
      <c r="AT11" s="66" t="e">
        <v>#REF!</v>
      </c>
      <c r="AU11" s="66" t="e">
        <v>#REF!</v>
      </c>
      <c r="AV11" s="66" t="e">
        <v>#REF!</v>
      </c>
      <c r="AW11" s="75" t="e">
        <v>#REF!</v>
      </c>
      <c r="AX11" s="76"/>
      <c r="AY11" s="66">
        <v>1055</v>
      </c>
      <c r="AZ11" s="62"/>
      <c r="BA11" s="78">
        <v>1163</v>
      </c>
      <c r="BB11" s="86">
        <v>0</v>
      </c>
      <c r="BC11" s="79">
        <v>1163</v>
      </c>
      <c r="BD11" s="79">
        <v>1194</v>
      </c>
      <c r="BE11" s="80">
        <v>0</v>
      </c>
      <c r="BF11" s="80">
        <v>0</v>
      </c>
      <c r="BG11" s="81">
        <v>0</v>
      </c>
      <c r="BH11" s="82"/>
      <c r="BI11" s="66">
        <v>951</v>
      </c>
      <c r="BJ11" s="66"/>
      <c r="BK11" s="66">
        <v>1095</v>
      </c>
      <c r="BL11" s="87">
        <v>0</v>
      </c>
      <c r="BM11" s="70">
        <v>0</v>
      </c>
      <c r="BN11" s="66">
        <v>1095</v>
      </c>
      <c r="BO11" s="66">
        <v>1125</v>
      </c>
      <c r="BP11" s="83">
        <v>0</v>
      </c>
      <c r="BQ11" s="83">
        <v>0</v>
      </c>
      <c r="BR11" s="84">
        <v>0</v>
      </c>
      <c r="BS11" s="82"/>
      <c r="BT11" s="66">
        <v>440</v>
      </c>
      <c r="BU11" s="66"/>
      <c r="BV11" s="66">
        <v>507</v>
      </c>
      <c r="BW11" s="66">
        <v>507</v>
      </c>
      <c r="BX11" s="66">
        <v>520</v>
      </c>
      <c r="BY11" s="83">
        <v>0</v>
      </c>
      <c r="BZ11" s="83">
        <v>0</v>
      </c>
      <c r="CA11" s="83">
        <v>0</v>
      </c>
      <c r="CB11" s="83">
        <v>0</v>
      </c>
      <c r="CC11" s="85">
        <f t="shared" si="2"/>
        <v>0</v>
      </c>
    </row>
    <row r="12" spans="1:81" ht="15.75" x14ac:dyDescent="0.25">
      <c r="A12" s="58">
        <v>4</v>
      </c>
      <c r="B12" s="59" t="s">
        <v>69</v>
      </c>
      <c r="C12" s="60">
        <v>1</v>
      </c>
      <c r="D12" s="61">
        <v>8.6020000000000003</v>
      </c>
      <c r="E12" s="62">
        <v>2</v>
      </c>
      <c r="F12" s="63">
        <v>15.1</v>
      </c>
      <c r="G12" s="63">
        <f t="shared" si="3"/>
        <v>6.4979999999999993</v>
      </c>
      <c r="H12" s="64">
        <v>2</v>
      </c>
      <c r="I12" s="65">
        <v>23.120999999999999</v>
      </c>
      <c r="J12" s="65">
        <f>I12-F12</f>
        <v>8.020999999999999</v>
      </c>
      <c r="K12" s="62">
        <f t="shared" si="1"/>
        <v>2</v>
      </c>
      <c r="L12" s="66">
        <v>2</v>
      </c>
      <c r="M12" s="67">
        <v>24</v>
      </c>
      <c r="N12" s="68"/>
      <c r="O12" s="66">
        <v>1016</v>
      </c>
      <c r="P12" s="62">
        <f t="shared" si="4"/>
        <v>1055</v>
      </c>
      <c r="Q12" s="69">
        <f t="shared" si="5"/>
        <v>0</v>
      </c>
      <c r="R12" s="70">
        <f t="shared" si="6"/>
        <v>0</v>
      </c>
      <c r="S12" s="71">
        <f t="shared" si="7"/>
        <v>0</v>
      </c>
      <c r="T12" s="70">
        <f t="shared" si="8"/>
        <v>0</v>
      </c>
      <c r="U12" s="72">
        <v>2</v>
      </c>
      <c r="V12" s="66">
        <v>916</v>
      </c>
      <c r="W12" s="62">
        <f t="shared" si="9"/>
        <v>951</v>
      </c>
      <c r="X12" s="70">
        <f t="shared" si="13"/>
        <v>22.754000000000001</v>
      </c>
      <c r="Y12" s="70">
        <f t="shared" si="14"/>
        <v>0.34131</v>
      </c>
      <c r="Z12" s="71">
        <f t="shared" si="15"/>
        <v>23.1</v>
      </c>
      <c r="AA12" s="70">
        <f t="shared" si="10"/>
        <v>22.313759999999998</v>
      </c>
      <c r="AB12" s="72"/>
      <c r="AC12" s="62">
        <v>424</v>
      </c>
      <c r="AD12" s="62">
        <f t="shared" si="11"/>
        <v>440</v>
      </c>
      <c r="AE12" s="70">
        <f>((AB12*AC12*1)+(AB12*AD12*11))/1000</f>
        <v>0</v>
      </c>
      <c r="AF12" s="70">
        <f>+AE12*1.5%</f>
        <v>0</v>
      </c>
      <c r="AG12" s="71">
        <f>ROUND(AE12+AF12,1)</f>
        <v>0</v>
      </c>
      <c r="AH12" s="70">
        <f t="shared" si="12"/>
        <v>0</v>
      </c>
      <c r="AI12" s="73">
        <v>23.1</v>
      </c>
      <c r="AJ12" s="70">
        <v>23.998000000000001</v>
      </c>
      <c r="AK12" s="73">
        <v>24.1</v>
      </c>
      <c r="AL12" s="74">
        <v>3</v>
      </c>
      <c r="AM12" s="52" t="e">
        <v>#REF!</v>
      </c>
      <c r="AN12" s="52">
        <v>33</v>
      </c>
      <c r="AO12" s="52">
        <v>33</v>
      </c>
      <c r="AP12" s="52">
        <v>34</v>
      </c>
      <c r="AQ12" s="66" t="e">
        <v>#REF!</v>
      </c>
      <c r="AR12" s="66" t="e">
        <v>#REF!</v>
      </c>
      <c r="AS12" s="66" t="e">
        <v>#REF!</v>
      </c>
      <c r="AT12" s="66" t="e">
        <v>#REF!</v>
      </c>
      <c r="AU12" s="66" t="e">
        <v>#REF!</v>
      </c>
      <c r="AV12" s="66" t="e">
        <v>#REF!</v>
      </c>
      <c r="AW12" s="75" t="e">
        <v>#REF!</v>
      </c>
      <c r="AX12" s="76">
        <v>1</v>
      </c>
      <c r="AY12" s="66">
        <v>1055</v>
      </c>
      <c r="AZ12" s="62"/>
      <c r="BA12" s="78">
        <v>1163</v>
      </c>
      <c r="BB12" s="86">
        <v>12.66</v>
      </c>
      <c r="BC12" s="79">
        <v>1163</v>
      </c>
      <c r="BD12" s="79">
        <v>1194</v>
      </c>
      <c r="BE12" s="80">
        <v>14</v>
      </c>
      <c r="BF12" s="80">
        <v>14</v>
      </c>
      <c r="BG12" s="81">
        <v>14</v>
      </c>
      <c r="BH12" s="82">
        <v>1</v>
      </c>
      <c r="BI12" s="66">
        <v>951</v>
      </c>
      <c r="BJ12" s="66"/>
      <c r="BK12" s="66">
        <v>1095</v>
      </c>
      <c r="BL12" s="87">
        <v>11.412000000000001</v>
      </c>
      <c r="BM12" s="70">
        <v>11.412000000000001</v>
      </c>
      <c r="BN12" s="66">
        <v>1095</v>
      </c>
      <c r="BO12" s="66">
        <v>1125</v>
      </c>
      <c r="BP12" s="83">
        <v>13</v>
      </c>
      <c r="BQ12" s="83">
        <v>13</v>
      </c>
      <c r="BR12" s="84">
        <v>14</v>
      </c>
      <c r="BS12" s="82">
        <v>1</v>
      </c>
      <c r="BT12" s="66">
        <v>440</v>
      </c>
      <c r="BU12" s="66"/>
      <c r="BV12" s="66">
        <v>507</v>
      </c>
      <c r="BW12" s="66">
        <v>507</v>
      </c>
      <c r="BX12" s="66">
        <v>520</v>
      </c>
      <c r="BY12" s="83">
        <v>5.28</v>
      </c>
      <c r="BZ12" s="83">
        <v>5.82</v>
      </c>
      <c r="CA12" s="83">
        <v>6</v>
      </c>
      <c r="CB12" s="83">
        <v>6</v>
      </c>
      <c r="CC12" s="85">
        <f t="shared" si="2"/>
        <v>6</v>
      </c>
    </row>
    <row r="13" spans="1:81" ht="15.75" x14ac:dyDescent="0.25">
      <c r="A13" s="58">
        <v>5</v>
      </c>
      <c r="B13" s="59" t="s">
        <v>70</v>
      </c>
      <c r="C13" s="60">
        <v>9</v>
      </c>
      <c r="D13" s="61">
        <v>81.308160000000001</v>
      </c>
      <c r="E13" s="62">
        <v>9</v>
      </c>
      <c r="F13" s="63">
        <v>84.3</v>
      </c>
      <c r="G13" s="63">
        <f t="shared" si="3"/>
        <v>2.9918399999999963</v>
      </c>
      <c r="H13" s="64">
        <v>9</v>
      </c>
      <c r="I13" s="65">
        <v>86.968000000000004</v>
      </c>
      <c r="J13" s="65">
        <f>I13-F13</f>
        <v>2.6680000000000064</v>
      </c>
      <c r="K13" s="62">
        <f t="shared" si="1"/>
        <v>9</v>
      </c>
      <c r="L13" s="66">
        <v>9</v>
      </c>
      <c r="M13" s="67">
        <v>90.3</v>
      </c>
      <c r="N13" s="68">
        <v>4</v>
      </c>
      <c r="O13" s="66">
        <v>1016</v>
      </c>
      <c r="P13" s="62">
        <f t="shared" si="4"/>
        <v>1055</v>
      </c>
      <c r="Q13" s="69">
        <f t="shared" si="5"/>
        <v>50.484000000000002</v>
      </c>
      <c r="R13" s="70">
        <f t="shared" si="6"/>
        <v>0.75726000000000004</v>
      </c>
      <c r="S13" s="71">
        <f t="shared" si="7"/>
        <v>51.2</v>
      </c>
      <c r="T13" s="70">
        <f t="shared" si="8"/>
        <v>49.499519999999997</v>
      </c>
      <c r="U13" s="72">
        <v>2</v>
      </c>
      <c r="V13" s="66">
        <v>916</v>
      </c>
      <c r="W13" s="62">
        <f t="shared" si="9"/>
        <v>951</v>
      </c>
      <c r="X13" s="70">
        <f t="shared" si="13"/>
        <v>22.754000000000001</v>
      </c>
      <c r="Y13" s="70">
        <f t="shared" si="14"/>
        <v>0.34131</v>
      </c>
      <c r="Z13" s="71">
        <f t="shared" si="15"/>
        <v>23.1</v>
      </c>
      <c r="AA13" s="70">
        <f t="shared" si="10"/>
        <v>22.313759999999998</v>
      </c>
      <c r="AB13" s="72">
        <v>3</v>
      </c>
      <c r="AC13" s="62">
        <v>424</v>
      </c>
      <c r="AD13" s="62">
        <f t="shared" si="11"/>
        <v>440</v>
      </c>
      <c r="AE13" s="70">
        <f t="shared" ref="AE13:AE27" si="16">((AB13*AC13*1)+(AB13*AD13*11))/1000</f>
        <v>15.792</v>
      </c>
      <c r="AF13" s="70">
        <f t="shared" ref="AF13:AF27" si="17">+AE13*1.5%</f>
        <v>0.23687999999999998</v>
      </c>
      <c r="AG13" s="71">
        <f t="shared" ref="AG13:AG27" si="18">ROUND(AE13+AF13,1)</f>
        <v>16</v>
      </c>
      <c r="AH13" s="70">
        <f t="shared" si="12"/>
        <v>15.492959999999998</v>
      </c>
      <c r="AI13" s="73">
        <v>90.3</v>
      </c>
      <c r="AJ13" s="70">
        <v>89.869</v>
      </c>
      <c r="AK13" s="73">
        <v>89.3</v>
      </c>
      <c r="AL13" s="74">
        <v>7</v>
      </c>
      <c r="AM13" s="52" t="e">
        <v>#REF!</v>
      </c>
      <c r="AN13" s="52">
        <v>80</v>
      </c>
      <c r="AO13" s="52">
        <v>80</v>
      </c>
      <c r="AP13" s="52">
        <v>82</v>
      </c>
      <c r="AQ13" s="66" t="e">
        <v>#REF!</v>
      </c>
      <c r="AR13" s="66" t="e">
        <v>#REF!</v>
      </c>
      <c r="AS13" s="66" t="e">
        <v>#REF!</v>
      </c>
      <c r="AT13" s="66" t="e">
        <v>#REF!</v>
      </c>
      <c r="AU13" s="66" t="e">
        <v>#REF!</v>
      </c>
      <c r="AV13" s="66" t="e">
        <v>#REF!</v>
      </c>
      <c r="AW13" s="75" t="e">
        <v>#REF!</v>
      </c>
      <c r="AX13" s="76">
        <v>3</v>
      </c>
      <c r="AY13" s="66">
        <v>1055</v>
      </c>
      <c r="AZ13" s="62"/>
      <c r="BA13" s="78">
        <v>1163</v>
      </c>
      <c r="BB13" s="86">
        <v>37.979999999999997</v>
      </c>
      <c r="BC13" s="79">
        <v>1163</v>
      </c>
      <c r="BD13" s="79">
        <v>1194</v>
      </c>
      <c r="BE13" s="80">
        <v>42</v>
      </c>
      <c r="BF13" s="80">
        <v>42</v>
      </c>
      <c r="BG13" s="81">
        <v>43</v>
      </c>
      <c r="BH13" s="82">
        <v>2</v>
      </c>
      <c r="BI13" s="66">
        <v>951</v>
      </c>
      <c r="BJ13" s="66"/>
      <c r="BK13" s="66">
        <v>1095</v>
      </c>
      <c r="BL13" s="87">
        <v>22.824000000000002</v>
      </c>
      <c r="BM13" s="70">
        <v>22.824000000000002</v>
      </c>
      <c r="BN13" s="66">
        <v>1095</v>
      </c>
      <c r="BO13" s="66">
        <v>1125</v>
      </c>
      <c r="BP13" s="83">
        <v>26</v>
      </c>
      <c r="BQ13" s="83">
        <v>26</v>
      </c>
      <c r="BR13" s="84">
        <v>27</v>
      </c>
      <c r="BS13" s="82">
        <v>2</v>
      </c>
      <c r="BT13" s="66">
        <v>440</v>
      </c>
      <c r="BU13" s="66"/>
      <c r="BV13" s="66">
        <v>507</v>
      </c>
      <c r="BW13" s="66">
        <v>507</v>
      </c>
      <c r="BX13" s="66">
        <v>520</v>
      </c>
      <c r="BY13" s="83">
        <v>10.56</v>
      </c>
      <c r="BZ13" s="83">
        <v>11.64</v>
      </c>
      <c r="CA13" s="83">
        <v>12</v>
      </c>
      <c r="CB13" s="83">
        <v>12</v>
      </c>
      <c r="CC13" s="85">
        <f t="shared" si="2"/>
        <v>12</v>
      </c>
    </row>
    <row r="14" spans="1:81" ht="13.15" customHeight="1" x14ac:dyDescent="0.25">
      <c r="A14" s="58">
        <v>6</v>
      </c>
      <c r="B14" s="59" t="s">
        <v>71</v>
      </c>
      <c r="C14" s="60">
        <v>1</v>
      </c>
      <c r="D14" s="61">
        <v>10.858000000000001</v>
      </c>
      <c r="E14" s="62">
        <v>1</v>
      </c>
      <c r="F14" s="63">
        <v>11.126720000000001</v>
      </c>
      <c r="G14" s="63">
        <f t="shared" si="3"/>
        <v>0.26872000000000007</v>
      </c>
      <c r="H14" s="64">
        <v>1</v>
      </c>
      <c r="I14" s="65">
        <v>11.455</v>
      </c>
      <c r="J14" s="65">
        <f>I14-F14</f>
        <v>0.32827999999999946</v>
      </c>
      <c r="K14" s="62">
        <f t="shared" si="1"/>
        <v>1</v>
      </c>
      <c r="L14" s="66">
        <v>1</v>
      </c>
      <c r="M14" s="67">
        <v>11.8</v>
      </c>
      <c r="N14" s="66"/>
      <c r="O14" s="66">
        <v>1016</v>
      </c>
      <c r="P14" s="62">
        <f t="shared" si="4"/>
        <v>1055</v>
      </c>
      <c r="Q14" s="69">
        <f t="shared" si="5"/>
        <v>0</v>
      </c>
      <c r="R14" s="70">
        <f t="shared" si="6"/>
        <v>0</v>
      </c>
      <c r="S14" s="71">
        <f t="shared" si="7"/>
        <v>0</v>
      </c>
      <c r="T14" s="70">
        <f t="shared" si="8"/>
        <v>0</v>
      </c>
      <c r="U14" s="72">
        <v>1</v>
      </c>
      <c r="V14" s="66">
        <v>916</v>
      </c>
      <c r="W14" s="62">
        <f t="shared" si="9"/>
        <v>951</v>
      </c>
      <c r="X14" s="70">
        <f t="shared" si="13"/>
        <v>11.377000000000001</v>
      </c>
      <c r="Y14" s="70">
        <f t="shared" si="14"/>
        <v>0.170655</v>
      </c>
      <c r="Z14" s="71">
        <f t="shared" si="15"/>
        <v>11.5</v>
      </c>
      <c r="AA14" s="70">
        <f t="shared" si="10"/>
        <v>11.156879999999999</v>
      </c>
      <c r="AB14" s="72"/>
      <c r="AC14" s="62">
        <v>424</v>
      </c>
      <c r="AD14" s="62">
        <f t="shared" si="11"/>
        <v>440</v>
      </c>
      <c r="AE14" s="70">
        <f t="shared" si="16"/>
        <v>0</v>
      </c>
      <c r="AF14" s="70">
        <f t="shared" si="17"/>
        <v>0</v>
      </c>
      <c r="AG14" s="71">
        <f t="shared" si="18"/>
        <v>0</v>
      </c>
      <c r="AH14" s="70">
        <f t="shared" si="12"/>
        <v>0</v>
      </c>
      <c r="AI14" s="73">
        <v>11.5</v>
      </c>
      <c r="AJ14" s="70">
        <v>11.628</v>
      </c>
      <c r="AK14" s="73">
        <v>11.4</v>
      </c>
      <c r="AL14" s="74">
        <v>1</v>
      </c>
      <c r="AM14" s="52" t="e">
        <v>#REF!</v>
      </c>
      <c r="AN14" s="52">
        <v>13</v>
      </c>
      <c r="AO14" s="52">
        <v>13</v>
      </c>
      <c r="AP14" s="52">
        <v>14</v>
      </c>
      <c r="AQ14" s="66" t="e">
        <v>#REF!</v>
      </c>
      <c r="AR14" s="66" t="e">
        <v>#REF!</v>
      </c>
      <c r="AS14" s="66" t="e">
        <v>#REF!</v>
      </c>
      <c r="AT14" s="66" t="e">
        <v>#REF!</v>
      </c>
      <c r="AU14" s="66" t="e">
        <v>#REF!</v>
      </c>
      <c r="AV14" s="66" t="e">
        <v>#REF!</v>
      </c>
      <c r="AW14" s="75" t="e">
        <v>#REF!</v>
      </c>
      <c r="AX14" s="74"/>
      <c r="AY14" s="66">
        <v>1055</v>
      </c>
      <c r="AZ14" s="62"/>
      <c r="BA14" s="78">
        <v>1163</v>
      </c>
      <c r="BB14" s="86">
        <v>0</v>
      </c>
      <c r="BC14" s="79">
        <v>1163</v>
      </c>
      <c r="BD14" s="79">
        <v>1194</v>
      </c>
      <c r="BE14" s="80">
        <v>0</v>
      </c>
      <c r="BF14" s="80">
        <v>0</v>
      </c>
      <c r="BG14" s="81">
        <v>0</v>
      </c>
      <c r="BH14" s="82">
        <v>1</v>
      </c>
      <c r="BI14" s="66">
        <v>951</v>
      </c>
      <c r="BJ14" s="66"/>
      <c r="BK14" s="66">
        <v>1095</v>
      </c>
      <c r="BL14" s="87">
        <v>11.412000000000001</v>
      </c>
      <c r="BM14" s="70">
        <v>11.412000000000001</v>
      </c>
      <c r="BN14" s="66">
        <v>1095</v>
      </c>
      <c r="BO14" s="66">
        <v>1125</v>
      </c>
      <c r="BP14" s="83">
        <v>13</v>
      </c>
      <c r="BQ14" s="83">
        <v>13</v>
      </c>
      <c r="BR14" s="84">
        <v>14</v>
      </c>
      <c r="BS14" s="82"/>
      <c r="BT14" s="66">
        <v>440</v>
      </c>
      <c r="BU14" s="66"/>
      <c r="BV14" s="66">
        <v>507</v>
      </c>
      <c r="BW14" s="66">
        <v>507</v>
      </c>
      <c r="BX14" s="66">
        <v>520</v>
      </c>
      <c r="BY14" s="83">
        <v>0</v>
      </c>
      <c r="BZ14" s="83">
        <v>0</v>
      </c>
      <c r="CA14" s="83">
        <v>0</v>
      </c>
      <c r="CB14" s="83">
        <v>0</v>
      </c>
      <c r="CC14" s="85">
        <f t="shared" si="2"/>
        <v>0</v>
      </c>
    </row>
    <row r="15" spans="1:81" ht="15.75" x14ac:dyDescent="0.25">
      <c r="A15" s="58">
        <v>7</v>
      </c>
      <c r="B15" s="59" t="s">
        <v>72</v>
      </c>
      <c r="C15" s="60"/>
      <c r="D15" s="61"/>
      <c r="E15" s="62"/>
      <c r="F15" s="63"/>
      <c r="G15" s="63"/>
      <c r="H15" s="64"/>
      <c r="I15" s="65"/>
      <c r="J15" s="65"/>
      <c r="K15" s="62">
        <f>+N15+U15+AB15</f>
        <v>0</v>
      </c>
      <c r="L15" s="66"/>
      <c r="M15" s="67"/>
      <c r="N15" s="68"/>
      <c r="O15" s="66">
        <v>1016</v>
      </c>
      <c r="P15" s="62">
        <f t="shared" si="4"/>
        <v>1055</v>
      </c>
      <c r="Q15" s="69">
        <f t="shared" si="5"/>
        <v>0</v>
      </c>
      <c r="R15" s="70">
        <f t="shared" si="6"/>
        <v>0</v>
      </c>
      <c r="S15" s="71">
        <f t="shared" si="7"/>
        <v>0</v>
      </c>
      <c r="T15" s="70">
        <f t="shared" si="8"/>
        <v>0</v>
      </c>
      <c r="U15" s="72"/>
      <c r="V15" s="66">
        <v>916</v>
      </c>
      <c r="W15" s="62">
        <f t="shared" si="9"/>
        <v>951</v>
      </c>
      <c r="X15" s="70">
        <f t="shared" si="13"/>
        <v>0</v>
      </c>
      <c r="Y15" s="70">
        <f t="shared" si="14"/>
        <v>0</v>
      </c>
      <c r="Z15" s="71">
        <f t="shared" si="15"/>
        <v>0</v>
      </c>
      <c r="AA15" s="70">
        <f t="shared" si="10"/>
        <v>0</v>
      </c>
      <c r="AB15" s="72"/>
      <c r="AC15" s="62">
        <v>424</v>
      </c>
      <c r="AD15" s="62">
        <f t="shared" si="11"/>
        <v>440</v>
      </c>
      <c r="AE15" s="70">
        <f t="shared" si="16"/>
        <v>0</v>
      </c>
      <c r="AF15" s="70">
        <f t="shared" si="17"/>
        <v>0</v>
      </c>
      <c r="AG15" s="71">
        <f t="shared" si="18"/>
        <v>0</v>
      </c>
      <c r="AH15" s="70">
        <f t="shared" si="12"/>
        <v>0</v>
      </c>
      <c r="AI15" s="73" t="e">
        <f>ROUND(#REF!+#REF!+#REF!,0)</f>
        <v>#REF!</v>
      </c>
      <c r="AJ15" s="70">
        <v>0</v>
      </c>
      <c r="AK15" s="73">
        <v>0</v>
      </c>
      <c r="AL15" s="74">
        <v>0</v>
      </c>
      <c r="AM15" s="52" t="e">
        <v>#REF!</v>
      </c>
      <c r="AN15" s="52">
        <v>0</v>
      </c>
      <c r="AO15" s="52">
        <v>0</v>
      </c>
      <c r="AP15" s="52">
        <v>0</v>
      </c>
      <c r="AQ15" s="66" t="e">
        <v>#REF!</v>
      </c>
      <c r="AR15" s="66" t="e">
        <v>#REF!</v>
      </c>
      <c r="AS15" s="66" t="e">
        <v>#REF!</v>
      </c>
      <c r="AT15" s="66" t="e">
        <v>#REF!</v>
      </c>
      <c r="AU15" s="66" t="e">
        <v>#REF!</v>
      </c>
      <c r="AV15" s="66" t="e">
        <v>#REF!</v>
      </c>
      <c r="AW15" s="75" t="e">
        <v>#REF!</v>
      </c>
      <c r="AX15" s="76"/>
      <c r="AY15" s="66">
        <v>1055</v>
      </c>
      <c r="AZ15" s="62"/>
      <c r="BA15" s="78">
        <v>1163</v>
      </c>
      <c r="BB15" s="86">
        <v>0</v>
      </c>
      <c r="BC15" s="79">
        <v>1163</v>
      </c>
      <c r="BD15" s="79">
        <v>1194</v>
      </c>
      <c r="BE15" s="80">
        <v>0</v>
      </c>
      <c r="BF15" s="80">
        <v>0</v>
      </c>
      <c r="BG15" s="81">
        <v>0</v>
      </c>
      <c r="BH15" s="82"/>
      <c r="BI15" s="66">
        <v>951</v>
      </c>
      <c r="BJ15" s="66"/>
      <c r="BK15" s="66">
        <v>1095</v>
      </c>
      <c r="BL15" s="87">
        <v>0</v>
      </c>
      <c r="BM15" s="70">
        <v>0</v>
      </c>
      <c r="BN15" s="66">
        <v>1095</v>
      </c>
      <c r="BO15" s="66">
        <v>1125</v>
      </c>
      <c r="BP15" s="83">
        <v>0</v>
      </c>
      <c r="BQ15" s="83">
        <v>0</v>
      </c>
      <c r="BR15" s="84">
        <v>0</v>
      </c>
      <c r="BS15" s="82"/>
      <c r="BT15" s="66">
        <v>440</v>
      </c>
      <c r="BU15" s="66"/>
      <c r="BV15" s="66">
        <v>507</v>
      </c>
      <c r="BW15" s="66">
        <v>507</v>
      </c>
      <c r="BX15" s="66">
        <v>520</v>
      </c>
      <c r="BY15" s="83">
        <v>0</v>
      </c>
      <c r="BZ15" s="83">
        <v>0</v>
      </c>
      <c r="CA15" s="83">
        <v>0</v>
      </c>
      <c r="CB15" s="83">
        <v>0</v>
      </c>
      <c r="CC15" s="85">
        <f t="shared" si="2"/>
        <v>0</v>
      </c>
    </row>
    <row r="16" spans="1:81" ht="15.75" x14ac:dyDescent="0.25">
      <c r="A16" s="58">
        <v>8</v>
      </c>
      <c r="B16" s="59" t="s">
        <v>73</v>
      </c>
      <c r="C16" s="60">
        <v>4</v>
      </c>
      <c r="D16" s="61">
        <v>50.137999999999998</v>
      </c>
      <c r="E16" s="62">
        <v>4</v>
      </c>
      <c r="F16" s="63">
        <v>46.3</v>
      </c>
      <c r="G16" s="63">
        <f t="shared" si="3"/>
        <v>-3.838000000000001</v>
      </c>
      <c r="H16" s="64">
        <v>2</v>
      </c>
      <c r="I16" s="65">
        <v>37.606999999999999</v>
      </c>
      <c r="J16" s="65">
        <f>I16-F16</f>
        <v>-8.6929999999999978</v>
      </c>
      <c r="K16" s="62">
        <f t="shared" si="1"/>
        <v>4</v>
      </c>
      <c r="L16" s="66">
        <v>3</v>
      </c>
      <c r="M16" s="67">
        <v>49.9</v>
      </c>
      <c r="N16" s="68">
        <v>3</v>
      </c>
      <c r="O16" s="66">
        <v>1016</v>
      </c>
      <c r="P16" s="62">
        <f t="shared" si="4"/>
        <v>1055</v>
      </c>
      <c r="Q16" s="69">
        <f t="shared" si="5"/>
        <v>37.863</v>
      </c>
      <c r="R16" s="70">
        <f t="shared" si="6"/>
        <v>0.56794499999999992</v>
      </c>
      <c r="S16" s="71">
        <f t="shared" si="7"/>
        <v>38.4</v>
      </c>
      <c r="T16" s="70">
        <f t="shared" si="8"/>
        <v>37.124639999999999</v>
      </c>
      <c r="U16" s="72">
        <v>1</v>
      </c>
      <c r="V16" s="66">
        <v>916</v>
      </c>
      <c r="W16" s="62">
        <f t="shared" si="9"/>
        <v>951</v>
      </c>
      <c r="X16" s="70">
        <f t="shared" si="13"/>
        <v>11.377000000000001</v>
      </c>
      <c r="Y16" s="70">
        <f t="shared" si="14"/>
        <v>0.170655</v>
      </c>
      <c r="Z16" s="71">
        <f t="shared" si="15"/>
        <v>11.5</v>
      </c>
      <c r="AA16" s="70">
        <f t="shared" si="10"/>
        <v>11.156879999999999</v>
      </c>
      <c r="AB16" s="72"/>
      <c r="AC16" s="62">
        <v>424</v>
      </c>
      <c r="AD16" s="62">
        <f t="shared" si="11"/>
        <v>440</v>
      </c>
      <c r="AE16" s="70">
        <f t="shared" si="16"/>
        <v>0</v>
      </c>
      <c r="AF16" s="70">
        <f t="shared" si="17"/>
        <v>0</v>
      </c>
      <c r="AG16" s="71">
        <f t="shared" si="18"/>
        <v>0</v>
      </c>
      <c r="AH16" s="70">
        <f t="shared" si="12"/>
        <v>0</v>
      </c>
      <c r="AI16" s="73">
        <v>49.9</v>
      </c>
      <c r="AJ16" s="70">
        <v>35.237000000000002</v>
      </c>
      <c r="AK16" s="73">
        <v>36.700000000000003</v>
      </c>
      <c r="AL16" s="74">
        <v>3</v>
      </c>
      <c r="AM16" s="52" t="e">
        <v>#REF!</v>
      </c>
      <c r="AN16" s="52">
        <v>41</v>
      </c>
      <c r="AO16" s="52">
        <v>41</v>
      </c>
      <c r="AP16" s="52">
        <v>43</v>
      </c>
      <c r="AQ16" s="66" t="e">
        <v>#REF!</v>
      </c>
      <c r="AR16" s="66" t="e">
        <v>#REF!</v>
      </c>
      <c r="AS16" s="66" t="e">
        <v>#REF!</v>
      </c>
      <c r="AT16" s="66" t="e">
        <v>#REF!</v>
      </c>
      <c r="AU16" s="66" t="e">
        <v>#REF!</v>
      </c>
      <c r="AV16" s="66" t="e">
        <v>#REF!</v>
      </c>
      <c r="AW16" s="75" t="e">
        <v>#REF!</v>
      </c>
      <c r="AX16" s="76">
        <v>2</v>
      </c>
      <c r="AY16" s="66">
        <v>1055</v>
      </c>
      <c r="AZ16" s="62"/>
      <c r="BA16" s="78">
        <v>1163</v>
      </c>
      <c r="BB16" s="86">
        <v>25.32</v>
      </c>
      <c r="BC16" s="79">
        <v>1163</v>
      </c>
      <c r="BD16" s="79">
        <v>1194</v>
      </c>
      <c r="BE16" s="80">
        <v>28</v>
      </c>
      <c r="BF16" s="80">
        <v>28</v>
      </c>
      <c r="BG16" s="81">
        <v>29</v>
      </c>
      <c r="BH16" s="82">
        <v>1</v>
      </c>
      <c r="BI16" s="66">
        <v>951</v>
      </c>
      <c r="BJ16" s="66"/>
      <c r="BK16" s="66">
        <v>1095</v>
      </c>
      <c r="BL16" s="87">
        <v>11.412000000000001</v>
      </c>
      <c r="BM16" s="70">
        <v>11.412000000000001</v>
      </c>
      <c r="BN16" s="66">
        <v>1095</v>
      </c>
      <c r="BO16" s="66">
        <v>1125</v>
      </c>
      <c r="BP16" s="83">
        <v>13</v>
      </c>
      <c r="BQ16" s="83">
        <v>13</v>
      </c>
      <c r="BR16" s="84">
        <v>14</v>
      </c>
      <c r="BS16" s="82"/>
      <c r="BT16" s="66">
        <v>440</v>
      </c>
      <c r="BU16" s="66"/>
      <c r="BV16" s="66">
        <v>507</v>
      </c>
      <c r="BW16" s="66">
        <v>507</v>
      </c>
      <c r="BX16" s="66">
        <v>520</v>
      </c>
      <c r="BY16" s="83">
        <v>0</v>
      </c>
      <c r="BZ16" s="83">
        <v>0</v>
      </c>
      <c r="CA16" s="83">
        <v>0</v>
      </c>
      <c r="CB16" s="83">
        <v>0</v>
      </c>
      <c r="CC16" s="85">
        <f t="shared" si="2"/>
        <v>0</v>
      </c>
    </row>
    <row r="17" spans="1:81" ht="15.75" x14ac:dyDescent="0.25">
      <c r="A17" s="58">
        <v>9</v>
      </c>
      <c r="B17" s="59" t="s">
        <v>74</v>
      </c>
      <c r="C17" s="60"/>
      <c r="D17" s="61"/>
      <c r="E17" s="62"/>
      <c r="F17" s="63"/>
      <c r="G17" s="63">
        <f t="shared" si="3"/>
        <v>0</v>
      </c>
      <c r="H17" s="64"/>
      <c r="I17" s="65"/>
      <c r="J17" s="65"/>
      <c r="K17" s="62">
        <f t="shared" si="1"/>
        <v>0</v>
      </c>
      <c r="L17" s="66"/>
      <c r="M17" s="67"/>
      <c r="N17" s="68"/>
      <c r="O17" s="66">
        <v>1016</v>
      </c>
      <c r="P17" s="62">
        <f t="shared" si="4"/>
        <v>1055</v>
      </c>
      <c r="Q17" s="69">
        <f t="shared" si="5"/>
        <v>0</v>
      </c>
      <c r="R17" s="70">
        <f t="shared" si="6"/>
        <v>0</v>
      </c>
      <c r="S17" s="71">
        <f t="shared" si="7"/>
        <v>0</v>
      </c>
      <c r="T17" s="70">
        <f t="shared" si="8"/>
        <v>0</v>
      </c>
      <c r="U17" s="72"/>
      <c r="V17" s="66">
        <v>916</v>
      </c>
      <c r="W17" s="62">
        <f t="shared" si="9"/>
        <v>951</v>
      </c>
      <c r="X17" s="70">
        <f t="shared" si="13"/>
        <v>0</v>
      </c>
      <c r="Y17" s="70">
        <f t="shared" si="14"/>
        <v>0</v>
      </c>
      <c r="Z17" s="71">
        <f t="shared" si="15"/>
        <v>0</v>
      </c>
      <c r="AA17" s="70">
        <f t="shared" si="10"/>
        <v>0</v>
      </c>
      <c r="AB17" s="72"/>
      <c r="AC17" s="62">
        <v>424</v>
      </c>
      <c r="AD17" s="62">
        <f t="shared" si="11"/>
        <v>440</v>
      </c>
      <c r="AE17" s="70">
        <f t="shared" si="16"/>
        <v>0</v>
      </c>
      <c r="AF17" s="70">
        <f t="shared" si="17"/>
        <v>0</v>
      </c>
      <c r="AG17" s="71">
        <f t="shared" si="18"/>
        <v>0</v>
      </c>
      <c r="AH17" s="70">
        <f t="shared" si="12"/>
        <v>0</v>
      </c>
      <c r="AI17" s="73" t="e">
        <f>ROUND(#REF!+#REF!+#REF!,0)</f>
        <v>#REF!</v>
      </c>
      <c r="AJ17" s="70">
        <v>0</v>
      </c>
      <c r="AK17" s="73">
        <v>0</v>
      </c>
      <c r="AL17" s="74">
        <v>0</v>
      </c>
      <c r="AM17" s="52" t="e">
        <v>#REF!</v>
      </c>
      <c r="AN17" s="52">
        <v>0</v>
      </c>
      <c r="AO17" s="52">
        <v>0</v>
      </c>
      <c r="AP17" s="52">
        <v>0</v>
      </c>
      <c r="AQ17" s="66" t="e">
        <v>#REF!</v>
      </c>
      <c r="AR17" s="66" t="e">
        <v>#REF!</v>
      </c>
      <c r="AS17" s="66" t="e">
        <v>#REF!</v>
      </c>
      <c r="AT17" s="66" t="e">
        <v>#REF!</v>
      </c>
      <c r="AU17" s="66" t="e">
        <v>#REF!</v>
      </c>
      <c r="AV17" s="66" t="e">
        <v>#REF!</v>
      </c>
      <c r="AW17" s="75" t="e">
        <v>#REF!</v>
      </c>
      <c r="AX17" s="76"/>
      <c r="AY17" s="66">
        <v>1055</v>
      </c>
      <c r="AZ17" s="62"/>
      <c r="BA17" s="78">
        <v>1163</v>
      </c>
      <c r="BB17" s="86">
        <v>0</v>
      </c>
      <c r="BC17" s="79">
        <v>1163</v>
      </c>
      <c r="BD17" s="79">
        <v>1194</v>
      </c>
      <c r="BE17" s="80">
        <v>0</v>
      </c>
      <c r="BF17" s="80">
        <v>0</v>
      </c>
      <c r="BG17" s="81">
        <v>0</v>
      </c>
      <c r="BH17" s="82"/>
      <c r="BI17" s="66">
        <v>951</v>
      </c>
      <c r="BJ17" s="66"/>
      <c r="BK17" s="66">
        <v>1095</v>
      </c>
      <c r="BL17" s="87">
        <v>0</v>
      </c>
      <c r="BM17" s="70">
        <v>0</v>
      </c>
      <c r="BN17" s="66">
        <v>1095</v>
      </c>
      <c r="BO17" s="66">
        <v>1125</v>
      </c>
      <c r="BP17" s="83">
        <v>0</v>
      </c>
      <c r="BQ17" s="83">
        <v>0</v>
      </c>
      <c r="BR17" s="84">
        <v>0</v>
      </c>
      <c r="BS17" s="82"/>
      <c r="BT17" s="66">
        <v>440</v>
      </c>
      <c r="BU17" s="66"/>
      <c r="BV17" s="66">
        <v>507</v>
      </c>
      <c r="BW17" s="66">
        <v>507</v>
      </c>
      <c r="BX17" s="66">
        <v>520</v>
      </c>
      <c r="BY17" s="83">
        <v>0</v>
      </c>
      <c r="BZ17" s="83">
        <v>0</v>
      </c>
      <c r="CA17" s="83">
        <v>0</v>
      </c>
      <c r="CB17" s="83">
        <v>0</v>
      </c>
      <c r="CC17" s="85">
        <f t="shared" si="2"/>
        <v>0</v>
      </c>
    </row>
    <row r="18" spans="1:81" ht="15.75" x14ac:dyDescent="0.25">
      <c r="A18" s="58">
        <v>10</v>
      </c>
      <c r="B18" s="59" t="s">
        <v>75</v>
      </c>
      <c r="C18" s="60">
        <v>5</v>
      </c>
      <c r="D18" s="61">
        <v>59.821550000000002</v>
      </c>
      <c r="E18" s="62">
        <v>5</v>
      </c>
      <c r="F18" s="63">
        <v>58.4</v>
      </c>
      <c r="G18" s="63">
        <f t="shared" si="3"/>
        <v>-1.4215500000000034</v>
      </c>
      <c r="H18" s="64">
        <v>5</v>
      </c>
      <c r="I18" s="65">
        <v>60.13</v>
      </c>
      <c r="J18" s="65">
        <f>I18-F18</f>
        <v>1.730000000000004</v>
      </c>
      <c r="K18" s="62">
        <f t="shared" si="1"/>
        <v>5</v>
      </c>
      <c r="L18" s="66">
        <v>5</v>
      </c>
      <c r="M18" s="67">
        <v>62.7</v>
      </c>
      <c r="N18" s="68">
        <v>4</v>
      </c>
      <c r="O18" s="66">
        <v>1016</v>
      </c>
      <c r="P18" s="62">
        <f t="shared" si="4"/>
        <v>1055</v>
      </c>
      <c r="Q18" s="69">
        <f t="shared" si="5"/>
        <v>50.484000000000002</v>
      </c>
      <c r="R18" s="70">
        <f t="shared" si="6"/>
        <v>0.75726000000000004</v>
      </c>
      <c r="S18" s="71">
        <f t="shared" si="7"/>
        <v>51.2</v>
      </c>
      <c r="T18" s="70">
        <f t="shared" si="8"/>
        <v>49.499519999999997</v>
      </c>
      <c r="U18" s="72">
        <v>1</v>
      </c>
      <c r="V18" s="66">
        <v>916</v>
      </c>
      <c r="W18" s="62">
        <f t="shared" si="9"/>
        <v>951</v>
      </c>
      <c r="X18" s="70">
        <f t="shared" si="13"/>
        <v>11.377000000000001</v>
      </c>
      <c r="Y18" s="70">
        <f t="shared" si="14"/>
        <v>0.170655</v>
      </c>
      <c r="Z18" s="71">
        <f t="shared" si="15"/>
        <v>11.5</v>
      </c>
      <c r="AA18" s="70">
        <f t="shared" si="10"/>
        <v>11.156879999999999</v>
      </c>
      <c r="AB18" s="72"/>
      <c r="AC18" s="62">
        <v>424</v>
      </c>
      <c r="AD18" s="62">
        <f t="shared" si="11"/>
        <v>440</v>
      </c>
      <c r="AE18" s="70">
        <f t="shared" si="16"/>
        <v>0</v>
      </c>
      <c r="AF18" s="70">
        <f t="shared" si="17"/>
        <v>0</v>
      </c>
      <c r="AG18" s="71">
        <f t="shared" si="18"/>
        <v>0</v>
      </c>
      <c r="AH18" s="70">
        <f t="shared" si="12"/>
        <v>0</v>
      </c>
      <c r="AI18" s="73">
        <v>62.7</v>
      </c>
      <c r="AJ18" s="70">
        <v>62.494</v>
      </c>
      <c r="AK18" s="73">
        <v>62.1</v>
      </c>
      <c r="AL18" s="74">
        <v>5</v>
      </c>
      <c r="AM18" s="52" t="e">
        <v>#REF!</v>
      </c>
      <c r="AN18" s="52">
        <v>69</v>
      </c>
      <c r="AO18" s="52">
        <v>69</v>
      </c>
      <c r="AP18" s="52">
        <v>71</v>
      </c>
      <c r="AQ18" s="66" t="e">
        <v>#REF!</v>
      </c>
      <c r="AR18" s="66" t="e">
        <v>#REF!</v>
      </c>
      <c r="AS18" s="66" t="e">
        <v>#REF!</v>
      </c>
      <c r="AT18" s="66" t="e">
        <v>#REF!</v>
      </c>
      <c r="AU18" s="66" t="e">
        <v>#REF!</v>
      </c>
      <c r="AV18" s="66" t="e">
        <v>#REF!</v>
      </c>
      <c r="AW18" s="75" t="e">
        <v>#REF!</v>
      </c>
      <c r="AX18" s="76">
        <v>4</v>
      </c>
      <c r="AY18" s="66">
        <v>1055</v>
      </c>
      <c r="AZ18" s="62"/>
      <c r="BA18" s="78">
        <v>1163</v>
      </c>
      <c r="BB18" s="86">
        <v>50.64</v>
      </c>
      <c r="BC18" s="79">
        <v>1163</v>
      </c>
      <c r="BD18" s="79">
        <v>1194</v>
      </c>
      <c r="BE18" s="80">
        <v>56</v>
      </c>
      <c r="BF18" s="80">
        <v>56</v>
      </c>
      <c r="BG18" s="81">
        <v>57</v>
      </c>
      <c r="BH18" s="82">
        <v>1</v>
      </c>
      <c r="BI18" s="66">
        <v>951</v>
      </c>
      <c r="BJ18" s="66"/>
      <c r="BK18" s="66">
        <v>1095</v>
      </c>
      <c r="BL18" s="87">
        <v>11.412000000000001</v>
      </c>
      <c r="BM18" s="70">
        <v>11.412000000000001</v>
      </c>
      <c r="BN18" s="66">
        <v>1095</v>
      </c>
      <c r="BO18" s="66">
        <v>1125</v>
      </c>
      <c r="BP18" s="83">
        <v>13</v>
      </c>
      <c r="BQ18" s="83">
        <v>13</v>
      </c>
      <c r="BR18" s="84">
        <v>14</v>
      </c>
      <c r="BS18" s="82"/>
      <c r="BT18" s="66">
        <v>440</v>
      </c>
      <c r="BU18" s="66"/>
      <c r="BV18" s="66">
        <v>507</v>
      </c>
      <c r="BW18" s="66">
        <v>507</v>
      </c>
      <c r="BX18" s="66">
        <v>520</v>
      </c>
      <c r="BY18" s="83">
        <v>0</v>
      </c>
      <c r="BZ18" s="83">
        <v>0</v>
      </c>
      <c r="CA18" s="83">
        <v>0</v>
      </c>
      <c r="CB18" s="83">
        <v>0</v>
      </c>
      <c r="CC18" s="85">
        <f t="shared" si="2"/>
        <v>0</v>
      </c>
    </row>
    <row r="19" spans="1:81" ht="15.75" x14ac:dyDescent="0.25">
      <c r="A19" s="58">
        <v>11</v>
      </c>
      <c r="B19" s="59" t="s">
        <v>76</v>
      </c>
      <c r="C19" s="60"/>
      <c r="D19" s="61"/>
      <c r="E19" s="62"/>
      <c r="F19" s="63"/>
      <c r="G19" s="63"/>
      <c r="H19" s="64"/>
      <c r="I19" s="65"/>
      <c r="J19" s="65"/>
      <c r="K19" s="62">
        <f t="shared" si="1"/>
        <v>0</v>
      </c>
      <c r="L19" s="66"/>
      <c r="M19" s="67"/>
      <c r="N19" s="68"/>
      <c r="O19" s="66">
        <v>1016</v>
      </c>
      <c r="P19" s="62">
        <f t="shared" si="4"/>
        <v>1055</v>
      </c>
      <c r="Q19" s="69">
        <f t="shared" si="5"/>
        <v>0</v>
      </c>
      <c r="R19" s="70">
        <f t="shared" si="6"/>
        <v>0</v>
      </c>
      <c r="S19" s="71">
        <f t="shared" si="7"/>
        <v>0</v>
      </c>
      <c r="T19" s="70">
        <f t="shared" si="8"/>
        <v>0</v>
      </c>
      <c r="U19" s="72"/>
      <c r="V19" s="66">
        <v>916</v>
      </c>
      <c r="W19" s="62">
        <f t="shared" si="9"/>
        <v>951</v>
      </c>
      <c r="X19" s="70">
        <f t="shared" si="13"/>
        <v>0</v>
      </c>
      <c r="Y19" s="70">
        <f t="shared" si="14"/>
        <v>0</v>
      </c>
      <c r="Z19" s="71">
        <f t="shared" si="15"/>
        <v>0</v>
      </c>
      <c r="AA19" s="70">
        <f t="shared" si="10"/>
        <v>0</v>
      </c>
      <c r="AB19" s="72"/>
      <c r="AC19" s="62">
        <v>424</v>
      </c>
      <c r="AD19" s="62">
        <f t="shared" si="11"/>
        <v>440</v>
      </c>
      <c r="AE19" s="70">
        <f t="shared" si="16"/>
        <v>0</v>
      </c>
      <c r="AF19" s="70">
        <f t="shared" si="17"/>
        <v>0</v>
      </c>
      <c r="AG19" s="71">
        <f t="shared" si="18"/>
        <v>0</v>
      </c>
      <c r="AH19" s="70">
        <f t="shared" si="12"/>
        <v>0</v>
      </c>
      <c r="AI19" s="73" t="e">
        <f>ROUND(#REF!+#REF!+#REF!,0)</f>
        <v>#REF!</v>
      </c>
      <c r="AJ19" s="70">
        <v>0</v>
      </c>
      <c r="AK19" s="73">
        <v>0</v>
      </c>
      <c r="AL19" s="74">
        <v>0</v>
      </c>
      <c r="AM19" s="52" t="e">
        <v>#REF!</v>
      </c>
      <c r="AN19" s="52">
        <v>0</v>
      </c>
      <c r="AO19" s="52">
        <v>0</v>
      </c>
      <c r="AP19" s="52">
        <v>0</v>
      </c>
      <c r="AQ19" s="66" t="e">
        <v>#REF!</v>
      </c>
      <c r="AR19" s="66" t="e">
        <v>#REF!</v>
      </c>
      <c r="AS19" s="66" t="e">
        <v>#REF!</v>
      </c>
      <c r="AT19" s="66" t="e">
        <v>#REF!</v>
      </c>
      <c r="AU19" s="66" t="e">
        <v>#REF!</v>
      </c>
      <c r="AV19" s="66" t="e">
        <v>#REF!</v>
      </c>
      <c r="AW19" s="75" t="e">
        <v>#REF!</v>
      </c>
      <c r="AX19" s="76"/>
      <c r="AY19" s="66">
        <v>1055</v>
      </c>
      <c r="AZ19" s="62"/>
      <c r="BA19" s="78">
        <v>1163</v>
      </c>
      <c r="BB19" s="86">
        <v>0</v>
      </c>
      <c r="BC19" s="79">
        <v>1163</v>
      </c>
      <c r="BD19" s="79">
        <v>1194</v>
      </c>
      <c r="BE19" s="80">
        <v>0</v>
      </c>
      <c r="BF19" s="80">
        <v>0</v>
      </c>
      <c r="BG19" s="81">
        <v>0</v>
      </c>
      <c r="BH19" s="82"/>
      <c r="BI19" s="66">
        <v>951</v>
      </c>
      <c r="BJ19" s="66"/>
      <c r="BK19" s="66">
        <v>1095</v>
      </c>
      <c r="BL19" s="87">
        <v>0</v>
      </c>
      <c r="BM19" s="70">
        <v>0</v>
      </c>
      <c r="BN19" s="66">
        <v>1095</v>
      </c>
      <c r="BO19" s="66">
        <v>1125</v>
      </c>
      <c r="BP19" s="83">
        <v>0</v>
      </c>
      <c r="BQ19" s="83">
        <v>0</v>
      </c>
      <c r="BR19" s="84">
        <v>0</v>
      </c>
      <c r="BS19" s="82"/>
      <c r="BT19" s="66">
        <v>440</v>
      </c>
      <c r="BU19" s="66"/>
      <c r="BV19" s="66">
        <v>507</v>
      </c>
      <c r="BW19" s="66">
        <v>507</v>
      </c>
      <c r="BX19" s="66">
        <v>520</v>
      </c>
      <c r="BY19" s="83">
        <v>0</v>
      </c>
      <c r="BZ19" s="83">
        <v>0</v>
      </c>
      <c r="CA19" s="83">
        <v>0</v>
      </c>
      <c r="CB19" s="83">
        <v>0</v>
      </c>
      <c r="CC19" s="85">
        <f t="shared" si="2"/>
        <v>0</v>
      </c>
    </row>
    <row r="20" spans="1:81" ht="15.75" x14ac:dyDescent="0.25">
      <c r="A20" s="58">
        <v>12</v>
      </c>
      <c r="B20" s="59" t="s">
        <v>77</v>
      </c>
      <c r="C20" s="60">
        <v>6</v>
      </c>
      <c r="D20" s="61">
        <v>60.421500000000002</v>
      </c>
      <c r="E20" s="62">
        <v>5</v>
      </c>
      <c r="F20" s="63">
        <v>59.144919999999999</v>
      </c>
      <c r="G20" s="63">
        <f t="shared" si="3"/>
        <v>-1.2765800000000027</v>
      </c>
      <c r="H20" s="64">
        <v>5</v>
      </c>
      <c r="I20" s="65">
        <v>62.835000000000001</v>
      </c>
      <c r="J20" s="65">
        <f>I20-F20</f>
        <v>3.6900800000000018</v>
      </c>
      <c r="K20" s="62">
        <f t="shared" si="1"/>
        <v>5</v>
      </c>
      <c r="L20" s="66">
        <v>5</v>
      </c>
      <c r="M20" s="67">
        <v>70</v>
      </c>
      <c r="N20" s="68">
        <v>4</v>
      </c>
      <c r="O20" s="66">
        <v>1016</v>
      </c>
      <c r="P20" s="62">
        <f t="shared" si="4"/>
        <v>1055</v>
      </c>
      <c r="Q20" s="69">
        <f t="shared" si="5"/>
        <v>50.484000000000002</v>
      </c>
      <c r="R20" s="70">
        <f t="shared" si="6"/>
        <v>0.75726000000000004</v>
      </c>
      <c r="S20" s="71">
        <f t="shared" si="7"/>
        <v>51.2</v>
      </c>
      <c r="T20" s="70">
        <f t="shared" si="8"/>
        <v>49.499519999999997</v>
      </c>
      <c r="U20" s="72">
        <v>1</v>
      </c>
      <c r="V20" s="66">
        <v>916</v>
      </c>
      <c r="W20" s="62">
        <f t="shared" si="9"/>
        <v>951</v>
      </c>
      <c r="X20" s="70">
        <f t="shared" si="13"/>
        <v>11.377000000000001</v>
      </c>
      <c r="Y20" s="70">
        <f t="shared" si="14"/>
        <v>0.170655</v>
      </c>
      <c r="Z20" s="71">
        <f t="shared" si="15"/>
        <v>11.5</v>
      </c>
      <c r="AA20" s="70">
        <f t="shared" si="10"/>
        <v>11.156879999999999</v>
      </c>
      <c r="AB20" s="72"/>
      <c r="AC20" s="62">
        <v>424</v>
      </c>
      <c r="AD20" s="62">
        <f t="shared" si="11"/>
        <v>440</v>
      </c>
      <c r="AE20" s="70">
        <f t="shared" si="16"/>
        <v>0</v>
      </c>
      <c r="AF20" s="70">
        <f t="shared" si="17"/>
        <v>0</v>
      </c>
      <c r="AG20" s="71">
        <f t="shared" si="18"/>
        <v>0</v>
      </c>
      <c r="AH20" s="70">
        <f t="shared" si="12"/>
        <v>0</v>
      </c>
      <c r="AI20" s="73">
        <v>62.7</v>
      </c>
      <c r="AJ20" s="70">
        <v>63.064999999999998</v>
      </c>
      <c r="AK20" s="73">
        <v>51.914000000000001</v>
      </c>
      <c r="AL20" s="74">
        <v>4</v>
      </c>
      <c r="AM20" s="52" t="e">
        <v>#REF!</v>
      </c>
      <c r="AN20" s="52">
        <v>54</v>
      </c>
      <c r="AO20" s="52">
        <v>54</v>
      </c>
      <c r="AP20" s="52">
        <v>56</v>
      </c>
      <c r="AQ20" s="66" t="e">
        <v>#REF!</v>
      </c>
      <c r="AR20" s="66" t="e">
        <v>#REF!</v>
      </c>
      <c r="AS20" s="66" t="e">
        <v>#REF!</v>
      </c>
      <c r="AT20" s="66" t="e">
        <v>#REF!</v>
      </c>
      <c r="AU20" s="66" t="e">
        <v>#REF!</v>
      </c>
      <c r="AV20" s="66" t="e">
        <v>#REF!</v>
      </c>
      <c r="AW20" s="75" t="e">
        <v>#REF!</v>
      </c>
      <c r="AX20" s="76">
        <v>2</v>
      </c>
      <c r="AY20" s="66">
        <v>1055</v>
      </c>
      <c r="AZ20" s="62"/>
      <c r="BA20" s="78">
        <v>1163</v>
      </c>
      <c r="BB20" s="86">
        <v>25.32</v>
      </c>
      <c r="BC20" s="79">
        <v>1163</v>
      </c>
      <c r="BD20" s="79">
        <v>1194</v>
      </c>
      <c r="BE20" s="80">
        <v>28</v>
      </c>
      <c r="BF20" s="80">
        <v>28</v>
      </c>
      <c r="BG20" s="81">
        <v>29</v>
      </c>
      <c r="BH20" s="82">
        <v>2</v>
      </c>
      <c r="BI20" s="66">
        <v>951</v>
      </c>
      <c r="BJ20" s="66"/>
      <c r="BK20" s="66">
        <v>1095</v>
      </c>
      <c r="BL20" s="87">
        <v>22.824000000000002</v>
      </c>
      <c r="BM20" s="70">
        <v>22.824000000000002</v>
      </c>
      <c r="BN20" s="66">
        <v>1095</v>
      </c>
      <c r="BO20" s="66">
        <v>1125</v>
      </c>
      <c r="BP20" s="83">
        <v>26</v>
      </c>
      <c r="BQ20" s="83">
        <v>26</v>
      </c>
      <c r="BR20" s="84">
        <v>27</v>
      </c>
      <c r="BS20" s="82"/>
      <c r="BT20" s="66">
        <v>440</v>
      </c>
      <c r="BU20" s="66"/>
      <c r="BV20" s="66">
        <v>507</v>
      </c>
      <c r="BW20" s="66">
        <v>507</v>
      </c>
      <c r="BX20" s="66">
        <v>520</v>
      </c>
      <c r="BY20" s="83">
        <v>0</v>
      </c>
      <c r="BZ20" s="83">
        <v>0</v>
      </c>
      <c r="CA20" s="83">
        <v>0</v>
      </c>
      <c r="CB20" s="83">
        <v>0</v>
      </c>
      <c r="CC20" s="85">
        <f t="shared" si="2"/>
        <v>0</v>
      </c>
    </row>
    <row r="21" spans="1:81" ht="15.75" x14ac:dyDescent="0.25">
      <c r="A21" s="58">
        <v>13</v>
      </c>
      <c r="B21" s="59" t="s">
        <v>78</v>
      </c>
      <c r="C21" s="60">
        <v>4</v>
      </c>
      <c r="D21" s="61">
        <v>44.68027</v>
      </c>
      <c r="E21" s="62">
        <v>4</v>
      </c>
      <c r="F21" s="63">
        <v>46.3</v>
      </c>
      <c r="G21" s="63">
        <f t="shared" si="3"/>
        <v>1.619729999999997</v>
      </c>
      <c r="H21" s="64">
        <v>3</v>
      </c>
      <c r="I21" s="65">
        <v>40.722000000000001</v>
      </c>
      <c r="J21" s="65">
        <f>I21-F21</f>
        <v>-5.5779999999999959</v>
      </c>
      <c r="K21" s="62">
        <f t="shared" si="1"/>
        <v>4</v>
      </c>
      <c r="L21" s="66">
        <v>3</v>
      </c>
      <c r="M21" s="67">
        <v>49.9</v>
      </c>
      <c r="N21" s="68">
        <v>3</v>
      </c>
      <c r="O21" s="66">
        <v>1016</v>
      </c>
      <c r="P21" s="62">
        <f t="shared" si="4"/>
        <v>1055</v>
      </c>
      <c r="Q21" s="69">
        <f t="shared" si="5"/>
        <v>37.863</v>
      </c>
      <c r="R21" s="70">
        <f t="shared" si="6"/>
        <v>0.56794499999999992</v>
      </c>
      <c r="S21" s="71">
        <f t="shared" si="7"/>
        <v>38.4</v>
      </c>
      <c r="T21" s="70">
        <f t="shared" si="8"/>
        <v>37.124639999999999</v>
      </c>
      <c r="U21" s="72">
        <v>1</v>
      </c>
      <c r="V21" s="66">
        <v>916</v>
      </c>
      <c r="W21" s="62">
        <f t="shared" si="9"/>
        <v>951</v>
      </c>
      <c r="X21" s="70">
        <f t="shared" si="13"/>
        <v>11.377000000000001</v>
      </c>
      <c r="Y21" s="70">
        <f t="shared" si="14"/>
        <v>0.170655</v>
      </c>
      <c r="Z21" s="71">
        <f t="shared" si="15"/>
        <v>11.5</v>
      </c>
      <c r="AA21" s="70">
        <f t="shared" si="10"/>
        <v>11.156879999999999</v>
      </c>
      <c r="AB21" s="72"/>
      <c r="AC21" s="62">
        <v>424</v>
      </c>
      <c r="AD21" s="62">
        <f t="shared" si="11"/>
        <v>440</v>
      </c>
      <c r="AE21" s="70">
        <f t="shared" si="16"/>
        <v>0</v>
      </c>
      <c r="AF21" s="70">
        <f t="shared" si="17"/>
        <v>0</v>
      </c>
      <c r="AG21" s="71">
        <f t="shared" si="18"/>
        <v>0</v>
      </c>
      <c r="AH21" s="70">
        <f t="shared" si="12"/>
        <v>0</v>
      </c>
      <c r="AI21" s="73">
        <v>49.9</v>
      </c>
      <c r="AJ21" s="70">
        <v>36.933999999999997</v>
      </c>
      <c r="AK21" s="73">
        <v>36.700000000000003</v>
      </c>
      <c r="AL21" s="74">
        <v>3</v>
      </c>
      <c r="AM21" s="52" t="e">
        <v>#REF!</v>
      </c>
      <c r="AN21" s="52">
        <v>41</v>
      </c>
      <c r="AO21" s="52">
        <v>41</v>
      </c>
      <c r="AP21" s="52">
        <v>43</v>
      </c>
      <c r="AQ21" s="66" t="e">
        <v>#REF!</v>
      </c>
      <c r="AR21" s="66" t="e">
        <v>#REF!</v>
      </c>
      <c r="AS21" s="66" t="e">
        <v>#REF!</v>
      </c>
      <c r="AT21" s="66" t="e">
        <v>#REF!</v>
      </c>
      <c r="AU21" s="66" t="e">
        <v>#REF!</v>
      </c>
      <c r="AV21" s="66" t="e">
        <v>#REF!</v>
      </c>
      <c r="AW21" s="75" t="e">
        <v>#REF!</v>
      </c>
      <c r="AX21" s="76">
        <v>2</v>
      </c>
      <c r="AY21" s="66">
        <v>1055</v>
      </c>
      <c r="AZ21" s="62"/>
      <c r="BA21" s="78">
        <v>1163</v>
      </c>
      <c r="BB21" s="86">
        <v>25.32</v>
      </c>
      <c r="BC21" s="79">
        <v>1163</v>
      </c>
      <c r="BD21" s="79">
        <v>1194</v>
      </c>
      <c r="BE21" s="80">
        <v>28</v>
      </c>
      <c r="BF21" s="80">
        <v>28</v>
      </c>
      <c r="BG21" s="81">
        <v>29</v>
      </c>
      <c r="BH21" s="82">
        <v>1</v>
      </c>
      <c r="BI21" s="66">
        <v>951</v>
      </c>
      <c r="BJ21" s="66"/>
      <c r="BK21" s="66">
        <v>1095</v>
      </c>
      <c r="BL21" s="87">
        <v>11.412000000000001</v>
      </c>
      <c r="BM21" s="70">
        <v>11.412000000000001</v>
      </c>
      <c r="BN21" s="66">
        <v>1095</v>
      </c>
      <c r="BO21" s="66">
        <v>1125</v>
      </c>
      <c r="BP21" s="83">
        <v>13</v>
      </c>
      <c r="BQ21" s="83">
        <v>13</v>
      </c>
      <c r="BR21" s="84">
        <v>14</v>
      </c>
      <c r="BS21" s="82"/>
      <c r="BT21" s="66">
        <v>440</v>
      </c>
      <c r="BU21" s="66"/>
      <c r="BV21" s="66">
        <v>507</v>
      </c>
      <c r="BW21" s="66">
        <v>507</v>
      </c>
      <c r="BX21" s="66">
        <v>520</v>
      </c>
      <c r="BY21" s="83">
        <v>0</v>
      </c>
      <c r="BZ21" s="83">
        <v>0</v>
      </c>
      <c r="CA21" s="83">
        <v>0</v>
      </c>
      <c r="CB21" s="83">
        <v>0</v>
      </c>
      <c r="CC21" s="85">
        <f t="shared" si="2"/>
        <v>0</v>
      </c>
    </row>
    <row r="22" spans="1:81" ht="15.75" x14ac:dyDescent="0.25">
      <c r="A22" s="58">
        <v>14</v>
      </c>
      <c r="B22" s="59" t="s">
        <v>79</v>
      </c>
      <c r="C22" s="60">
        <v>1</v>
      </c>
      <c r="D22" s="61">
        <v>10.198</v>
      </c>
      <c r="E22" s="62">
        <v>1</v>
      </c>
      <c r="F22" s="63">
        <v>10.621</v>
      </c>
      <c r="G22" s="63">
        <f t="shared" si="3"/>
        <v>0.42300000000000004</v>
      </c>
      <c r="H22" s="64">
        <v>1</v>
      </c>
      <c r="I22" s="65">
        <v>3.5569999999999999</v>
      </c>
      <c r="J22" s="65">
        <f>I22-F22</f>
        <v>-7.0640000000000001</v>
      </c>
      <c r="K22" s="62">
        <f t="shared" si="1"/>
        <v>1</v>
      </c>
      <c r="L22" s="66"/>
      <c r="M22" s="67">
        <v>6</v>
      </c>
      <c r="N22" s="68"/>
      <c r="O22" s="66">
        <v>1016</v>
      </c>
      <c r="P22" s="62">
        <f t="shared" si="4"/>
        <v>1055</v>
      </c>
      <c r="Q22" s="69">
        <f t="shared" si="5"/>
        <v>0</v>
      </c>
      <c r="R22" s="70">
        <f t="shared" si="6"/>
        <v>0</v>
      </c>
      <c r="S22" s="71">
        <f t="shared" si="7"/>
        <v>0</v>
      </c>
      <c r="T22" s="70">
        <f t="shared" si="8"/>
        <v>0</v>
      </c>
      <c r="U22" s="72">
        <v>1</v>
      </c>
      <c r="V22" s="66">
        <v>916</v>
      </c>
      <c r="W22" s="62">
        <f t="shared" si="9"/>
        <v>951</v>
      </c>
      <c r="X22" s="70">
        <f t="shared" si="13"/>
        <v>11.377000000000001</v>
      </c>
      <c r="Y22" s="70">
        <f t="shared" si="14"/>
        <v>0.170655</v>
      </c>
      <c r="Z22" s="71">
        <f t="shared" si="15"/>
        <v>11.5</v>
      </c>
      <c r="AA22" s="70">
        <f t="shared" si="10"/>
        <v>11.156879999999999</v>
      </c>
      <c r="AB22" s="72"/>
      <c r="AC22" s="62">
        <v>424</v>
      </c>
      <c r="AD22" s="62">
        <f t="shared" si="11"/>
        <v>440</v>
      </c>
      <c r="AE22" s="70">
        <f t="shared" si="16"/>
        <v>0</v>
      </c>
      <c r="AF22" s="70">
        <f t="shared" si="17"/>
        <v>0</v>
      </c>
      <c r="AG22" s="71">
        <f t="shared" si="18"/>
        <v>0</v>
      </c>
      <c r="AH22" s="70">
        <f t="shared" si="12"/>
        <v>0</v>
      </c>
      <c r="AI22" s="73">
        <v>11.5</v>
      </c>
      <c r="AJ22" s="70">
        <v>0</v>
      </c>
      <c r="AK22" s="73" t="e">
        <f>#REF!+#REF!+#REF!</f>
        <v>#REF!</v>
      </c>
      <c r="AL22" s="74">
        <v>0</v>
      </c>
      <c r="AM22" s="52" t="e">
        <v>#REF!</v>
      </c>
      <c r="AN22" s="52">
        <v>0</v>
      </c>
      <c r="AO22" s="52">
        <v>0</v>
      </c>
      <c r="AP22" s="52">
        <v>0</v>
      </c>
      <c r="AQ22" s="66" t="e">
        <v>#REF!</v>
      </c>
      <c r="AR22" s="66" t="e">
        <v>#REF!</v>
      </c>
      <c r="AS22" s="66" t="e">
        <v>#REF!</v>
      </c>
      <c r="AT22" s="66" t="e">
        <v>#REF!</v>
      </c>
      <c r="AU22" s="66" t="e">
        <v>#REF!</v>
      </c>
      <c r="AV22" s="66" t="e">
        <v>#REF!</v>
      </c>
      <c r="AW22" s="75" t="e">
        <v>#REF!</v>
      </c>
      <c r="AX22" s="76"/>
      <c r="AY22" s="66">
        <v>1055</v>
      </c>
      <c r="AZ22" s="62"/>
      <c r="BA22" s="78">
        <v>1163</v>
      </c>
      <c r="BB22" s="86">
        <v>0</v>
      </c>
      <c r="BC22" s="79">
        <v>1163</v>
      </c>
      <c r="BD22" s="79">
        <v>1194</v>
      </c>
      <c r="BE22" s="80">
        <v>0</v>
      </c>
      <c r="BF22" s="80">
        <v>0</v>
      </c>
      <c r="BG22" s="81">
        <v>0</v>
      </c>
      <c r="BH22" s="82"/>
      <c r="BI22" s="66">
        <v>951</v>
      </c>
      <c r="BJ22" s="66"/>
      <c r="BK22" s="66">
        <v>1095</v>
      </c>
      <c r="BL22" s="87">
        <v>0</v>
      </c>
      <c r="BM22" s="70">
        <v>0</v>
      </c>
      <c r="BN22" s="66">
        <v>1095</v>
      </c>
      <c r="BO22" s="66">
        <v>1125</v>
      </c>
      <c r="BP22" s="83">
        <v>0</v>
      </c>
      <c r="BQ22" s="83">
        <v>0</v>
      </c>
      <c r="BR22" s="84">
        <v>0</v>
      </c>
      <c r="BS22" s="82"/>
      <c r="BT22" s="66">
        <v>440</v>
      </c>
      <c r="BU22" s="66"/>
      <c r="BV22" s="66">
        <v>507</v>
      </c>
      <c r="BW22" s="66">
        <v>507</v>
      </c>
      <c r="BX22" s="66">
        <v>520</v>
      </c>
      <c r="BY22" s="83">
        <v>0</v>
      </c>
      <c r="BZ22" s="83">
        <v>0</v>
      </c>
      <c r="CA22" s="83">
        <v>0</v>
      </c>
      <c r="CB22" s="83">
        <v>0</v>
      </c>
      <c r="CC22" s="85">
        <f t="shared" si="2"/>
        <v>0</v>
      </c>
    </row>
    <row r="23" spans="1:81" ht="15.75" x14ac:dyDescent="0.25">
      <c r="A23" s="58">
        <v>15</v>
      </c>
      <c r="B23" s="59" t="s">
        <v>80</v>
      </c>
      <c r="C23" s="60"/>
      <c r="D23" s="61"/>
      <c r="E23" s="62"/>
      <c r="F23" s="63"/>
      <c r="G23" s="63"/>
      <c r="H23" s="64"/>
      <c r="I23" s="65"/>
      <c r="J23" s="65"/>
      <c r="K23" s="62">
        <f t="shared" si="1"/>
        <v>0</v>
      </c>
      <c r="L23" s="66"/>
      <c r="M23" s="67"/>
      <c r="N23" s="68"/>
      <c r="O23" s="66">
        <v>1016</v>
      </c>
      <c r="P23" s="62">
        <f t="shared" si="4"/>
        <v>1055</v>
      </c>
      <c r="Q23" s="69">
        <f t="shared" si="5"/>
        <v>0</v>
      </c>
      <c r="R23" s="70">
        <f t="shared" si="6"/>
        <v>0</v>
      </c>
      <c r="S23" s="71">
        <f t="shared" si="7"/>
        <v>0</v>
      </c>
      <c r="T23" s="70">
        <f t="shared" si="8"/>
        <v>0</v>
      </c>
      <c r="U23" s="72"/>
      <c r="V23" s="66">
        <v>916</v>
      </c>
      <c r="W23" s="62">
        <f t="shared" si="9"/>
        <v>951</v>
      </c>
      <c r="X23" s="70">
        <f t="shared" si="13"/>
        <v>0</v>
      </c>
      <c r="Y23" s="70">
        <f t="shared" si="14"/>
        <v>0</v>
      </c>
      <c r="Z23" s="71">
        <f t="shared" si="15"/>
        <v>0</v>
      </c>
      <c r="AA23" s="70">
        <f t="shared" si="10"/>
        <v>0</v>
      </c>
      <c r="AB23" s="72"/>
      <c r="AC23" s="62">
        <v>424</v>
      </c>
      <c r="AD23" s="62">
        <f t="shared" si="11"/>
        <v>440</v>
      </c>
      <c r="AE23" s="70">
        <f t="shared" si="16"/>
        <v>0</v>
      </c>
      <c r="AF23" s="70">
        <f t="shared" si="17"/>
        <v>0</v>
      </c>
      <c r="AG23" s="71">
        <f t="shared" si="18"/>
        <v>0</v>
      </c>
      <c r="AH23" s="70">
        <f t="shared" si="12"/>
        <v>0</v>
      </c>
      <c r="AI23" s="73" t="e">
        <f>ROUND(#REF!+#REF!+#REF!,0)</f>
        <v>#REF!</v>
      </c>
      <c r="AJ23" s="70" t="e">
        <f>AI23-M23</f>
        <v>#REF!</v>
      </c>
      <c r="AK23" s="73" t="e">
        <f>#REF!+#REF!+#REF!</f>
        <v>#REF!</v>
      </c>
      <c r="AL23" s="74">
        <v>0</v>
      </c>
      <c r="AM23" s="52" t="e">
        <v>#REF!</v>
      </c>
      <c r="AN23" s="52">
        <v>0</v>
      </c>
      <c r="AO23" s="52">
        <v>0</v>
      </c>
      <c r="AP23" s="52">
        <v>0</v>
      </c>
      <c r="AQ23" s="66" t="e">
        <v>#REF!</v>
      </c>
      <c r="AR23" s="66" t="e">
        <v>#REF!</v>
      </c>
      <c r="AS23" s="66" t="e">
        <v>#REF!</v>
      </c>
      <c r="AT23" s="66" t="e">
        <v>#REF!</v>
      </c>
      <c r="AU23" s="66" t="e">
        <v>#REF!</v>
      </c>
      <c r="AV23" s="66" t="e">
        <v>#REF!</v>
      </c>
      <c r="AW23" s="75" t="e">
        <v>#REF!</v>
      </c>
      <c r="AX23" s="76"/>
      <c r="AY23" s="66">
        <v>1055</v>
      </c>
      <c r="AZ23" s="62"/>
      <c r="BA23" s="78">
        <v>1163</v>
      </c>
      <c r="BB23" s="86">
        <v>0</v>
      </c>
      <c r="BC23" s="79">
        <v>1163</v>
      </c>
      <c r="BD23" s="79">
        <v>1194</v>
      </c>
      <c r="BE23" s="80">
        <v>0</v>
      </c>
      <c r="BF23" s="80">
        <v>0</v>
      </c>
      <c r="BG23" s="81">
        <v>0</v>
      </c>
      <c r="BH23" s="82"/>
      <c r="BI23" s="66">
        <v>951</v>
      </c>
      <c r="BJ23" s="66"/>
      <c r="BK23" s="66">
        <v>1095</v>
      </c>
      <c r="BL23" s="87">
        <v>0</v>
      </c>
      <c r="BM23" s="70">
        <v>0</v>
      </c>
      <c r="BN23" s="66">
        <v>1095</v>
      </c>
      <c r="BO23" s="66">
        <v>1125</v>
      </c>
      <c r="BP23" s="83">
        <v>0</v>
      </c>
      <c r="BQ23" s="83">
        <v>0</v>
      </c>
      <c r="BR23" s="84">
        <v>0</v>
      </c>
      <c r="BS23" s="82"/>
      <c r="BT23" s="66">
        <v>440</v>
      </c>
      <c r="BU23" s="66"/>
      <c r="BV23" s="66">
        <v>507</v>
      </c>
      <c r="BW23" s="66">
        <v>507</v>
      </c>
      <c r="BX23" s="66">
        <v>520</v>
      </c>
      <c r="BY23" s="83">
        <v>0</v>
      </c>
      <c r="BZ23" s="83">
        <v>0</v>
      </c>
      <c r="CA23" s="83">
        <v>0</v>
      </c>
      <c r="CB23" s="83">
        <v>0</v>
      </c>
      <c r="CC23" s="85">
        <f t="shared" si="2"/>
        <v>0</v>
      </c>
    </row>
    <row r="24" spans="1:81" ht="15.75" x14ac:dyDescent="0.25">
      <c r="A24" s="58">
        <v>16</v>
      </c>
      <c r="B24" s="59" t="s">
        <v>81</v>
      </c>
      <c r="C24" s="60"/>
      <c r="D24" s="61"/>
      <c r="E24" s="62"/>
      <c r="F24" s="63"/>
      <c r="G24" s="63"/>
      <c r="H24" s="64"/>
      <c r="I24" s="65"/>
      <c r="J24" s="65"/>
      <c r="K24" s="62">
        <f t="shared" si="1"/>
        <v>0</v>
      </c>
      <c r="L24" s="66"/>
      <c r="M24" s="67"/>
      <c r="N24" s="68"/>
      <c r="O24" s="66">
        <v>1016</v>
      </c>
      <c r="P24" s="62">
        <f t="shared" si="4"/>
        <v>1055</v>
      </c>
      <c r="Q24" s="69">
        <f t="shared" si="5"/>
        <v>0</v>
      </c>
      <c r="R24" s="70">
        <f t="shared" si="6"/>
        <v>0</v>
      </c>
      <c r="S24" s="71">
        <f t="shared" si="7"/>
        <v>0</v>
      </c>
      <c r="T24" s="70">
        <f t="shared" si="8"/>
        <v>0</v>
      </c>
      <c r="U24" s="72"/>
      <c r="V24" s="66">
        <v>916</v>
      </c>
      <c r="W24" s="62">
        <f t="shared" si="9"/>
        <v>951</v>
      </c>
      <c r="X24" s="70">
        <f t="shared" si="13"/>
        <v>0</v>
      </c>
      <c r="Y24" s="70">
        <f t="shared" si="14"/>
        <v>0</v>
      </c>
      <c r="Z24" s="71">
        <f t="shared" si="15"/>
        <v>0</v>
      </c>
      <c r="AA24" s="70">
        <f t="shared" si="10"/>
        <v>0</v>
      </c>
      <c r="AB24" s="72"/>
      <c r="AC24" s="62">
        <v>424</v>
      </c>
      <c r="AD24" s="62">
        <f t="shared" si="11"/>
        <v>440</v>
      </c>
      <c r="AE24" s="70">
        <f t="shared" si="16"/>
        <v>0</v>
      </c>
      <c r="AF24" s="70">
        <f t="shared" si="17"/>
        <v>0</v>
      </c>
      <c r="AG24" s="71">
        <f t="shared" si="18"/>
        <v>0</v>
      </c>
      <c r="AH24" s="70">
        <f t="shared" si="12"/>
        <v>0</v>
      </c>
      <c r="AI24" s="73" t="e">
        <f>ROUND(#REF!+#REF!+#REF!,0)</f>
        <v>#REF!</v>
      </c>
      <c r="AJ24" s="70" t="e">
        <f>AI24-M24</f>
        <v>#REF!</v>
      </c>
      <c r="AK24" s="73" t="e">
        <f>#REF!+#REF!+#REF!</f>
        <v>#REF!</v>
      </c>
      <c r="AL24" s="74">
        <v>0</v>
      </c>
      <c r="AM24" s="52" t="e">
        <v>#REF!</v>
      </c>
      <c r="AN24" s="52">
        <v>0</v>
      </c>
      <c r="AO24" s="52">
        <v>0</v>
      </c>
      <c r="AP24" s="52">
        <v>0</v>
      </c>
      <c r="AQ24" s="66" t="e">
        <v>#REF!</v>
      </c>
      <c r="AR24" s="66" t="e">
        <v>#REF!</v>
      </c>
      <c r="AS24" s="66" t="e">
        <v>#REF!</v>
      </c>
      <c r="AT24" s="66" t="e">
        <v>#REF!</v>
      </c>
      <c r="AU24" s="66" t="e">
        <v>#REF!</v>
      </c>
      <c r="AV24" s="66" t="e">
        <v>#REF!</v>
      </c>
      <c r="AW24" s="75" t="e">
        <v>#REF!</v>
      </c>
      <c r="AX24" s="76"/>
      <c r="AY24" s="66">
        <v>1055</v>
      </c>
      <c r="AZ24" s="62"/>
      <c r="BA24" s="78">
        <v>1163</v>
      </c>
      <c r="BB24" s="86">
        <v>0</v>
      </c>
      <c r="BC24" s="79">
        <v>1163</v>
      </c>
      <c r="BD24" s="79">
        <v>1194</v>
      </c>
      <c r="BE24" s="80">
        <v>0</v>
      </c>
      <c r="BF24" s="80">
        <v>0</v>
      </c>
      <c r="BG24" s="81">
        <v>0</v>
      </c>
      <c r="BH24" s="82"/>
      <c r="BI24" s="66">
        <v>951</v>
      </c>
      <c r="BJ24" s="66"/>
      <c r="BK24" s="66">
        <v>1095</v>
      </c>
      <c r="BL24" s="87">
        <v>0</v>
      </c>
      <c r="BM24" s="70">
        <v>0</v>
      </c>
      <c r="BN24" s="66">
        <v>1095</v>
      </c>
      <c r="BO24" s="66">
        <v>1125</v>
      </c>
      <c r="BP24" s="83">
        <v>0</v>
      </c>
      <c r="BQ24" s="83">
        <v>0</v>
      </c>
      <c r="BR24" s="84">
        <v>0</v>
      </c>
      <c r="BS24" s="82"/>
      <c r="BT24" s="66">
        <v>440</v>
      </c>
      <c r="BU24" s="66"/>
      <c r="BV24" s="66">
        <v>507</v>
      </c>
      <c r="BW24" s="66">
        <v>507</v>
      </c>
      <c r="BX24" s="66">
        <v>520</v>
      </c>
      <c r="BY24" s="83">
        <v>0</v>
      </c>
      <c r="BZ24" s="83">
        <v>0</v>
      </c>
      <c r="CA24" s="83">
        <v>0</v>
      </c>
      <c r="CB24" s="83">
        <v>0</v>
      </c>
      <c r="CC24" s="85">
        <f t="shared" si="2"/>
        <v>0</v>
      </c>
    </row>
    <row r="25" spans="1:81" ht="15.75" x14ac:dyDescent="0.25">
      <c r="A25" s="58">
        <v>17</v>
      </c>
      <c r="B25" s="59" t="s">
        <v>82</v>
      </c>
      <c r="C25" s="60"/>
      <c r="D25" s="61"/>
      <c r="E25" s="62"/>
      <c r="F25" s="63"/>
      <c r="G25" s="63"/>
      <c r="H25" s="64"/>
      <c r="I25" s="65"/>
      <c r="J25" s="65"/>
      <c r="K25" s="62">
        <f t="shared" si="1"/>
        <v>0</v>
      </c>
      <c r="L25" s="66"/>
      <c r="M25" s="67"/>
      <c r="N25" s="68"/>
      <c r="O25" s="66">
        <v>1016</v>
      </c>
      <c r="P25" s="62">
        <f t="shared" si="4"/>
        <v>1055</v>
      </c>
      <c r="Q25" s="69">
        <f t="shared" si="5"/>
        <v>0</v>
      </c>
      <c r="R25" s="70">
        <f t="shared" si="6"/>
        <v>0</v>
      </c>
      <c r="S25" s="71">
        <f t="shared" si="7"/>
        <v>0</v>
      </c>
      <c r="T25" s="70">
        <f t="shared" si="8"/>
        <v>0</v>
      </c>
      <c r="U25" s="72"/>
      <c r="V25" s="66">
        <v>916</v>
      </c>
      <c r="W25" s="62">
        <f t="shared" si="9"/>
        <v>951</v>
      </c>
      <c r="X25" s="70">
        <f t="shared" si="13"/>
        <v>0</v>
      </c>
      <c r="Y25" s="70">
        <f t="shared" si="14"/>
        <v>0</v>
      </c>
      <c r="Z25" s="71">
        <f t="shared" si="15"/>
        <v>0</v>
      </c>
      <c r="AA25" s="70">
        <f t="shared" si="10"/>
        <v>0</v>
      </c>
      <c r="AB25" s="72"/>
      <c r="AC25" s="62">
        <v>424</v>
      </c>
      <c r="AD25" s="62">
        <f t="shared" si="11"/>
        <v>440</v>
      </c>
      <c r="AE25" s="70">
        <f t="shared" si="16"/>
        <v>0</v>
      </c>
      <c r="AF25" s="70">
        <f t="shared" si="17"/>
        <v>0</v>
      </c>
      <c r="AG25" s="71">
        <f t="shared" si="18"/>
        <v>0</v>
      </c>
      <c r="AH25" s="70">
        <f t="shared" si="12"/>
        <v>0</v>
      </c>
      <c r="AI25" s="73" t="e">
        <f>ROUND(#REF!+#REF!+#REF!,0)</f>
        <v>#REF!</v>
      </c>
      <c r="AJ25" s="70" t="e">
        <f>AI25-M25</f>
        <v>#REF!</v>
      </c>
      <c r="AK25" s="73" t="e">
        <f>#REF!+#REF!+#REF!</f>
        <v>#REF!</v>
      </c>
      <c r="AL25" s="74">
        <v>0</v>
      </c>
      <c r="AM25" s="52" t="e">
        <v>#REF!</v>
      </c>
      <c r="AN25" s="52">
        <v>0</v>
      </c>
      <c r="AO25" s="52">
        <v>0</v>
      </c>
      <c r="AP25" s="52">
        <v>0</v>
      </c>
      <c r="AQ25" s="66" t="e">
        <v>#REF!</v>
      </c>
      <c r="AR25" s="66" t="e">
        <v>#REF!</v>
      </c>
      <c r="AS25" s="66" t="e">
        <v>#REF!</v>
      </c>
      <c r="AT25" s="66" t="e">
        <v>#REF!</v>
      </c>
      <c r="AU25" s="66" t="e">
        <v>#REF!</v>
      </c>
      <c r="AV25" s="66" t="e">
        <v>#REF!</v>
      </c>
      <c r="AW25" s="75" t="e">
        <v>#REF!</v>
      </c>
      <c r="AX25" s="76"/>
      <c r="AY25" s="66">
        <v>1055</v>
      </c>
      <c r="AZ25" s="62"/>
      <c r="BA25" s="78">
        <v>1163</v>
      </c>
      <c r="BB25" s="86">
        <v>0</v>
      </c>
      <c r="BC25" s="79">
        <v>1163</v>
      </c>
      <c r="BD25" s="79">
        <v>1194</v>
      </c>
      <c r="BE25" s="80">
        <v>0</v>
      </c>
      <c r="BF25" s="80">
        <v>0</v>
      </c>
      <c r="BG25" s="81">
        <v>0</v>
      </c>
      <c r="BH25" s="82"/>
      <c r="BI25" s="66">
        <v>951</v>
      </c>
      <c r="BJ25" s="66"/>
      <c r="BK25" s="66">
        <v>1095</v>
      </c>
      <c r="BL25" s="87">
        <v>0</v>
      </c>
      <c r="BM25" s="70">
        <v>0</v>
      </c>
      <c r="BN25" s="66">
        <v>1095</v>
      </c>
      <c r="BO25" s="66">
        <v>1125</v>
      </c>
      <c r="BP25" s="83">
        <v>0</v>
      </c>
      <c r="BQ25" s="83">
        <v>0</v>
      </c>
      <c r="BR25" s="84">
        <v>0</v>
      </c>
      <c r="BS25" s="82"/>
      <c r="BT25" s="66">
        <v>440</v>
      </c>
      <c r="BU25" s="66"/>
      <c r="BV25" s="66">
        <v>507</v>
      </c>
      <c r="BW25" s="66">
        <v>507</v>
      </c>
      <c r="BX25" s="66">
        <v>520</v>
      </c>
      <c r="BY25" s="83">
        <v>0</v>
      </c>
      <c r="BZ25" s="83">
        <v>0</v>
      </c>
      <c r="CA25" s="83">
        <v>0</v>
      </c>
      <c r="CB25" s="83">
        <v>0</v>
      </c>
      <c r="CC25" s="85">
        <f t="shared" si="2"/>
        <v>0</v>
      </c>
    </row>
    <row r="26" spans="1:81" ht="15.75" x14ac:dyDescent="0.25">
      <c r="A26" s="58">
        <v>18</v>
      </c>
      <c r="B26" s="59" t="s">
        <v>83</v>
      </c>
      <c r="C26" s="66">
        <v>79</v>
      </c>
      <c r="D26" s="61">
        <v>838.17813999999998</v>
      </c>
      <c r="E26" s="62">
        <v>79</v>
      </c>
      <c r="F26" s="63">
        <v>808.59697000000006</v>
      </c>
      <c r="G26" s="63">
        <f t="shared" si="3"/>
        <v>-29.581169999999929</v>
      </c>
      <c r="H26" s="64">
        <v>66</v>
      </c>
      <c r="I26" s="65">
        <v>774.28844000000004</v>
      </c>
      <c r="J26" s="65">
        <f>I26-F26</f>
        <v>-34.308530000000019</v>
      </c>
      <c r="K26" s="62">
        <f t="shared" si="1"/>
        <v>70</v>
      </c>
      <c r="L26" s="66">
        <v>64</v>
      </c>
      <c r="M26" s="67">
        <v>821.5</v>
      </c>
      <c r="N26" s="68">
        <v>57</v>
      </c>
      <c r="O26" s="66">
        <v>1016</v>
      </c>
      <c r="P26" s="62">
        <f t="shared" si="4"/>
        <v>1055</v>
      </c>
      <c r="Q26" s="69">
        <f t="shared" si="5"/>
        <v>719.39700000000005</v>
      </c>
      <c r="R26" s="70">
        <f t="shared" si="6"/>
        <v>10.790955</v>
      </c>
      <c r="S26" s="71">
        <f t="shared" si="7"/>
        <v>730.2</v>
      </c>
      <c r="T26" s="70">
        <f t="shared" si="8"/>
        <v>705.36815999999988</v>
      </c>
      <c r="U26" s="72">
        <v>4</v>
      </c>
      <c r="V26" s="66">
        <v>916</v>
      </c>
      <c r="W26" s="62">
        <f t="shared" si="9"/>
        <v>951</v>
      </c>
      <c r="X26" s="70">
        <f t="shared" si="13"/>
        <v>45.508000000000003</v>
      </c>
      <c r="Y26" s="70">
        <f t="shared" si="14"/>
        <v>0.68262</v>
      </c>
      <c r="Z26" s="71">
        <f t="shared" si="15"/>
        <v>46.2</v>
      </c>
      <c r="AA26" s="70">
        <f t="shared" si="10"/>
        <v>44.627519999999997</v>
      </c>
      <c r="AB26" s="72">
        <v>9</v>
      </c>
      <c r="AC26" s="62">
        <v>424</v>
      </c>
      <c r="AD26" s="62">
        <f t="shared" si="11"/>
        <v>440</v>
      </c>
      <c r="AE26" s="70">
        <f t="shared" si="16"/>
        <v>47.375999999999998</v>
      </c>
      <c r="AF26" s="70">
        <f t="shared" si="17"/>
        <v>0.71063999999999994</v>
      </c>
      <c r="AG26" s="71">
        <f t="shared" si="18"/>
        <v>48.1</v>
      </c>
      <c r="AH26" s="70">
        <f t="shared" si="12"/>
        <v>46.478879999999997</v>
      </c>
      <c r="AI26" s="73">
        <v>824.5</v>
      </c>
      <c r="AJ26" s="70">
        <v>746.15009999999995</v>
      </c>
      <c r="AK26" s="73" t="e">
        <f>#REF!+#REF!+#REF!</f>
        <v>#REF!</v>
      </c>
      <c r="AL26" s="74">
        <v>55</v>
      </c>
      <c r="AM26" s="52" t="e">
        <v>#REF!</v>
      </c>
      <c r="AN26" s="52">
        <v>710</v>
      </c>
      <c r="AO26" s="52">
        <v>710</v>
      </c>
      <c r="AP26" s="52">
        <v>730</v>
      </c>
      <c r="AQ26" s="66" t="e">
        <v>#REF!</v>
      </c>
      <c r="AR26" s="66" t="e">
        <v>#REF!</v>
      </c>
      <c r="AS26" s="66" t="e">
        <v>#REF!</v>
      </c>
      <c r="AT26" s="66" t="e">
        <v>#REF!</v>
      </c>
      <c r="AU26" s="66" t="e">
        <v>#REF!</v>
      </c>
      <c r="AV26" s="66" t="e">
        <v>#REF!</v>
      </c>
      <c r="AW26" s="75" t="e">
        <v>#REF!</v>
      </c>
      <c r="AX26" s="76">
        <v>45</v>
      </c>
      <c r="AY26" s="66">
        <v>1055</v>
      </c>
      <c r="AZ26" s="62"/>
      <c r="BA26" s="78">
        <v>1163</v>
      </c>
      <c r="BB26" s="86">
        <v>569.70000000000005</v>
      </c>
      <c r="BC26" s="79">
        <v>1163</v>
      </c>
      <c r="BD26" s="79">
        <v>1194</v>
      </c>
      <c r="BE26" s="80">
        <v>628</v>
      </c>
      <c r="BF26" s="80">
        <v>628</v>
      </c>
      <c r="BG26" s="81">
        <v>645</v>
      </c>
      <c r="BH26" s="82">
        <v>3</v>
      </c>
      <c r="BI26" s="66">
        <v>951</v>
      </c>
      <c r="BJ26" s="66"/>
      <c r="BK26" s="66">
        <v>1095</v>
      </c>
      <c r="BL26" s="87">
        <v>34.235999999999997</v>
      </c>
      <c r="BM26" s="70">
        <v>34.235999999999997</v>
      </c>
      <c r="BN26" s="66">
        <v>1095</v>
      </c>
      <c r="BO26" s="66">
        <v>1125</v>
      </c>
      <c r="BP26" s="83">
        <v>39</v>
      </c>
      <c r="BQ26" s="83">
        <v>39</v>
      </c>
      <c r="BR26" s="84">
        <v>41</v>
      </c>
      <c r="BS26" s="82">
        <v>7</v>
      </c>
      <c r="BT26" s="66">
        <v>440</v>
      </c>
      <c r="BU26" s="66"/>
      <c r="BV26" s="66">
        <v>507</v>
      </c>
      <c r="BW26" s="66">
        <v>507</v>
      </c>
      <c r="BX26" s="66">
        <v>520</v>
      </c>
      <c r="BY26" s="83">
        <v>36.96</v>
      </c>
      <c r="BZ26" s="83">
        <v>40.74</v>
      </c>
      <c r="CA26" s="83">
        <v>43</v>
      </c>
      <c r="CB26" s="83">
        <v>43</v>
      </c>
      <c r="CC26" s="85">
        <f t="shared" si="2"/>
        <v>44</v>
      </c>
    </row>
    <row r="27" spans="1:81" ht="16.5" thickBot="1" x14ac:dyDescent="0.3">
      <c r="A27" s="58">
        <v>19</v>
      </c>
      <c r="B27" s="59" t="s">
        <v>84</v>
      </c>
      <c r="C27" s="60">
        <v>1</v>
      </c>
      <c r="D27" s="61">
        <v>10.224</v>
      </c>
      <c r="E27" s="62">
        <v>1</v>
      </c>
      <c r="F27" s="63">
        <v>10.631</v>
      </c>
      <c r="G27" s="63">
        <f t="shared" si="3"/>
        <v>0.40700000000000003</v>
      </c>
      <c r="H27" s="64">
        <v>1</v>
      </c>
      <c r="I27" s="65">
        <v>11.013999999999999</v>
      </c>
      <c r="J27" s="65">
        <f>I27-F27</f>
        <v>0.38299999999999912</v>
      </c>
      <c r="K27" s="62">
        <f t="shared" si="1"/>
        <v>1</v>
      </c>
      <c r="L27" s="66">
        <v>1</v>
      </c>
      <c r="M27" s="67">
        <v>11.5</v>
      </c>
      <c r="N27" s="68"/>
      <c r="O27" s="66">
        <v>1016</v>
      </c>
      <c r="P27" s="62">
        <f t="shared" si="4"/>
        <v>1055</v>
      </c>
      <c r="Q27" s="69">
        <f t="shared" si="5"/>
        <v>0</v>
      </c>
      <c r="R27" s="70">
        <f t="shared" si="6"/>
        <v>0</v>
      </c>
      <c r="S27" s="71">
        <f t="shared" si="7"/>
        <v>0</v>
      </c>
      <c r="T27" s="70">
        <f t="shared" si="8"/>
        <v>0</v>
      </c>
      <c r="U27" s="72">
        <v>1</v>
      </c>
      <c r="V27" s="66">
        <v>916</v>
      </c>
      <c r="W27" s="62">
        <f t="shared" si="9"/>
        <v>951</v>
      </c>
      <c r="X27" s="70">
        <f t="shared" si="13"/>
        <v>11.377000000000001</v>
      </c>
      <c r="Y27" s="70">
        <f t="shared" si="14"/>
        <v>0.170655</v>
      </c>
      <c r="Z27" s="71">
        <f t="shared" si="15"/>
        <v>11.5</v>
      </c>
      <c r="AA27" s="70">
        <f t="shared" si="10"/>
        <v>11.156879999999999</v>
      </c>
      <c r="AB27" s="72"/>
      <c r="AC27" s="62">
        <v>424</v>
      </c>
      <c r="AD27" s="62">
        <f t="shared" si="11"/>
        <v>440</v>
      </c>
      <c r="AE27" s="70">
        <f t="shared" si="16"/>
        <v>0</v>
      </c>
      <c r="AF27" s="70">
        <f t="shared" si="17"/>
        <v>0</v>
      </c>
      <c r="AG27" s="71">
        <f t="shared" si="18"/>
        <v>0</v>
      </c>
      <c r="AH27" s="70">
        <f t="shared" si="12"/>
        <v>0</v>
      </c>
      <c r="AI27" s="73">
        <v>11.5</v>
      </c>
      <c r="AJ27" s="70">
        <v>11.377000000000001</v>
      </c>
      <c r="AK27" s="73" t="e">
        <f>#REF!+#REF!+#REF!</f>
        <v>#REF!</v>
      </c>
      <c r="AL27" s="88">
        <v>0</v>
      </c>
      <c r="AM27" s="89" t="e">
        <v>#REF!</v>
      </c>
      <c r="AN27" s="89">
        <v>0</v>
      </c>
      <c r="AO27" s="89">
        <v>0</v>
      </c>
      <c r="AP27" s="89">
        <v>0</v>
      </c>
      <c r="AQ27" s="90" t="e">
        <v>#REF!</v>
      </c>
      <c r="AR27" s="90" t="e">
        <v>#REF!</v>
      </c>
      <c r="AS27" s="90" t="e">
        <v>#REF!</v>
      </c>
      <c r="AT27" s="90" t="e">
        <v>#REF!</v>
      </c>
      <c r="AU27" s="90" t="e">
        <v>#REF!</v>
      </c>
      <c r="AV27" s="90" t="e">
        <v>#REF!</v>
      </c>
      <c r="AW27" s="91" t="e">
        <v>#REF!</v>
      </c>
      <c r="AX27" s="92"/>
      <c r="AY27" s="90">
        <v>1055</v>
      </c>
      <c r="AZ27" s="93"/>
      <c r="BA27" s="94">
        <v>1163</v>
      </c>
      <c r="BB27" s="95">
        <v>0</v>
      </c>
      <c r="BC27" s="96">
        <v>1163</v>
      </c>
      <c r="BD27" s="96">
        <v>1194</v>
      </c>
      <c r="BE27" s="97">
        <v>0</v>
      </c>
      <c r="BF27" s="97">
        <v>0</v>
      </c>
      <c r="BG27" s="98">
        <v>0</v>
      </c>
      <c r="BH27" s="99"/>
      <c r="BI27" s="90">
        <v>951</v>
      </c>
      <c r="BJ27" s="90"/>
      <c r="BK27" s="90">
        <v>1095</v>
      </c>
      <c r="BL27" s="100">
        <v>0</v>
      </c>
      <c r="BM27" s="101">
        <v>0</v>
      </c>
      <c r="BN27" s="90">
        <v>1095</v>
      </c>
      <c r="BO27" s="90">
        <v>1125</v>
      </c>
      <c r="BP27" s="102">
        <v>0</v>
      </c>
      <c r="BQ27" s="102">
        <v>0</v>
      </c>
      <c r="BR27" s="103">
        <v>0</v>
      </c>
      <c r="BS27" s="99"/>
      <c r="BT27" s="90">
        <v>440</v>
      </c>
      <c r="BU27" s="90"/>
      <c r="BV27" s="90">
        <v>507</v>
      </c>
      <c r="BW27" s="90">
        <v>507</v>
      </c>
      <c r="BX27" s="90">
        <v>520</v>
      </c>
      <c r="BY27" s="102">
        <v>0</v>
      </c>
      <c r="BZ27" s="102">
        <v>0</v>
      </c>
      <c r="CA27" s="102">
        <v>0</v>
      </c>
      <c r="CB27" s="102">
        <v>0</v>
      </c>
      <c r="CC27" s="104">
        <f t="shared" si="2"/>
        <v>0</v>
      </c>
    </row>
    <row r="28" spans="1:81" s="105" customFormat="1" x14ac:dyDescent="0.25">
      <c r="E28" s="106"/>
      <c r="W28" s="107"/>
      <c r="X28" s="107"/>
    </row>
    <row r="29" spans="1:81" s="105" customFormat="1" x14ac:dyDescent="0.25">
      <c r="E29" s="106"/>
      <c r="W29" s="107"/>
      <c r="X29" s="107"/>
      <c r="AL29" s="109">
        <v>1000</v>
      </c>
    </row>
    <row r="30" spans="1:81" s="105" customFormat="1" x14ac:dyDescent="0.25">
      <c r="E30" s="106"/>
      <c r="W30" s="107"/>
      <c r="X30" s="107"/>
    </row>
    <row r="31" spans="1:81" s="105" customFormat="1" x14ac:dyDescent="0.25">
      <c r="E31" s="106"/>
      <c r="W31" s="107"/>
      <c r="X31" s="107"/>
    </row>
    <row r="32" spans="1:81" s="105" customFormat="1" x14ac:dyDescent="0.25">
      <c r="E32" s="106"/>
      <c r="W32" s="107"/>
      <c r="X32" s="107"/>
    </row>
    <row r="33" spans="5:24" s="105" customFormat="1" x14ac:dyDescent="0.25">
      <c r="E33" s="106"/>
      <c r="W33" s="107"/>
      <c r="X33" s="107"/>
    </row>
    <row r="34" spans="5:24" s="105" customFormat="1" x14ac:dyDescent="0.25">
      <c r="E34" s="106"/>
      <c r="W34" s="107"/>
      <c r="X34" s="107"/>
    </row>
    <row r="35" spans="5:24" s="105" customFormat="1" x14ac:dyDescent="0.25">
      <c r="E35" s="106"/>
      <c r="W35" s="107"/>
      <c r="X35" s="107"/>
    </row>
    <row r="36" spans="5:24" s="105" customFormat="1" x14ac:dyDescent="0.25">
      <c r="E36" s="106"/>
      <c r="W36" s="107"/>
      <c r="X36" s="107"/>
    </row>
    <row r="37" spans="5:24" s="105" customFormat="1" x14ac:dyDescent="0.25">
      <c r="E37" s="106"/>
      <c r="W37" s="107"/>
      <c r="X37" s="107"/>
    </row>
    <row r="38" spans="5:24" s="105" customFormat="1" x14ac:dyDescent="0.25">
      <c r="E38" s="106"/>
      <c r="W38" s="107"/>
      <c r="X38" s="107"/>
    </row>
    <row r="39" spans="5:24" s="105" customFormat="1" x14ac:dyDescent="0.25">
      <c r="E39" s="106"/>
      <c r="W39" s="107"/>
      <c r="X39" s="107"/>
    </row>
    <row r="40" spans="5:24" s="105" customFormat="1" x14ac:dyDescent="0.25">
      <c r="E40" s="106"/>
      <c r="W40" s="107"/>
      <c r="X40" s="107"/>
    </row>
    <row r="41" spans="5:24" s="105" customFormat="1" x14ac:dyDescent="0.25">
      <c r="E41" s="106"/>
      <c r="W41" s="107"/>
      <c r="X41" s="107"/>
    </row>
    <row r="42" spans="5:24" s="105" customFormat="1" x14ac:dyDescent="0.25">
      <c r="E42" s="106"/>
      <c r="W42" s="107"/>
      <c r="X42" s="107"/>
    </row>
    <row r="43" spans="5:24" s="105" customFormat="1" x14ac:dyDescent="0.25">
      <c r="E43" s="106"/>
      <c r="W43" s="107"/>
      <c r="X43" s="107"/>
    </row>
    <row r="44" spans="5:24" s="105" customFormat="1" x14ac:dyDescent="0.25">
      <c r="E44" s="106"/>
      <c r="W44" s="107"/>
      <c r="X44" s="107"/>
    </row>
    <row r="45" spans="5:24" s="105" customFormat="1" x14ac:dyDescent="0.25">
      <c r="E45" s="106"/>
      <c r="W45" s="107"/>
      <c r="X45" s="107"/>
    </row>
    <row r="46" spans="5:24" s="105" customFormat="1" x14ac:dyDescent="0.25">
      <c r="E46" s="106"/>
      <c r="W46" s="107"/>
      <c r="X46" s="107"/>
    </row>
    <row r="47" spans="5:24" s="105" customFormat="1" x14ac:dyDescent="0.25">
      <c r="E47" s="106"/>
      <c r="W47" s="107"/>
      <c r="X47" s="107"/>
    </row>
    <row r="48" spans="5:24" s="105" customFormat="1" x14ac:dyDescent="0.25">
      <c r="E48" s="106"/>
      <c r="W48" s="107"/>
      <c r="X48" s="107"/>
    </row>
    <row r="49" spans="5:24" s="105" customFormat="1" x14ac:dyDescent="0.25">
      <c r="E49" s="106"/>
      <c r="W49" s="107"/>
      <c r="X49" s="107"/>
    </row>
    <row r="50" spans="5:24" s="105" customFormat="1" x14ac:dyDescent="0.25">
      <c r="E50" s="106"/>
      <c r="W50" s="107"/>
      <c r="X50" s="107"/>
    </row>
    <row r="51" spans="5:24" s="105" customFormat="1" x14ac:dyDescent="0.25">
      <c r="E51" s="106"/>
      <c r="W51" s="107"/>
      <c r="X51" s="107"/>
    </row>
    <row r="52" spans="5:24" s="105" customFormat="1" x14ac:dyDescent="0.25">
      <c r="E52" s="106"/>
      <c r="W52" s="107"/>
      <c r="X52" s="107"/>
    </row>
    <row r="53" spans="5:24" s="105" customFormat="1" x14ac:dyDescent="0.25">
      <c r="E53" s="106"/>
      <c r="W53" s="107"/>
      <c r="X53" s="107"/>
    </row>
    <row r="54" spans="5:24" s="105" customFormat="1" x14ac:dyDescent="0.25">
      <c r="E54" s="106"/>
      <c r="W54" s="107"/>
      <c r="X54" s="107"/>
    </row>
    <row r="55" spans="5:24" s="105" customFormat="1" x14ac:dyDescent="0.25">
      <c r="E55" s="106"/>
      <c r="W55" s="107"/>
      <c r="X55" s="107"/>
    </row>
    <row r="56" spans="5:24" s="105" customFormat="1" x14ac:dyDescent="0.25">
      <c r="E56" s="106"/>
      <c r="W56" s="107"/>
      <c r="X56" s="107"/>
    </row>
    <row r="57" spans="5:24" s="105" customFormat="1" x14ac:dyDescent="0.25">
      <c r="E57" s="106"/>
      <c r="W57" s="107"/>
      <c r="X57" s="107"/>
    </row>
    <row r="58" spans="5:24" s="105" customFormat="1" x14ac:dyDescent="0.25">
      <c r="E58" s="106"/>
      <c r="W58" s="107"/>
      <c r="X58" s="107"/>
    </row>
    <row r="59" spans="5:24" s="105" customFormat="1" x14ac:dyDescent="0.25">
      <c r="E59" s="106"/>
      <c r="W59" s="107"/>
      <c r="X59" s="107"/>
    </row>
    <row r="60" spans="5:24" s="105" customFormat="1" x14ac:dyDescent="0.25">
      <c r="E60" s="106"/>
      <c r="W60" s="107"/>
      <c r="X60" s="107"/>
    </row>
    <row r="61" spans="5:24" s="105" customFormat="1" x14ac:dyDescent="0.25">
      <c r="E61" s="106"/>
      <c r="W61" s="107"/>
      <c r="X61" s="107"/>
    </row>
    <row r="62" spans="5:24" s="105" customFormat="1" x14ac:dyDescent="0.25">
      <c r="E62" s="106"/>
      <c r="W62" s="107"/>
      <c r="X62" s="107"/>
    </row>
    <row r="63" spans="5:24" s="105" customFormat="1" x14ac:dyDescent="0.25">
      <c r="E63" s="106"/>
      <c r="W63" s="107"/>
      <c r="X63" s="107"/>
    </row>
    <row r="64" spans="5:24" s="105" customFormat="1" x14ac:dyDescent="0.25">
      <c r="E64" s="106"/>
      <c r="W64" s="107"/>
      <c r="X64" s="107"/>
    </row>
    <row r="65" spans="5:24" s="105" customFormat="1" x14ac:dyDescent="0.25">
      <c r="E65" s="106"/>
      <c r="W65" s="107"/>
      <c r="X65" s="107"/>
    </row>
    <row r="66" spans="5:24" s="105" customFormat="1" x14ac:dyDescent="0.25">
      <c r="E66" s="106"/>
      <c r="W66" s="107"/>
      <c r="X66" s="107"/>
    </row>
    <row r="67" spans="5:24" s="105" customFormat="1" x14ac:dyDescent="0.25">
      <c r="E67" s="106"/>
      <c r="W67" s="107"/>
      <c r="X67" s="107"/>
    </row>
    <row r="68" spans="5:24" s="105" customFormat="1" x14ac:dyDescent="0.25">
      <c r="E68" s="106"/>
      <c r="W68" s="107"/>
      <c r="X68" s="107"/>
    </row>
    <row r="69" spans="5:24" s="105" customFormat="1" x14ac:dyDescent="0.25">
      <c r="E69" s="106"/>
      <c r="W69" s="107"/>
      <c r="X69" s="107"/>
    </row>
    <row r="70" spans="5:24" s="105" customFormat="1" x14ac:dyDescent="0.25">
      <c r="E70" s="106"/>
      <c r="W70" s="107"/>
      <c r="X70" s="107"/>
    </row>
    <row r="71" spans="5:24" s="105" customFormat="1" x14ac:dyDescent="0.25">
      <c r="E71" s="106"/>
      <c r="W71" s="107"/>
      <c r="X71" s="107"/>
    </row>
    <row r="72" spans="5:24" s="105" customFormat="1" x14ac:dyDescent="0.25">
      <c r="E72" s="106"/>
      <c r="W72" s="107"/>
      <c r="X72" s="107"/>
    </row>
    <row r="73" spans="5:24" s="105" customFormat="1" x14ac:dyDescent="0.25">
      <c r="E73" s="106"/>
      <c r="W73" s="107"/>
      <c r="X73" s="107"/>
    </row>
    <row r="74" spans="5:24" s="105" customFormat="1" x14ac:dyDescent="0.25">
      <c r="E74" s="106"/>
      <c r="W74" s="107"/>
      <c r="X74" s="107"/>
    </row>
    <row r="75" spans="5:24" s="105" customFormat="1" x14ac:dyDescent="0.25">
      <c r="E75" s="106"/>
      <c r="W75" s="107"/>
      <c r="X75" s="107"/>
    </row>
    <row r="76" spans="5:24" s="105" customFormat="1" x14ac:dyDescent="0.25">
      <c r="E76" s="106"/>
      <c r="W76" s="107"/>
      <c r="X76" s="107"/>
    </row>
    <row r="77" spans="5:24" s="105" customFormat="1" x14ac:dyDescent="0.25">
      <c r="E77" s="106"/>
      <c r="W77" s="107"/>
      <c r="X77" s="107"/>
    </row>
    <row r="78" spans="5:24" s="105" customFormat="1" x14ac:dyDescent="0.25">
      <c r="E78" s="106"/>
      <c r="W78" s="107"/>
      <c r="X78" s="107"/>
    </row>
    <row r="79" spans="5:24" s="105" customFormat="1" x14ac:dyDescent="0.25">
      <c r="E79" s="106"/>
      <c r="W79" s="107"/>
      <c r="X79" s="107"/>
    </row>
    <row r="80" spans="5:24" s="105" customFormat="1" x14ac:dyDescent="0.25">
      <c r="E80" s="106"/>
      <c r="W80" s="107"/>
      <c r="X80" s="107"/>
    </row>
    <row r="81" spans="5:24" s="105" customFormat="1" x14ac:dyDescent="0.25">
      <c r="E81" s="106"/>
      <c r="W81" s="107"/>
      <c r="X81" s="107"/>
    </row>
    <row r="82" spans="5:24" s="105" customFormat="1" x14ac:dyDescent="0.25">
      <c r="E82" s="106"/>
      <c r="W82" s="107"/>
      <c r="X82" s="107"/>
    </row>
    <row r="83" spans="5:24" s="105" customFormat="1" x14ac:dyDescent="0.25">
      <c r="E83" s="106"/>
      <c r="W83" s="107"/>
      <c r="X83" s="107"/>
    </row>
    <row r="84" spans="5:24" s="105" customFormat="1" x14ac:dyDescent="0.25">
      <c r="E84" s="106"/>
      <c r="W84" s="107"/>
      <c r="X84" s="107"/>
    </row>
    <row r="85" spans="5:24" s="105" customFormat="1" x14ac:dyDescent="0.25">
      <c r="E85" s="106"/>
      <c r="W85" s="107"/>
      <c r="X85" s="107"/>
    </row>
    <row r="86" spans="5:24" s="105" customFormat="1" x14ac:dyDescent="0.25">
      <c r="E86" s="106"/>
      <c r="W86" s="107"/>
      <c r="X86" s="107"/>
    </row>
    <row r="87" spans="5:24" s="105" customFormat="1" x14ac:dyDescent="0.25">
      <c r="E87" s="106"/>
      <c r="W87" s="107"/>
      <c r="X87" s="107"/>
    </row>
    <row r="88" spans="5:24" s="105" customFormat="1" x14ac:dyDescent="0.25">
      <c r="E88" s="106"/>
      <c r="W88" s="107"/>
      <c r="X88" s="107"/>
    </row>
    <row r="89" spans="5:24" s="105" customFormat="1" x14ac:dyDescent="0.25">
      <c r="E89" s="106"/>
      <c r="W89" s="107"/>
      <c r="X89" s="107"/>
    </row>
    <row r="90" spans="5:24" s="105" customFormat="1" x14ac:dyDescent="0.25">
      <c r="E90" s="106"/>
      <c r="W90" s="107"/>
      <c r="X90" s="107"/>
    </row>
    <row r="91" spans="5:24" s="105" customFormat="1" x14ac:dyDescent="0.25">
      <c r="E91" s="106"/>
      <c r="W91" s="107"/>
      <c r="X91" s="107"/>
    </row>
    <row r="92" spans="5:24" s="105" customFormat="1" x14ac:dyDescent="0.25">
      <c r="E92" s="106"/>
      <c r="W92" s="107"/>
      <c r="X92" s="107"/>
    </row>
    <row r="93" spans="5:24" s="105" customFormat="1" x14ac:dyDescent="0.25">
      <c r="E93" s="106"/>
      <c r="W93" s="107"/>
      <c r="X93" s="107"/>
    </row>
    <row r="94" spans="5:24" s="105" customFormat="1" x14ac:dyDescent="0.25">
      <c r="E94" s="106"/>
      <c r="W94" s="107"/>
      <c r="X94" s="107"/>
    </row>
    <row r="95" spans="5:24" s="105" customFormat="1" x14ac:dyDescent="0.25">
      <c r="E95" s="106"/>
      <c r="W95" s="107"/>
      <c r="X95" s="107"/>
    </row>
    <row r="96" spans="5:24" s="105" customFormat="1" x14ac:dyDescent="0.25">
      <c r="E96" s="106"/>
      <c r="W96" s="107"/>
      <c r="X96" s="107"/>
    </row>
    <row r="97" spans="5:24" s="105" customFormat="1" x14ac:dyDescent="0.25">
      <c r="E97" s="106"/>
      <c r="W97" s="107"/>
      <c r="X97" s="107"/>
    </row>
    <row r="98" spans="5:24" s="105" customFormat="1" x14ac:dyDescent="0.25">
      <c r="E98" s="106"/>
      <c r="W98" s="107"/>
      <c r="X98" s="107"/>
    </row>
    <row r="99" spans="5:24" s="105" customFormat="1" x14ac:dyDescent="0.25">
      <c r="E99" s="106"/>
      <c r="W99" s="107"/>
      <c r="X99" s="107"/>
    </row>
    <row r="100" spans="5:24" s="105" customFormat="1" x14ac:dyDescent="0.25">
      <c r="E100" s="106"/>
      <c r="W100" s="107"/>
      <c r="X100" s="107"/>
    </row>
    <row r="101" spans="5:24" s="105" customFormat="1" x14ac:dyDescent="0.25">
      <c r="E101" s="106"/>
      <c r="W101" s="107"/>
      <c r="X101" s="107"/>
    </row>
    <row r="102" spans="5:24" s="105" customFormat="1" x14ac:dyDescent="0.25">
      <c r="E102" s="106"/>
      <c r="W102" s="107"/>
      <c r="X102" s="107"/>
    </row>
    <row r="103" spans="5:24" s="105" customFormat="1" x14ac:dyDescent="0.25">
      <c r="E103" s="106"/>
      <c r="W103" s="107"/>
      <c r="X103" s="107"/>
    </row>
    <row r="104" spans="5:24" s="105" customFormat="1" x14ac:dyDescent="0.25">
      <c r="E104" s="106"/>
      <c r="W104" s="107"/>
      <c r="X104" s="107"/>
    </row>
    <row r="105" spans="5:24" s="105" customFormat="1" x14ac:dyDescent="0.25">
      <c r="E105" s="106"/>
      <c r="W105" s="107"/>
      <c r="X105" s="107"/>
    </row>
    <row r="106" spans="5:24" s="105" customFormat="1" x14ac:dyDescent="0.25">
      <c r="E106" s="106"/>
      <c r="W106" s="107"/>
      <c r="X106" s="107"/>
    </row>
    <row r="107" spans="5:24" s="105" customFormat="1" x14ac:dyDescent="0.25">
      <c r="E107" s="106"/>
      <c r="W107" s="107"/>
      <c r="X107" s="107"/>
    </row>
    <row r="108" spans="5:24" s="105" customFormat="1" x14ac:dyDescent="0.25">
      <c r="E108" s="106"/>
      <c r="W108" s="107"/>
      <c r="X108" s="107"/>
    </row>
    <row r="109" spans="5:24" s="105" customFormat="1" x14ac:dyDescent="0.25">
      <c r="E109" s="106"/>
      <c r="W109" s="107"/>
      <c r="X109" s="107"/>
    </row>
    <row r="110" spans="5:24" s="105" customFormat="1" x14ac:dyDescent="0.25">
      <c r="E110" s="106"/>
      <c r="W110" s="107"/>
      <c r="X110" s="107"/>
    </row>
    <row r="111" spans="5:24" s="105" customFormat="1" x14ac:dyDescent="0.25">
      <c r="E111" s="106"/>
      <c r="W111" s="107"/>
      <c r="X111" s="107"/>
    </row>
    <row r="112" spans="5:24" s="105" customFormat="1" x14ac:dyDescent="0.25">
      <c r="E112" s="106"/>
      <c r="W112" s="107"/>
      <c r="X112" s="107"/>
    </row>
    <row r="113" spans="5:24" s="105" customFormat="1" x14ac:dyDescent="0.25">
      <c r="E113" s="106"/>
      <c r="W113" s="107"/>
      <c r="X113" s="107"/>
    </row>
    <row r="114" spans="5:24" s="105" customFormat="1" x14ac:dyDescent="0.25">
      <c r="E114" s="106"/>
      <c r="W114" s="107"/>
      <c r="X114" s="107"/>
    </row>
    <row r="115" spans="5:24" s="105" customFormat="1" x14ac:dyDescent="0.25">
      <c r="E115" s="106"/>
      <c r="W115" s="107"/>
      <c r="X115" s="107"/>
    </row>
    <row r="116" spans="5:24" s="105" customFormat="1" x14ac:dyDescent="0.25">
      <c r="E116" s="106"/>
      <c r="W116" s="107"/>
      <c r="X116" s="107"/>
    </row>
    <row r="117" spans="5:24" s="105" customFormat="1" x14ac:dyDescent="0.25">
      <c r="E117" s="106"/>
      <c r="W117" s="107"/>
      <c r="X117" s="107"/>
    </row>
    <row r="118" spans="5:24" s="105" customFormat="1" x14ac:dyDescent="0.25">
      <c r="E118" s="106"/>
      <c r="W118" s="107"/>
      <c r="X118" s="107"/>
    </row>
    <row r="119" spans="5:24" s="105" customFormat="1" x14ac:dyDescent="0.25">
      <c r="E119" s="106"/>
      <c r="W119" s="107"/>
      <c r="X119" s="107"/>
    </row>
    <row r="120" spans="5:24" s="105" customFormat="1" x14ac:dyDescent="0.25">
      <c r="E120" s="106"/>
      <c r="W120" s="107"/>
      <c r="X120" s="107"/>
    </row>
    <row r="121" spans="5:24" s="105" customFormat="1" x14ac:dyDescent="0.25">
      <c r="E121" s="106"/>
      <c r="W121" s="107"/>
      <c r="X121" s="107"/>
    </row>
    <row r="122" spans="5:24" s="105" customFormat="1" x14ac:dyDescent="0.25">
      <c r="E122" s="106"/>
      <c r="W122" s="107"/>
      <c r="X122" s="107"/>
    </row>
    <row r="123" spans="5:24" s="105" customFormat="1" x14ac:dyDescent="0.25">
      <c r="E123" s="106"/>
      <c r="W123" s="107"/>
      <c r="X123" s="107"/>
    </row>
    <row r="124" spans="5:24" s="105" customFormat="1" x14ac:dyDescent="0.25">
      <c r="E124" s="106"/>
      <c r="W124" s="107"/>
      <c r="X124" s="107"/>
    </row>
    <row r="125" spans="5:24" s="105" customFormat="1" x14ac:dyDescent="0.25">
      <c r="E125" s="106"/>
      <c r="W125" s="107"/>
      <c r="X125" s="107"/>
    </row>
    <row r="126" spans="5:24" s="105" customFormat="1" x14ac:dyDescent="0.25">
      <c r="E126" s="106"/>
      <c r="W126" s="107"/>
      <c r="X126" s="107"/>
    </row>
    <row r="127" spans="5:24" s="105" customFormat="1" x14ac:dyDescent="0.25">
      <c r="E127" s="106"/>
      <c r="W127" s="107"/>
      <c r="X127" s="107"/>
    </row>
    <row r="128" spans="5:24" s="105" customFormat="1" x14ac:dyDescent="0.25">
      <c r="E128" s="106"/>
      <c r="W128" s="107"/>
      <c r="X128" s="107"/>
    </row>
    <row r="129" spans="5:24" s="105" customFormat="1" x14ac:dyDescent="0.25">
      <c r="E129" s="106"/>
      <c r="W129" s="107"/>
      <c r="X129" s="107"/>
    </row>
    <row r="130" spans="5:24" s="105" customFormat="1" x14ac:dyDescent="0.25">
      <c r="E130" s="106"/>
      <c r="W130" s="107"/>
      <c r="X130" s="107"/>
    </row>
    <row r="131" spans="5:24" s="105" customFormat="1" x14ac:dyDescent="0.25">
      <c r="E131" s="106"/>
      <c r="W131" s="107"/>
      <c r="X131" s="107"/>
    </row>
    <row r="132" spans="5:24" s="105" customFormat="1" x14ac:dyDescent="0.25">
      <c r="E132" s="106"/>
      <c r="W132" s="107"/>
      <c r="X132" s="107"/>
    </row>
    <row r="133" spans="5:24" s="105" customFormat="1" x14ac:dyDescent="0.25">
      <c r="E133" s="106"/>
      <c r="W133" s="107"/>
      <c r="X133" s="107"/>
    </row>
    <row r="134" spans="5:24" s="105" customFormat="1" x14ac:dyDescent="0.25">
      <c r="E134" s="106"/>
      <c r="W134" s="107"/>
      <c r="X134" s="107"/>
    </row>
    <row r="135" spans="5:24" s="105" customFormat="1" x14ac:dyDescent="0.25">
      <c r="E135" s="106"/>
      <c r="W135" s="107"/>
      <c r="X135" s="107"/>
    </row>
    <row r="136" spans="5:24" s="105" customFormat="1" x14ac:dyDescent="0.25">
      <c r="E136" s="106"/>
      <c r="W136" s="107"/>
      <c r="X136" s="107"/>
    </row>
    <row r="137" spans="5:24" s="105" customFormat="1" x14ac:dyDescent="0.25">
      <c r="E137" s="106"/>
      <c r="W137" s="107"/>
      <c r="X137" s="107"/>
    </row>
    <row r="138" spans="5:24" s="105" customFormat="1" x14ac:dyDescent="0.25">
      <c r="E138" s="106"/>
      <c r="W138" s="107"/>
      <c r="X138" s="107"/>
    </row>
    <row r="139" spans="5:24" s="105" customFormat="1" x14ac:dyDescent="0.25">
      <c r="E139" s="106"/>
      <c r="W139" s="107"/>
      <c r="X139" s="107"/>
    </row>
    <row r="140" spans="5:24" s="105" customFormat="1" x14ac:dyDescent="0.25">
      <c r="E140" s="106"/>
      <c r="W140" s="107"/>
      <c r="X140" s="107"/>
    </row>
    <row r="141" spans="5:24" s="105" customFormat="1" x14ac:dyDescent="0.25">
      <c r="E141" s="106"/>
      <c r="W141" s="107"/>
      <c r="X141" s="107"/>
    </row>
    <row r="142" spans="5:24" s="105" customFormat="1" x14ac:dyDescent="0.25">
      <c r="E142" s="106"/>
      <c r="W142" s="107"/>
      <c r="X142" s="107"/>
    </row>
    <row r="143" spans="5:24" s="105" customFormat="1" x14ac:dyDescent="0.25">
      <c r="E143" s="106"/>
      <c r="W143" s="107"/>
      <c r="X143" s="107"/>
    </row>
    <row r="144" spans="5:24" s="105" customFormat="1" x14ac:dyDescent="0.25">
      <c r="E144" s="106"/>
      <c r="W144" s="107"/>
      <c r="X144" s="107"/>
    </row>
    <row r="145" spans="5:24" s="105" customFormat="1" x14ac:dyDescent="0.25">
      <c r="E145" s="106"/>
      <c r="W145" s="107"/>
      <c r="X145" s="107"/>
    </row>
    <row r="146" spans="5:24" s="105" customFormat="1" x14ac:dyDescent="0.25">
      <c r="E146" s="106"/>
      <c r="W146" s="107"/>
      <c r="X146" s="107"/>
    </row>
    <row r="147" spans="5:24" s="105" customFormat="1" x14ac:dyDescent="0.25">
      <c r="E147" s="106"/>
      <c r="W147" s="107"/>
      <c r="X147" s="107"/>
    </row>
    <row r="148" spans="5:24" s="105" customFormat="1" x14ac:dyDescent="0.25">
      <c r="E148" s="106"/>
      <c r="W148" s="107"/>
      <c r="X148" s="107"/>
    </row>
    <row r="149" spans="5:24" s="105" customFormat="1" x14ac:dyDescent="0.25">
      <c r="E149" s="106"/>
      <c r="W149" s="107"/>
      <c r="X149" s="107"/>
    </row>
    <row r="150" spans="5:24" s="105" customFormat="1" x14ac:dyDescent="0.25">
      <c r="E150" s="106"/>
      <c r="W150" s="107"/>
      <c r="X150" s="107"/>
    </row>
    <row r="151" spans="5:24" s="105" customFormat="1" x14ac:dyDescent="0.25">
      <c r="E151" s="106"/>
      <c r="W151" s="107"/>
      <c r="X151" s="107"/>
    </row>
    <row r="152" spans="5:24" s="105" customFormat="1" x14ac:dyDescent="0.25">
      <c r="E152" s="106"/>
      <c r="W152" s="107"/>
      <c r="X152" s="107"/>
    </row>
    <row r="153" spans="5:24" s="105" customFormat="1" x14ac:dyDescent="0.25">
      <c r="E153" s="106"/>
      <c r="W153" s="107"/>
      <c r="X153" s="107"/>
    </row>
    <row r="154" spans="5:24" s="105" customFormat="1" x14ac:dyDescent="0.25">
      <c r="E154" s="106"/>
      <c r="W154" s="107"/>
      <c r="X154" s="107"/>
    </row>
    <row r="155" spans="5:24" s="105" customFormat="1" x14ac:dyDescent="0.25">
      <c r="E155" s="106"/>
      <c r="W155" s="107"/>
      <c r="X155" s="107"/>
    </row>
    <row r="156" spans="5:24" s="105" customFormat="1" x14ac:dyDescent="0.25">
      <c r="E156" s="106"/>
      <c r="W156" s="107"/>
      <c r="X156" s="107"/>
    </row>
    <row r="157" spans="5:24" s="105" customFormat="1" x14ac:dyDescent="0.25">
      <c r="E157" s="106"/>
      <c r="W157" s="107"/>
      <c r="X157" s="107"/>
    </row>
    <row r="158" spans="5:24" s="105" customFormat="1" x14ac:dyDescent="0.25">
      <c r="E158" s="106"/>
      <c r="W158" s="107"/>
      <c r="X158" s="107"/>
    </row>
    <row r="159" spans="5:24" s="105" customFormat="1" x14ac:dyDescent="0.25">
      <c r="E159" s="106"/>
      <c r="W159" s="107"/>
      <c r="X159" s="107"/>
    </row>
    <row r="160" spans="5:24" s="105" customFormat="1" x14ac:dyDescent="0.25">
      <c r="E160" s="106"/>
      <c r="W160" s="107"/>
      <c r="X160" s="107"/>
    </row>
    <row r="161" spans="5:24" s="105" customFormat="1" x14ac:dyDescent="0.25">
      <c r="E161" s="106"/>
      <c r="W161" s="107"/>
      <c r="X161" s="107"/>
    </row>
    <row r="162" spans="5:24" s="105" customFormat="1" x14ac:dyDescent="0.25">
      <c r="E162" s="106"/>
      <c r="W162" s="107"/>
      <c r="X162" s="107"/>
    </row>
    <row r="163" spans="5:24" s="105" customFormat="1" x14ac:dyDescent="0.25">
      <c r="E163" s="106"/>
      <c r="W163" s="107"/>
      <c r="X163" s="107"/>
    </row>
    <row r="164" spans="5:24" s="105" customFormat="1" x14ac:dyDescent="0.25">
      <c r="E164" s="106"/>
      <c r="W164" s="107"/>
      <c r="X164" s="107"/>
    </row>
    <row r="165" spans="5:24" s="105" customFormat="1" x14ac:dyDescent="0.25">
      <c r="E165" s="106"/>
      <c r="W165" s="107"/>
      <c r="X165" s="107"/>
    </row>
    <row r="166" spans="5:24" s="105" customFormat="1" x14ac:dyDescent="0.25">
      <c r="E166" s="106"/>
      <c r="W166" s="107"/>
      <c r="X166" s="107"/>
    </row>
    <row r="167" spans="5:24" s="105" customFormat="1" x14ac:dyDescent="0.25">
      <c r="E167" s="106"/>
      <c r="W167" s="107"/>
      <c r="X167" s="107"/>
    </row>
    <row r="168" spans="5:24" s="105" customFormat="1" x14ac:dyDescent="0.25">
      <c r="E168" s="106"/>
      <c r="W168" s="107"/>
      <c r="X168" s="107"/>
    </row>
    <row r="169" spans="5:24" s="105" customFormat="1" x14ac:dyDescent="0.25">
      <c r="E169" s="106"/>
      <c r="W169" s="107"/>
      <c r="X169" s="107"/>
    </row>
    <row r="170" spans="5:24" s="105" customFormat="1" x14ac:dyDescent="0.25">
      <c r="E170" s="106"/>
      <c r="W170" s="107"/>
      <c r="X170" s="107"/>
    </row>
    <row r="171" spans="5:24" s="105" customFormat="1" x14ac:dyDescent="0.25">
      <c r="E171" s="106"/>
      <c r="W171" s="107"/>
      <c r="X171" s="107"/>
    </row>
    <row r="172" spans="5:24" s="105" customFormat="1" x14ac:dyDescent="0.25">
      <c r="E172" s="106"/>
      <c r="W172" s="107"/>
      <c r="X172" s="107"/>
    </row>
    <row r="173" spans="5:24" s="105" customFormat="1" x14ac:dyDescent="0.25">
      <c r="E173" s="106"/>
      <c r="W173" s="107"/>
      <c r="X173" s="107"/>
    </row>
    <row r="174" spans="5:24" s="105" customFormat="1" x14ac:dyDescent="0.25">
      <c r="E174" s="106"/>
      <c r="W174" s="107"/>
      <c r="X174" s="107"/>
    </row>
    <row r="175" spans="5:24" s="105" customFormat="1" x14ac:dyDescent="0.25">
      <c r="E175" s="106"/>
      <c r="W175" s="107"/>
      <c r="X175" s="107"/>
    </row>
    <row r="176" spans="5:24" s="105" customFormat="1" x14ac:dyDescent="0.25">
      <c r="E176" s="106"/>
      <c r="W176" s="107"/>
      <c r="X176" s="107"/>
    </row>
    <row r="177" spans="5:24" s="105" customFormat="1" x14ac:dyDescent="0.25">
      <c r="E177" s="106"/>
      <c r="W177" s="107"/>
      <c r="X177" s="107"/>
    </row>
    <row r="178" spans="5:24" s="105" customFormat="1" x14ac:dyDescent="0.25">
      <c r="E178" s="106"/>
      <c r="W178" s="107"/>
      <c r="X178" s="107"/>
    </row>
    <row r="179" spans="5:24" s="105" customFormat="1" x14ac:dyDescent="0.25">
      <c r="E179" s="106"/>
      <c r="W179" s="107"/>
      <c r="X179" s="107"/>
    </row>
    <row r="180" spans="5:24" s="105" customFormat="1" x14ac:dyDescent="0.25">
      <c r="E180" s="106"/>
      <c r="W180" s="107"/>
      <c r="X180" s="107"/>
    </row>
    <row r="181" spans="5:24" s="105" customFormat="1" x14ac:dyDescent="0.25">
      <c r="E181" s="106"/>
      <c r="W181" s="107"/>
      <c r="X181" s="107"/>
    </row>
    <row r="182" spans="5:24" s="105" customFormat="1" x14ac:dyDescent="0.25">
      <c r="E182" s="106"/>
      <c r="W182" s="107"/>
      <c r="X182" s="107"/>
    </row>
    <row r="183" spans="5:24" s="105" customFormat="1" x14ac:dyDescent="0.25">
      <c r="E183" s="106"/>
      <c r="W183" s="107"/>
      <c r="X183" s="107"/>
    </row>
    <row r="184" spans="5:24" s="105" customFormat="1" x14ac:dyDescent="0.25">
      <c r="E184" s="106"/>
      <c r="W184" s="107"/>
      <c r="X184" s="107"/>
    </row>
    <row r="185" spans="5:24" s="105" customFormat="1" x14ac:dyDescent="0.25">
      <c r="E185" s="106"/>
      <c r="W185" s="107"/>
      <c r="X185" s="107"/>
    </row>
    <row r="186" spans="5:24" s="105" customFormat="1" x14ac:dyDescent="0.25">
      <c r="E186" s="106"/>
      <c r="W186" s="107"/>
      <c r="X186" s="107"/>
    </row>
    <row r="187" spans="5:24" s="105" customFormat="1" x14ac:dyDescent="0.25">
      <c r="E187" s="106"/>
      <c r="W187" s="107"/>
      <c r="X187" s="107"/>
    </row>
    <row r="188" spans="5:24" s="105" customFormat="1" x14ac:dyDescent="0.25">
      <c r="E188" s="106"/>
      <c r="W188" s="107"/>
      <c r="X188" s="107"/>
    </row>
    <row r="189" spans="5:24" s="105" customFormat="1" x14ac:dyDescent="0.25">
      <c r="E189" s="106"/>
      <c r="W189" s="107"/>
      <c r="X189" s="107"/>
    </row>
    <row r="190" spans="5:24" s="105" customFormat="1" x14ac:dyDescent="0.25">
      <c r="E190" s="106"/>
      <c r="W190" s="107"/>
      <c r="X190" s="107"/>
    </row>
    <row r="191" spans="5:24" s="105" customFormat="1" x14ac:dyDescent="0.25">
      <c r="E191" s="106"/>
      <c r="W191" s="107"/>
      <c r="X191" s="107"/>
    </row>
    <row r="192" spans="5:24" s="105" customFormat="1" x14ac:dyDescent="0.25">
      <c r="E192" s="106"/>
      <c r="W192" s="107"/>
      <c r="X192" s="107"/>
    </row>
    <row r="193" spans="1:49" s="105" customFormat="1" x14ac:dyDescent="0.25">
      <c r="E193" s="106"/>
      <c r="W193" s="107"/>
      <c r="X193" s="107"/>
    </row>
    <row r="194" spans="1:49" s="105" customFormat="1" x14ac:dyDescent="0.25">
      <c r="E194" s="106"/>
      <c r="W194" s="107"/>
      <c r="X194" s="107"/>
    </row>
    <row r="195" spans="1:49" s="105" customFormat="1" x14ac:dyDescent="0.25">
      <c r="E195" s="106"/>
      <c r="W195" s="107"/>
      <c r="X195" s="107"/>
    </row>
    <row r="196" spans="1:49" s="105" customFormat="1" x14ac:dyDescent="0.25">
      <c r="E196" s="106"/>
      <c r="W196" s="107"/>
      <c r="X196" s="107"/>
    </row>
    <row r="197" spans="1:49" s="105" customFormat="1" x14ac:dyDescent="0.25">
      <c r="E197" s="106"/>
      <c r="W197" s="107"/>
      <c r="X197" s="107"/>
    </row>
    <row r="198" spans="1:49" s="105" customFormat="1" x14ac:dyDescent="0.25">
      <c r="E198" s="106"/>
      <c r="W198" s="107"/>
      <c r="X198" s="107"/>
    </row>
    <row r="199" spans="1:49" s="105" customFormat="1" x14ac:dyDescent="0.25">
      <c r="E199" s="106"/>
      <c r="W199" s="107"/>
      <c r="X199" s="107"/>
    </row>
    <row r="200" spans="1:49" s="105" customFormat="1" x14ac:dyDescent="0.25">
      <c r="E200" s="106"/>
      <c r="W200" s="107"/>
      <c r="X200" s="107"/>
    </row>
    <row r="201" spans="1:49" x14ac:dyDescent="0.2">
      <c r="A201" s="1"/>
      <c r="B201" s="1"/>
      <c r="C201" s="1"/>
      <c r="D201" s="1"/>
      <c r="Y201" s="1"/>
      <c r="Z201" s="1"/>
      <c r="AA201" s="1"/>
      <c r="AB201" s="1"/>
      <c r="AC201" s="1"/>
      <c r="AD201" s="1"/>
      <c r="AQ201" s="105"/>
      <c r="AR201" s="105"/>
      <c r="AS201" s="105"/>
      <c r="AT201" s="105"/>
      <c r="AU201" s="105"/>
      <c r="AV201" s="105"/>
      <c r="AW201" s="105"/>
    </row>
    <row r="202" spans="1:49" x14ac:dyDescent="0.2">
      <c r="A202" s="1"/>
      <c r="B202" s="1"/>
      <c r="C202" s="1"/>
      <c r="D202" s="1"/>
      <c r="Y202" s="1"/>
      <c r="Z202" s="1"/>
      <c r="AA202" s="1"/>
      <c r="AB202" s="1"/>
      <c r="AC202" s="1"/>
      <c r="AD202" s="1"/>
      <c r="AQ202" s="105"/>
      <c r="AR202" s="105"/>
      <c r="AS202" s="105"/>
      <c r="AT202" s="105"/>
      <c r="AU202" s="105"/>
      <c r="AV202" s="105"/>
      <c r="AW202" s="105"/>
    </row>
    <row r="203" spans="1:49" x14ac:dyDescent="0.2">
      <c r="AQ203" s="105"/>
      <c r="AR203" s="105"/>
      <c r="AS203" s="105"/>
      <c r="AT203" s="105"/>
      <c r="AU203" s="105"/>
      <c r="AV203" s="105"/>
      <c r="AW203" s="105"/>
    </row>
    <row r="204" spans="1:49" x14ac:dyDescent="0.2">
      <c r="AQ204" s="105"/>
      <c r="AR204" s="105"/>
      <c r="AS204" s="105"/>
      <c r="AT204" s="105"/>
      <c r="AU204" s="105"/>
      <c r="AV204" s="105"/>
      <c r="AW204" s="105"/>
    </row>
    <row r="205" spans="1:49" x14ac:dyDescent="0.2">
      <c r="AQ205" s="105"/>
      <c r="AR205" s="105"/>
      <c r="AS205" s="105"/>
      <c r="AT205" s="105"/>
      <c r="AU205" s="105"/>
      <c r="AV205" s="105"/>
      <c r="AW205" s="105"/>
    </row>
    <row r="206" spans="1:49" x14ac:dyDescent="0.2">
      <c r="AQ206" s="105"/>
      <c r="AR206" s="105"/>
      <c r="AS206" s="105"/>
      <c r="AT206" s="105"/>
      <c r="AU206" s="105"/>
      <c r="AV206" s="105"/>
      <c r="AW206" s="105"/>
    </row>
    <row r="207" spans="1:49" x14ac:dyDescent="0.2">
      <c r="AQ207" s="105"/>
      <c r="AR207" s="105"/>
      <c r="AS207" s="105"/>
      <c r="AT207" s="105"/>
      <c r="AU207" s="105"/>
      <c r="AV207" s="105"/>
      <c r="AW207" s="105"/>
    </row>
    <row r="208" spans="1:49" x14ac:dyDescent="0.2">
      <c r="AQ208" s="105"/>
      <c r="AR208" s="105"/>
      <c r="AS208" s="105"/>
      <c r="AT208" s="105"/>
      <c r="AU208" s="105"/>
      <c r="AV208" s="105"/>
      <c r="AW208" s="105"/>
    </row>
    <row r="209" spans="43:49" x14ac:dyDescent="0.2">
      <c r="AQ209" s="105"/>
      <c r="AR209" s="105"/>
      <c r="AS209" s="105"/>
      <c r="AT209" s="105"/>
      <c r="AU209" s="105"/>
      <c r="AV209" s="105"/>
      <c r="AW209" s="105"/>
    </row>
    <row r="210" spans="43:49" x14ac:dyDescent="0.2">
      <c r="AQ210" s="105"/>
      <c r="AR210" s="105"/>
      <c r="AS210" s="105"/>
      <c r="AT210" s="105"/>
      <c r="AU210" s="105"/>
      <c r="AV210" s="105"/>
      <c r="AW210" s="105"/>
    </row>
    <row r="211" spans="43:49" x14ac:dyDescent="0.2">
      <c r="AQ211" s="105"/>
      <c r="AR211" s="105"/>
      <c r="AS211" s="105"/>
      <c r="AT211" s="105"/>
      <c r="AU211" s="105"/>
      <c r="AV211" s="105"/>
      <c r="AW211" s="105"/>
    </row>
    <row r="212" spans="43:49" x14ac:dyDescent="0.2">
      <c r="AQ212" s="105"/>
      <c r="AR212" s="105"/>
      <c r="AS212" s="105"/>
      <c r="AT212" s="105"/>
      <c r="AU212" s="105"/>
      <c r="AV212" s="105"/>
      <c r="AW212" s="105"/>
    </row>
    <row r="213" spans="43:49" x14ac:dyDescent="0.2">
      <c r="AQ213" s="105"/>
      <c r="AR213" s="105"/>
      <c r="AS213" s="105"/>
      <c r="AT213" s="105"/>
      <c r="AU213" s="105"/>
      <c r="AV213" s="105"/>
      <c r="AW213" s="105"/>
    </row>
    <row r="214" spans="43:49" x14ac:dyDescent="0.2">
      <c r="AQ214" s="105"/>
      <c r="AR214" s="105"/>
      <c r="AS214" s="105"/>
      <c r="AT214" s="105"/>
      <c r="AU214" s="105"/>
      <c r="AV214" s="105"/>
      <c r="AW214" s="105"/>
    </row>
  </sheetData>
  <mergeCells count="30">
    <mergeCell ref="BS5:BS6"/>
    <mergeCell ref="BV5:BX5"/>
    <mergeCell ref="BY5:CC5"/>
    <mergeCell ref="BH4:BR4"/>
    <mergeCell ref="BA5:BD5"/>
    <mergeCell ref="BE5:BF5"/>
    <mergeCell ref="BH5:BH6"/>
    <mergeCell ref="BK5:BO5"/>
    <mergeCell ref="BP5:BR5"/>
    <mergeCell ref="K3:M4"/>
    <mergeCell ref="N3:AH3"/>
    <mergeCell ref="A1:CB2"/>
    <mergeCell ref="AL3:AV3"/>
    <mergeCell ref="AX3:CC3"/>
    <mergeCell ref="N4:T4"/>
    <mergeCell ref="U4:AA4"/>
    <mergeCell ref="AB4:AH4"/>
    <mergeCell ref="AI3:AI6"/>
    <mergeCell ref="AJ3:AJ6"/>
    <mergeCell ref="AK3:AK6"/>
    <mergeCell ref="AL4:AL6"/>
    <mergeCell ref="AM4:AO5"/>
    <mergeCell ref="AX4:BG4"/>
    <mergeCell ref="BS4:CC4"/>
    <mergeCell ref="AX5:AX6"/>
    <mergeCell ref="A3:A6"/>
    <mergeCell ref="B3:B6"/>
    <mergeCell ref="C3:D4"/>
    <mergeCell ref="E3:G4"/>
    <mergeCell ref="H3:J4"/>
  </mergeCells>
  <printOptions horizontalCentered="1"/>
  <pageMargins left="0.19685039370078741" right="0" top="1.7322834645669292" bottom="0.15748031496062992" header="0.19685039370078741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Репрессия </vt:lpstr>
      <vt:lpstr>'Репрессия '!Заголовки_для_печати</vt:lpstr>
      <vt:lpstr>'Репрессия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Седен-оол Буян Мергенович</dc:creator>
  <cp:lastModifiedBy>Седен-оол Буян Мергенович</cp:lastModifiedBy>
  <cp:lastPrinted>2024-10-31T10:47:49Z</cp:lastPrinted>
  <dcterms:created xsi:type="dcterms:W3CDTF">2024-10-29T09:01:02Z</dcterms:created>
  <dcterms:modified xsi:type="dcterms:W3CDTF">2024-10-31T10:48:40Z</dcterms:modified>
</cp:coreProperties>
</file>