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11325"/>
  </bookViews>
  <sheets>
    <sheet name="пр1 ист" sheetId="1" r:id="rId1"/>
  </sheets>
  <definedNames>
    <definedName name="_xlnm.Print_Titles" localSheetId="0">'пр1 ист'!$9:$9</definedName>
    <definedName name="_xlnm.Print_Area" localSheetId="0">'пр1 ист'!$A$1:$C$27</definedName>
  </definedNames>
  <calcPr calcId="144525"/>
</workbook>
</file>

<file path=xl/calcChain.xml><?xml version="1.0" encoding="utf-8"?>
<calcChain xmlns="http://schemas.openxmlformats.org/spreadsheetml/2006/main">
  <c r="C24" i="1" l="1"/>
  <c r="C22" i="1" s="1"/>
  <c r="C20" i="1"/>
  <c r="C19" i="1"/>
  <c r="C14" i="1"/>
  <c r="C13" i="1"/>
  <c r="C10" i="1" l="1"/>
</calcChain>
</file>

<file path=xl/sharedStrings.xml><?xml version="1.0" encoding="utf-8"?>
<sst xmlns="http://schemas.openxmlformats.org/spreadsheetml/2006/main" count="41" uniqueCount="37">
  <si>
    <t xml:space="preserve">Приложение 1 </t>
  </si>
  <si>
    <t xml:space="preserve">к Закону Республики Тыва </t>
  </si>
  <si>
    <t xml:space="preserve">"О республиканском бюджете Республики Тыва </t>
  </si>
  <si>
    <t>на 2024 год и на плановый период 2025 и 2026 годов"</t>
  </si>
  <si>
    <t>Источники внутреннего финансирования дефицита республиканского бюджета Республики Тыва на 2024 год</t>
  </si>
  <si>
    <t>Код</t>
  </si>
  <si>
    <t>Наименование</t>
  </si>
  <si>
    <t xml:space="preserve">Сумма                     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</si>
  <si>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</si>
  <si>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</si>
  <si>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</si>
  <si>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Привлечение субъектами Российской Федерации кредитов от кредитных организаций в валюте Российской Федерации</t>
  </si>
  <si>
    <t>01 02 00 00 02 0000 810</t>
  </si>
  <si>
    <t>Погашение субъектами Российской Федерации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</si>
  <si>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</si>
  <si>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</si>
  <si>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01 03 01 00 02 2700 710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</si>
  <si>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</si>
  <si>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01 03 01 00 02 0000 710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</si>
  <si>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</si>
  <si>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</si>
  <si>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01 03 01 00 02 2700 810</t>
  </si>
  <si>
    <t>01 03 01 00 02 5600 810</t>
  </si>
  <si>
    <t>Погашение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</si>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</sst>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_ ;[Red]\-#,##0.0\ "/>
    <numFmt numFmtId="166" formatCode="[$-419]General"/>
    <numFmt numFmtId="167" formatCode="#,##0.00&quot; &quot;[$руб.-419];[Red]&quot;-&quot;#,##0.00&quot; &quot;[$руб.-419]"/>
    <numFmt numFmtId="168" formatCode="_-* #,##0.00&quot;р.&quot;_-;\-* #,##0.00&quot;р.&quot;_-;_-* &quot;-&quot;??&quot;р.&quot;_-;_-@_-"/>
    <numFmt numFmtId="169" formatCode="&quot;Да&quot;;&quot;Да&quot;;&quot;Нет&quot;"/>
    <numFmt numFmtId="170" formatCode="_(* #,##0.00_);_(* \(#,##0.00\);_(* &quot;-&quot;??_);_(@_)"/>
    <numFmt numFmtId="171" formatCode="_-* #,##0.00_р_._-;\-* #,##0.00_р_._-;_-* &quot;-&quot;??_р_._-;_-@_-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1">
    <xf numFmtId="0" fontId="0" fillId="0" borderId="0"/>
    <xf numFmtId="0" fontId="2" fillId="0" borderId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7" fontId="17" fillId="0" borderId="0" applyBorder="0" applyProtection="0"/>
    <xf numFmtId="0" fontId="18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left" vertical="top"/>
    </xf>
    <xf numFmtId="0" fontId="21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center" vertical="center"/>
    </xf>
    <xf numFmtId="0" fontId="20" fillId="0" borderId="0">
      <alignment horizontal="left" vertical="center"/>
    </xf>
    <xf numFmtId="0" fontId="20" fillId="0" borderId="0">
      <alignment horizontal="left" vertical="center"/>
    </xf>
    <xf numFmtId="0" fontId="23" fillId="0" borderId="0">
      <alignment horizontal="right" vertical="top"/>
    </xf>
    <xf numFmtId="0" fontId="20" fillId="0" borderId="0">
      <alignment horizontal="lef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center" vertical="top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1" fillId="0" borderId="0">
      <alignment horizontal="left" vertical="top"/>
    </xf>
    <xf numFmtId="0" fontId="23" fillId="0" borderId="0">
      <alignment horizontal="center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19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0" fillId="0" borderId="0">
      <alignment horizontal="right" vertical="center"/>
    </xf>
    <xf numFmtId="0" fontId="21" fillId="0" borderId="0">
      <alignment horizontal="right" vertical="center"/>
    </xf>
    <xf numFmtId="0" fontId="22" fillId="0" borderId="0">
      <alignment horizontal="left" vertical="top"/>
    </xf>
    <xf numFmtId="0" fontId="21" fillId="0" borderId="0">
      <alignment horizontal="left" vertical="center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0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left" vertical="top"/>
    </xf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6" applyNumberFormat="0" applyAlignment="0" applyProtection="0"/>
    <xf numFmtId="0" fontId="26" fillId="10" borderId="7" applyNumberFormat="0" applyAlignment="0" applyProtection="0"/>
    <xf numFmtId="0" fontId="27" fillId="10" borderId="6" applyNumberFormat="0" applyAlignment="0" applyProtection="0"/>
    <xf numFmtId="0" fontId="3" fillId="0" borderId="8" applyNumberFormat="0">
      <alignment horizontal="right" vertical="top"/>
    </xf>
    <xf numFmtId="0" fontId="3" fillId="0" borderId="8" applyNumberFormat="0">
      <alignment horizontal="right" vertical="top"/>
    </xf>
    <xf numFmtId="0" fontId="3" fillId="11" borderId="8" applyNumberFormat="0">
      <alignment horizontal="right" vertical="top"/>
    </xf>
    <xf numFmtId="0" fontId="3" fillId="0" borderId="0"/>
    <xf numFmtId="168" fontId="1" fillId="0" borderId="0" applyFont="0" applyFill="0" applyBorder="0" applyAlignment="0" applyProtection="0"/>
    <xf numFmtId="49" fontId="3" fillId="10" borderId="8">
      <alignment horizontal="left" vertical="top"/>
    </xf>
    <xf numFmtId="49" fontId="28" fillId="0" borderId="8">
      <alignment horizontal="left" vertical="top"/>
    </xf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" fillId="12" borderId="8">
      <alignment horizontal="left" vertical="top" wrapText="1"/>
    </xf>
    <xf numFmtId="0" fontId="28" fillId="0" borderId="8">
      <alignment horizontal="left" vertical="top" wrapText="1"/>
    </xf>
    <xf numFmtId="0" fontId="3" fillId="13" borderId="8">
      <alignment horizontal="left" vertical="top" wrapText="1"/>
    </xf>
    <xf numFmtId="0" fontId="3" fillId="14" borderId="8">
      <alignment horizontal="left" vertical="top" wrapText="1"/>
    </xf>
    <xf numFmtId="0" fontId="3" fillId="15" borderId="8">
      <alignment horizontal="left" vertical="top" wrapText="1"/>
    </xf>
    <xf numFmtId="0" fontId="3" fillId="16" borderId="8">
      <alignment horizontal="left" vertical="top" wrapText="1"/>
    </xf>
    <xf numFmtId="0" fontId="3" fillId="0" borderId="8">
      <alignment horizontal="left" vertical="top" wrapText="1"/>
    </xf>
    <xf numFmtId="0" fontId="32" fillId="0" borderId="0">
      <alignment horizontal="left" vertical="top"/>
    </xf>
    <xf numFmtId="0" fontId="33" fillId="0" borderId="12" applyNumberFormat="0" applyFill="0" applyAlignment="0" applyProtection="0"/>
    <xf numFmtId="0" fontId="34" fillId="17" borderId="13" applyNumberFormat="0" applyAlignment="0" applyProtection="0"/>
    <xf numFmtId="0" fontId="35" fillId="0" borderId="0" applyNumberFormat="0" applyFill="0" applyBorder="0" applyAlignment="0" applyProtection="0"/>
    <xf numFmtId="0" fontId="36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6" fontId="39" fillId="0" borderId="0" applyBorder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40" fillId="0" borderId="0"/>
    <xf numFmtId="0" fontId="1" fillId="0" borderId="0"/>
    <xf numFmtId="0" fontId="3" fillId="12" borderId="14" applyNumberFormat="0">
      <alignment horizontal="right" vertical="top"/>
    </xf>
    <xf numFmtId="0" fontId="3" fillId="13" borderId="14" applyNumberFormat="0">
      <alignment horizontal="right" vertical="top"/>
    </xf>
    <xf numFmtId="0" fontId="3" fillId="0" borderId="8" applyNumberFormat="0">
      <alignment horizontal="right" vertical="top"/>
    </xf>
    <xf numFmtId="0" fontId="3" fillId="0" borderId="8" applyNumberFormat="0">
      <alignment horizontal="right" vertical="top"/>
    </xf>
    <xf numFmtId="0" fontId="3" fillId="14" borderId="14" applyNumberFormat="0">
      <alignment horizontal="right" vertical="top"/>
    </xf>
    <xf numFmtId="0" fontId="3" fillId="0" borderId="8" applyNumberFormat="0">
      <alignment horizontal="right" vertical="top"/>
    </xf>
    <xf numFmtId="0" fontId="41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3" fillId="20" borderId="15" applyNumberFormat="0" applyFont="0" applyAlignment="0" applyProtection="0"/>
    <xf numFmtId="9" fontId="3" fillId="0" borderId="0" applyFont="0" applyFill="0" applyBorder="0" applyAlignment="0" applyProtection="0"/>
    <xf numFmtId="49" fontId="43" fillId="18" borderId="8">
      <alignment horizontal="left" vertical="top" wrapText="1"/>
    </xf>
    <xf numFmtId="49" fontId="3" fillId="0" borderId="8">
      <alignment horizontal="left" vertical="top" wrapText="1"/>
    </xf>
    <xf numFmtId="0" fontId="44" fillId="0" borderId="16" applyNumberFormat="0" applyFill="0" applyAlignment="0" applyProtection="0"/>
    <xf numFmtId="0" fontId="4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46" fillId="21" borderId="0" applyNumberFormat="0" applyBorder="0" applyAlignment="0" applyProtection="0"/>
    <xf numFmtId="0" fontId="3" fillId="16" borderId="8">
      <alignment horizontal="left" vertical="top" wrapText="1"/>
    </xf>
    <xf numFmtId="0" fontId="3" fillId="0" borderId="8">
      <alignment horizontal="left" vertical="top" wrapText="1"/>
    </xf>
  </cellStyleXfs>
  <cellXfs count="32">
    <xf numFmtId="0" fontId="0" fillId="0" borderId="0" xfId="0"/>
    <xf numFmtId="0" fontId="2" fillId="0" borderId="0" xfId="1"/>
    <xf numFmtId="164" fontId="4" fillId="0" borderId="0" xfId="2" applyNumberFormat="1" applyFont="1" applyFill="1" applyAlignment="1">
      <alignment horizontal="right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center" wrapText="1"/>
    </xf>
    <xf numFmtId="0" fontId="6" fillId="0" borderId="1" xfId="3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164" fontId="6" fillId="0" borderId="3" xfId="3" applyNumberFormat="1" applyFont="1" applyFill="1" applyBorder="1" applyAlignment="1">
      <alignment horizontal="center" vertical="center" wrapText="1"/>
    </xf>
    <xf numFmtId="164" fontId="2" fillId="0" borderId="0" xfId="1" applyNumberFormat="1"/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164" fontId="8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10" fillId="0" borderId="0" xfId="1" applyFont="1"/>
    <xf numFmtId="0" fontId="8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vertical="top"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justify"/>
    </xf>
    <xf numFmtId="164" fontId="11" fillId="0" borderId="3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 wrapText="1"/>
    </xf>
    <xf numFmtId="164" fontId="14" fillId="0" borderId="5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right"/>
    </xf>
    <xf numFmtId="164" fontId="2" fillId="0" borderId="0" xfId="1" applyNumberFormat="1" applyFont="1"/>
  </cellXfs>
  <cellStyles count="161">
    <cellStyle name="20% - Акцент6 2" xfId="4"/>
    <cellStyle name="20% - Акцент6 3" xfId="5"/>
    <cellStyle name="20% - Акцент6 3 2" xfId="6"/>
    <cellStyle name="20% - Акцент6 3 2 2" xfId="7"/>
    <cellStyle name="20% - Акцент6 3 2 2 2" xfId="8"/>
    <cellStyle name="20% - Акцент6 3 2 2 3" xfId="9"/>
    <cellStyle name="Excel Built-in Normal" xfId="10"/>
    <cellStyle name="Heading" xfId="11"/>
    <cellStyle name="Heading1" xfId="12"/>
    <cellStyle name="Result" xfId="13"/>
    <cellStyle name="Result2" xfId="14"/>
    <cellStyle name="S0" xfId="15"/>
    <cellStyle name="S1" xfId="16"/>
    <cellStyle name="S1 2" xfId="17"/>
    <cellStyle name="S10" xfId="18"/>
    <cellStyle name="S10 2" xfId="19"/>
    <cellStyle name="S11" xfId="20"/>
    <cellStyle name="S11 2" xfId="21"/>
    <cellStyle name="S12" xfId="22"/>
    <cellStyle name="S13" xfId="23"/>
    <cellStyle name="S13 2" xfId="24"/>
    <cellStyle name="S14" xfId="25"/>
    <cellStyle name="S14 2" xfId="26"/>
    <cellStyle name="S15" xfId="27"/>
    <cellStyle name="S15 2" xfId="28"/>
    <cellStyle name="S16" xfId="29"/>
    <cellStyle name="S16 2" xfId="30"/>
    <cellStyle name="S17" xfId="31"/>
    <cellStyle name="S17 2" xfId="32"/>
    <cellStyle name="S18" xfId="33"/>
    <cellStyle name="S18 2" xfId="34"/>
    <cellStyle name="S19" xfId="35"/>
    <cellStyle name="S2" xfId="36"/>
    <cellStyle name="S2 2" xfId="37"/>
    <cellStyle name="S20" xfId="38"/>
    <cellStyle name="S21" xfId="39"/>
    <cellStyle name="S22" xfId="40"/>
    <cellStyle name="S22 2" xfId="41"/>
    <cellStyle name="S23" xfId="42"/>
    <cellStyle name="S23 2" xfId="43"/>
    <cellStyle name="S24" xfId="44"/>
    <cellStyle name="S25" xfId="45"/>
    <cellStyle name="S3" xfId="46"/>
    <cellStyle name="S3 2" xfId="47"/>
    <cellStyle name="S4" xfId="48"/>
    <cellStyle name="S4 2" xfId="49"/>
    <cellStyle name="S5" xfId="50"/>
    <cellStyle name="S5 2" xfId="51"/>
    <cellStyle name="S6" xfId="52"/>
    <cellStyle name="S6 2" xfId="53"/>
    <cellStyle name="S7" xfId="54"/>
    <cellStyle name="S7 2" xfId="55"/>
    <cellStyle name="S8" xfId="56"/>
    <cellStyle name="S8 2" xfId="57"/>
    <cellStyle name="S9" xfId="58"/>
    <cellStyle name="S9 2" xfId="59"/>
    <cellStyle name="Акцент1 2" xfId="60"/>
    <cellStyle name="Акцент2 2" xfId="61"/>
    <cellStyle name="Акцент3 2" xfId="62"/>
    <cellStyle name="Акцент4 2" xfId="63"/>
    <cellStyle name="Акцент5 2" xfId="64"/>
    <cellStyle name="Акцент6 2" xfId="65"/>
    <cellStyle name="Ввод  2" xfId="66"/>
    <cellStyle name="Вывод 2" xfId="67"/>
    <cellStyle name="Вычисление 2" xfId="68"/>
    <cellStyle name="Данные (редактируемые)" xfId="69"/>
    <cellStyle name="Данные (только для чтения)" xfId="70"/>
    <cellStyle name="Данные для удаления" xfId="71"/>
    <cellStyle name="Денежный 2" xfId="72"/>
    <cellStyle name="Денежный 3" xfId="73"/>
    <cellStyle name="Заголовки полей" xfId="74"/>
    <cellStyle name="Заголовки полей [печать]" xfId="75"/>
    <cellStyle name="Заголовок 1 2" xfId="76"/>
    <cellStyle name="Заголовок 2 2" xfId="77"/>
    <cellStyle name="Заголовок 3 2" xfId="78"/>
    <cellStyle name="Заголовок 4 2" xfId="79"/>
    <cellStyle name="Заголовок меры" xfId="80"/>
    <cellStyle name="Заголовок показателя [печать]" xfId="81"/>
    <cellStyle name="Заголовок показателя константы" xfId="82"/>
    <cellStyle name="Заголовок результата расчета" xfId="83"/>
    <cellStyle name="Заголовок свободного показателя" xfId="84"/>
    <cellStyle name="Значение фильтра" xfId="85"/>
    <cellStyle name="Значение фильтра [печать]" xfId="86"/>
    <cellStyle name="Информация о задаче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0 2" xfId="93"/>
    <cellStyle name="Обычный 10 3" xfId="94"/>
    <cellStyle name="Обычный 10 4" xfId="95"/>
    <cellStyle name="Обычный 11" xfId="96"/>
    <cellStyle name="Обычный 11 2" xfId="97"/>
    <cellStyle name="Обычный 12" xfId="98"/>
    <cellStyle name="Обычный 12 2" xfId="99"/>
    <cellStyle name="Обычный 13" xfId="100"/>
    <cellStyle name="Обычный 13 2" xfId="101"/>
    <cellStyle name="Обычный 14" xfId="102"/>
    <cellStyle name="Обычный 14 2" xfId="103"/>
    <cellStyle name="Обычный 15" xfId="104"/>
    <cellStyle name="Обычный 15 2" xfId="105"/>
    <cellStyle name="Обычный 16" xfId="106"/>
    <cellStyle name="Обычный 17" xfId="107"/>
    <cellStyle name="Обычный 2" xfId="2"/>
    <cellStyle name="Обычный 2 2" xfId="108"/>
    <cellStyle name="Обычный 2 2 2" xfId="109"/>
    <cellStyle name="Обычный 2 2 2 2" xfId="110"/>
    <cellStyle name="Обычный 2 3" xfId="111"/>
    <cellStyle name="Обычный 2 3 2" xfId="112"/>
    <cellStyle name="Обычный 2 4" xfId="113"/>
    <cellStyle name="Обычный 2 5" xfId="114"/>
    <cellStyle name="Обычный 2 6" xfId="115"/>
    <cellStyle name="Обычный 2 7" xfId="116"/>
    <cellStyle name="Обычный 2 8" xfId="117"/>
    <cellStyle name="Обычный 3" xfId="118"/>
    <cellStyle name="Обычный 3 2" xfId="119"/>
    <cellStyle name="Обычный 3 3" xfId="120"/>
    <cellStyle name="Обычный 4" xfId="121"/>
    <cellStyle name="Обычный 4 2" xfId="122"/>
    <cellStyle name="Обычный 5" xfId="123"/>
    <cellStyle name="Обычный 5 2" xfId="124"/>
    <cellStyle name="Обычный 5 3" xfId="125"/>
    <cellStyle name="Обычный 6" xfId="126"/>
    <cellStyle name="Обычный 6 2" xfId="127"/>
    <cellStyle name="Обычный 7" xfId="128"/>
    <cellStyle name="Обычный 8" xfId="129"/>
    <cellStyle name="Обычный 8 2" xfId="130"/>
    <cellStyle name="Обычный 9" xfId="131"/>
    <cellStyle name="Обычный 9 2" xfId="132"/>
    <cellStyle name="Обычный_прил.финпом" xfId="1"/>
    <cellStyle name="Обычный_республиканский  2005 г" xfId="3"/>
    <cellStyle name="Отдельная ячейка" xfId="133"/>
    <cellStyle name="Отдельная ячейка - константа" xfId="134"/>
    <cellStyle name="Отдельная ячейка - константа [печать]" xfId="135"/>
    <cellStyle name="Отдельная ячейка [печать]" xfId="136"/>
    <cellStyle name="Отдельная ячейка-результат" xfId="137"/>
    <cellStyle name="Отдельная ячейка-результат [печать]" xfId="138"/>
    <cellStyle name="Плохой 2" xfId="139"/>
    <cellStyle name="Пояснение 2" xfId="140"/>
    <cellStyle name="Примечание 2" xfId="141"/>
    <cellStyle name="Процентный 2" xfId="142"/>
    <cellStyle name="Свойства элементов измерения" xfId="143"/>
    <cellStyle name="Свойства элементов измерения [печать]" xfId="144"/>
    <cellStyle name="Связанная ячейка 2" xfId="145"/>
    <cellStyle name="Текст предупреждения 2" xfId="146"/>
    <cellStyle name="Финансовый 2" xfId="147"/>
    <cellStyle name="Финансовый 2 2" xfId="148"/>
    <cellStyle name="Финансовый 2 3" xfId="149"/>
    <cellStyle name="Финансовый 3" xfId="150"/>
    <cellStyle name="Финансовый 3 2" xfId="151"/>
    <cellStyle name="Финансовый 4" xfId="152"/>
    <cellStyle name="Финансовый 4 2" xfId="153"/>
    <cellStyle name="Финансовый 4 3" xfId="154"/>
    <cellStyle name="Финансовый 5" xfId="155"/>
    <cellStyle name="Финансовый 5 2" xfId="156"/>
    <cellStyle name="Финансовый 6" xfId="157"/>
    <cellStyle name="Хороший 2" xfId="158"/>
    <cellStyle name="Элементы осей" xfId="159"/>
    <cellStyle name="Элементы осей [печать]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82"/>
  <sheetViews>
    <sheetView tabSelected="1" view="pageBreakPreview" zoomScaleNormal="100" workbookViewId="0">
      <selection activeCell="A30" sqref="A30:XFD51"/>
    </sheetView>
  </sheetViews>
  <sheetFormatPr defaultRowHeight="12.75"/>
  <cols>
    <col min="1" max="1" width="25.42578125" style="1" customWidth="1"/>
    <col min="2" max="2" width="68.85546875" style="1" customWidth="1"/>
    <col min="3" max="3" width="19.140625" style="11" customWidth="1"/>
    <col min="4" max="4" width="14" style="1" customWidth="1"/>
    <col min="5" max="5" width="14.85546875" style="1" customWidth="1"/>
    <col min="6" max="16384" width="9.140625" style="1"/>
  </cols>
  <sheetData>
    <row r="1" spans="1:19" ht="15.75">
      <c r="C1" s="2" t="s">
        <v>0</v>
      </c>
    </row>
    <row r="2" spans="1:19" ht="15.75">
      <c r="C2" s="2" t="s">
        <v>1</v>
      </c>
    </row>
    <row r="3" spans="1:19" ht="15.75">
      <c r="C3" s="2" t="s">
        <v>2</v>
      </c>
    </row>
    <row r="4" spans="1:19" ht="15.75">
      <c r="C4" s="2" t="s">
        <v>3</v>
      </c>
    </row>
    <row r="6" spans="1:19" ht="49.5" customHeight="1">
      <c r="A6" s="3" t="s">
        <v>4</v>
      </c>
      <c r="B6" s="3"/>
      <c r="C6" s="3"/>
    </row>
    <row r="7" spans="1:19" ht="15.75">
      <c r="A7" s="4"/>
      <c r="B7" s="4"/>
      <c r="C7" s="5"/>
    </row>
    <row r="9" spans="1:19" ht="24" customHeight="1">
      <c r="A9" s="6" t="s">
        <v>5</v>
      </c>
      <c r="B9" s="6" t="s">
        <v>6</v>
      </c>
      <c r="C9" s="7" t="s">
        <v>7</v>
      </c>
    </row>
    <row r="10" spans="1:19" ht="31.5">
      <c r="A10" s="8" t="s">
        <v>8</v>
      </c>
      <c r="B10" s="9" t="s">
        <v>9</v>
      </c>
      <c r="C10" s="10">
        <f>+C11+C12</f>
        <v>1182879.7000000002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31.5">
      <c r="A11" s="12" t="s">
        <v>10</v>
      </c>
      <c r="B11" s="13" t="s">
        <v>11</v>
      </c>
      <c r="C11" s="14">
        <v>3033357.2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31.5">
      <c r="A12" s="12" t="s">
        <v>12</v>
      </c>
      <c r="B12" s="13" t="s">
        <v>13</v>
      </c>
      <c r="C12" s="14">
        <v>-1850477.5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31.5">
      <c r="A13" s="8" t="s">
        <v>14</v>
      </c>
      <c r="B13" s="9" t="s">
        <v>15</v>
      </c>
      <c r="C13" s="15">
        <f>SUM(C14:C19)</f>
        <v>-872420.77999999933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47.25">
      <c r="A14" s="12" t="s">
        <v>16</v>
      </c>
      <c r="B14" s="13" t="s">
        <v>17</v>
      </c>
      <c r="C14" s="14">
        <f>167329+49630</f>
        <v>216959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47.25">
      <c r="A15" s="12" t="s">
        <v>18</v>
      </c>
      <c r="B15" s="13" t="s">
        <v>17</v>
      </c>
      <c r="C15" s="14">
        <v>6975508.5999999996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47.25">
      <c r="A16" s="12" t="s">
        <v>19</v>
      </c>
      <c r="B16" s="13" t="s">
        <v>20</v>
      </c>
      <c r="C16" s="14">
        <v>-94988.242859999998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47.25">
      <c r="A17" s="12" t="s">
        <v>21</v>
      </c>
      <c r="B17" s="13" t="s">
        <v>20</v>
      </c>
      <c r="C17" s="14">
        <v>-45206.35714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165.75" customHeight="1">
      <c r="A18" s="12" t="s">
        <v>22</v>
      </c>
      <c r="B18" s="13" t="s">
        <v>23</v>
      </c>
      <c r="C18" s="14">
        <v>-949185.18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60.75" customHeight="1">
      <c r="A19" s="12" t="s">
        <v>19</v>
      </c>
      <c r="B19" s="13" t="s">
        <v>20</v>
      </c>
      <c r="C19" s="14">
        <f>-C15</f>
        <v>-6975508.5999999996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s="18" customFormat="1" ht="31.5" hidden="1">
      <c r="A20" s="16" t="s">
        <v>24</v>
      </c>
      <c r="B20" s="17" t="s">
        <v>25</v>
      </c>
      <c r="C20" s="15">
        <f>+C21</f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31.5" hidden="1">
      <c r="A21" s="19" t="s">
        <v>26</v>
      </c>
      <c r="B21" s="20" t="s">
        <v>27</v>
      </c>
      <c r="C21" s="1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31.5">
      <c r="A22" s="16" t="s">
        <v>28</v>
      </c>
      <c r="B22" s="21" t="s">
        <v>29</v>
      </c>
      <c r="C22" s="15">
        <f>+C24+C25</f>
        <v>400000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31.5" hidden="1">
      <c r="A23" s="19" t="s">
        <v>30</v>
      </c>
      <c r="B23" s="22" t="s">
        <v>31</v>
      </c>
      <c r="C23" s="1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18" customFormat="1" ht="63">
      <c r="A24" s="12" t="s">
        <v>32</v>
      </c>
      <c r="B24" s="22" t="s">
        <v>33</v>
      </c>
      <c r="C24" s="14">
        <f>800000+400000</f>
        <v>1200000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63">
      <c r="A25" s="12" t="s">
        <v>34</v>
      </c>
      <c r="B25" s="22" t="s">
        <v>35</v>
      </c>
      <c r="C25" s="14">
        <v>-800000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15.75">
      <c r="A26" s="23"/>
      <c r="B26" s="24"/>
      <c r="C26" s="2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15.75">
      <c r="A27" s="26"/>
      <c r="B27" s="27" t="s">
        <v>36</v>
      </c>
      <c r="C27" s="28">
        <v>710458.92000000086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s="29" customFormat="1">
      <c r="B28" s="3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29" customFormat="1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9" s="29" customFormat="1">
      <c r="C30" s="31"/>
    </row>
    <row r="31" spans="1:19" s="29" customFormat="1">
      <c r="C31" s="31"/>
    </row>
    <row r="32" spans="1:19" s="29" customFormat="1">
      <c r="C32" s="31"/>
    </row>
    <row r="33" spans="3:3" s="29" customFormat="1">
      <c r="C33" s="31"/>
    </row>
    <row r="34" spans="3:3" s="29" customFormat="1">
      <c r="C34" s="31"/>
    </row>
    <row r="35" spans="3:3" s="29" customFormat="1">
      <c r="C35" s="31"/>
    </row>
    <row r="36" spans="3:3" s="29" customFormat="1">
      <c r="C36" s="31"/>
    </row>
    <row r="37" spans="3:3" s="29" customFormat="1">
      <c r="C37" s="31"/>
    </row>
    <row r="38" spans="3:3" s="29" customFormat="1">
      <c r="C38" s="31"/>
    </row>
    <row r="39" spans="3:3" s="29" customFormat="1">
      <c r="C39" s="31"/>
    </row>
    <row r="40" spans="3:3" s="29" customFormat="1">
      <c r="C40" s="31"/>
    </row>
    <row r="41" spans="3:3" s="29" customFormat="1">
      <c r="C41" s="31"/>
    </row>
    <row r="42" spans="3:3" s="29" customFormat="1">
      <c r="C42" s="31"/>
    </row>
    <row r="43" spans="3:3" s="29" customFormat="1">
      <c r="C43" s="31"/>
    </row>
    <row r="44" spans="3:3" s="29" customFormat="1">
      <c r="C44" s="31"/>
    </row>
    <row r="45" spans="3:3" s="29" customFormat="1">
      <c r="C45" s="31"/>
    </row>
    <row r="46" spans="3:3" s="29" customFormat="1">
      <c r="C46" s="31"/>
    </row>
    <row r="47" spans="3:3" s="29" customFormat="1">
      <c r="C47" s="31"/>
    </row>
    <row r="48" spans="3:3" s="29" customFormat="1">
      <c r="C48" s="31"/>
    </row>
    <row r="49" spans="3:3" s="29" customFormat="1">
      <c r="C49" s="31"/>
    </row>
    <row r="50" spans="3:3" s="29" customFormat="1">
      <c r="C50" s="31"/>
    </row>
    <row r="51" spans="3:3" s="29" customFormat="1">
      <c r="C51" s="31"/>
    </row>
    <row r="52" spans="3:3" s="29" customFormat="1">
      <c r="C52" s="31"/>
    </row>
    <row r="53" spans="3:3" s="29" customFormat="1">
      <c r="C53" s="31"/>
    </row>
    <row r="54" spans="3:3" s="29" customFormat="1">
      <c r="C54" s="31"/>
    </row>
    <row r="55" spans="3:3" s="29" customFormat="1">
      <c r="C55" s="31"/>
    </row>
    <row r="56" spans="3:3" s="29" customFormat="1">
      <c r="C56" s="31"/>
    </row>
    <row r="57" spans="3:3" s="29" customFormat="1">
      <c r="C57" s="31"/>
    </row>
    <row r="58" spans="3:3" s="29" customFormat="1">
      <c r="C58" s="31"/>
    </row>
    <row r="59" spans="3:3" s="29" customFormat="1">
      <c r="C59" s="31"/>
    </row>
    <row r="60" spans="3:3" s="29" customFormat="1">
      <c r="C60" s="31"/>
    </row>
    <row r="61" spans="3:3" s="29" customFormat="1">
      <c r="C61" s="31"/>
    </row>
    <row r="62" spans="3:3" s="29" customFormat="1">
      <c r="C62" s="31"/>
    </row>
    <row r="63" spans="3:3" s="29" customFormat="1">
      <c r="C63" s="31"/>
    </row>
    <row r="64" spans="3:3" s="29" customFormat="1">
      <c r="C64" s="31"/>
    </row>
    <row r="65" spans="3:3" s="29" customFormat="1">
      <c r="C65" s="31"/>
    </row>
    <row r="66" spans="3:3" s="29" customFormat="1">
      <c r="C66" s="31"/>
    </row>
    <row r="67" spans="3:3" s="29" customFormat="1">
      <c r="C67" s="31"/>
    </row>
    <row r="68" spans="3:3" s="29" customFormat="1">
      <c r="C68" s="31"/>
    </row>
    <row r="69" spans="3:3" s="29" customFormat="1">
      <c r="C69" s="31"/>
    </row>
    <row r="70" spans="3:3" s="29" customFormat="1">
      <c r="C70" s="31"/>
    </row>
    <row r="71" spans="3:3" s="29" customFormat="1">
      <c r="C71" s="31"/>
    </row>
    <row r="72" spans="3:3" s="29" customFormat="1">
      <c r="C72" s="31"/>
    </row>
    <row r="73" spans="3:3" s="29" customFormat="1">
      <c r="C73" s="31"/>
    </row>
    <row r="74" spans="3:3" s="29" customFormat="1">
      <c r="C74" s="31"/>
    </row>
    <row r="75" spans="3:3" s="29" customFormat="1">
      <c r="C75" s="31"/>
    </row>
    <row r="76" spans="3:3" s="29" customFormat="1">
      <c r="C76" s="31"/>
    </row>
    <row r="77" spans="3:3" s="29" customFormat="1">
      <c r="C77" s="31"/>
    </row>
    <row r="78" spans="3:3" s="29" customFormat="1">
      <c r="C78" s="31"/>
    </row>
    <row r="79" spans="3:3" s="29" customFormat="1">
      <c r="C79" s="31"/>
    </row>
    <row r="80" spans="3:3" s="29" customFormat="1">
      <c r="C80" s="31"/>
    </row>
    <row r="81" spans="3:3" s="29" customFormat="1">
      <c r="C81" s="31"/>
    </row>
    <row r="82" spans="3:3" s="29" customFormat="1">
      <c r="C82" s="31"/>
    </row>
  </sheetData>
  <mergeCells count="1">
    <mergeCell ref="A6:C6"/>
  </mergeCells>
  <printOptions horizontalCentered="1"/>
  <pageMargins left="0.15748031496062992" right="0.15748031496062992" top="0.70866141732283472" bottom="0.86614173228346458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 ист</vt:lpstr>
      <vt:lpstr>'пр1 ист'!Заголовки_для_печати</vt:lpstr>
      <vt:lpstr>'пр1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2023-11-02T04:12:26Z</dcterms:created>
  <dcterms:modified xsi:type="dcterms:W3CDTF">2023-11-02T04:14:01Z</dcterms:modified>
</cp:coreProperties>
</file>