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9 объект" sheetId="1" r:id="rId1"/>
  </sheets>
  <definedNames>
    <definedName name="_xlnm.Print_Titles" localSheetId="0">'Пр9 объект'!$10:$11</definedName>
    <definedName name="_xlnm.Print_Area" localSheetId="0">'Пр9 объект'!$A$1:$F$53</definedName>
  </definedNames>
  <calcPr calcId="144525" fullCalcOnLoad="1"/>
</workbook>
</file>

<file path=xl/calcChain.xml><?xml version="1.0" encoding="utf-8"?>
<calcChain xmlns="http://schemas.openxmlformats.org/spreadsheetml/2006/main">
  <c r="E13" i="1" l="1"/>
  <c r="F14" i="1"/>
  <c r="F13" i="1" s="1"/>
  <c r="F15" i="1"/>
  <c r="D15" i="1" s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F34" i="1"/>
  <c r="D34" i="1" s="1"/>
  <c r="D35" i="1"/>
  <c r="D36" i="1"/>
  <c r="D37" i="1"/>
  <c r="D38" i="1"/>
  <c r="D39" i="1"/>
  <c r="D40" i="1"/>
  <c r="D41" i="1"/>
  <c r="D42" i="1"/>
  <c r="D43" i="1"/>
  <c r="F44" i="1"/>
  <c r="D44" i="1" s="1"/>
  <c r="D45" i="1"/>
  <c r="D46" i="1"/>
  <c r="D47" i="1"/>
  <c r="D48" i="1"/>
  <c r="D49" i="1"/>
  <c r="D50" i="1"/>
  <c r="F51" i="1"/>
  <c r="D51" i="1" s="1"/>
  <c r="D52" i="1"/>
  <c r="D53" i="1"/>
  <c r="D13" i="1" l="1"/>
  <c r="D14" i="1"/>
</calcChain>
</file>

<file path=xl/sharedStrings.xml><?xml version="1.0" encoding="utf-8"?>
<sst xmlns="http://schemas.openxmlformats.org/spreadsheetml/2006/main" count="90" uniqueCount="64">
  <si>
    <t>Капитальный ремонт зданий аппарата управления органов исполнительной власти и местного самоуправления</t>
  </si>
  <si>
    <t>Капитальный ремонт учреждений социальной сферы республиканской и муниципальной собственности</t>
  </si>
  <si>
    <t>Проектные работы</t>
  </si>
  <si>
    <t>Строительство здания МФЦ и ЗАГС в с. Бай-Хаак Тандынского кожууна</t>
  </si>
  <si>
    <t xml:space="preserve">Строительство и проектирование инженерной инфраструктуры станции "Тайга" и промышленного парка в рамках реализации новых инвестиционных проектов </t>
  </si>
  <si>
    <t>Капитальный ремонт общего имущества в многоквартирных домах, расположенных на территории Республики, на 2014-2043 годы</t>
  </si>
  <si>
    <t>Капитальный ремонт общего имущества многоквартирных домов республики</t>
  </si>
  <si>
    <t>Индивидуальная программа социально-экономического развития Республики Тыва на 2020-2024 годы</t>
  </si>
  <si>
    <t xml:space="preserve">Организация производства ЖБИ и кирпича в рамках реализации Индивидуальной программы социально-экономического развития Республики Тыва </t>
  </si>
  <si>
    <t xml:space="preserve">Строительство инженерной инфраструктуры для жилищного строительства в рамках реализации Индивидуальной программы социально-экономического развития Республики Тыва </t>
  </si>
  <si>
    <t xml:space="preserve">Проектирование инженерной инфраструктуры для жилищного строительства в рамках реализации Индивидуальной программы социально-экономического развития Республики Тыва </t>
  </si>
  <si>
    <t>Республиканская адресная программа по переселению граждан из аварийного жилищного фонда в Республике Тыва на 2013-2021 годы</t>
  </si>
  <si>
    <t>Переселение граждан из аварийного жилищного фонда</t>
  </si>
  <si>
    <t>Обеспечение жителей Республики Тыва доступным и комфортным жильем на 2021-2025 годы</t>
  </si>
  <si>
    <t>Актуализация схемы территориального планирования республики</t>
  </si>
  <si>
    <t>Льготная ипотека</t>
  </si>
  <si>
    <r>
      <t>Предоставление жилищных сертификатов для обеспечения</t>
    </r>
    <r>
      <rPr>
        <sz val="20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жильем молодых семей </t>
    </r>
  </si>
  <si>
    <t>Развитие здравоохранения Республики Тыва на 2018 - 2025 годы</t>
  </si>
  <si>
    <t>Строительство республиканской детской больницы в г. Кызыл</t>
  </si>
  <si>
    <t>Строительство фельдшерско-акушерских пунктов в сс. Баян-Кол и Терлиг-Хая Кызылского кожууна, с. Ак-Тал Чеди-Хольского кожууна, с. Кундустуг Каа-Хемского кожууна, сс. Арыг-Узуу и Хайыракан Улуг-Хемского кожууна</t>
  </si>
  <si>
    <t>Капитальный ремонт 5 учреждений здравоохранения</t>
  </si>
  <si>
    <t>Развитие культуры и искусства на 2021-2025 годы</t>
  </si>
  <si>
    <t>Реконструкция сельского дома культуры с.Чыраа-Бажы Дзун-Хемчикского кожууна</t>
  </si>
  <si>
    <t>Капитальный ремонт сельских домов культуры в с.Саглы Овюрского кожууна и пгт. Каа-Хем Кызылского кожууна</t>
  </si>
  <si>
    <t>Начало строительства Центра культурного развития в микрорайоне Спутник г. Кызыл</t>
  </si>
  <si>
    <t>Развитие образования и науки на 2014-2025 годы</t>
  </si>
  <si>
    <t>Завершение строительства детского сада на 60 мест в с. Кунгуртуг Тере-Хольского кожууна</t>
  </si>
  <si>
    <t>Завершение строительства детского сада на 60 мест в с. Эржей Каа-Хемского кожууна</t>
  </si>
  <si>
    <t>Завершение строительства детского сада на 60 мест в г.  Ак-Довурак</t>
  </si>
  <si>
    <t>Завершение строительства детского сада на 60 мест в г. Чадан Дзун-Хемчикского кожууна</t>
  </si>
  <si>
    <t>Завершение строительства детского сада на 120 мест в пгт. Каа-Хем Кызылского кожууна</t>
  </si>
  <si>
    <t>Начало строительства 2 общеобразовательных школ на 1650 мест в микрорайоне Спутник и по ул. Кечил-оола, д. 73 г. Кызыл</t>
  </si>
  <si>
    <t>Начало строительства 4 общеобразовательных школ на 3300 мест в микрорайоне Вавилинский затон  г. Кызыл, пгт. Каа-Хем и с. Сукпак Кызылского кожууна, с. Бай-Хаак Тандинского кожууна</t>
  </si>
  <si>
    <t>Завершение строительства общеобразовательной школы на 825 мест по ул. Бай-Хаакская г.Кызыл</t>
  </si>
  <si>
    <t>Повышение эффективности и надежности функционирования жилищно-коммунального хозяйства Республики Тыва на 2014-2025 годы</t>
  </si>
  <si>
    <t>Мероприятие по стимулированию жилищного строительства (софинансирование)</t>
  </si>
  <si>
    <t>Благоустройство домов переселения и детей-сирот в г. Кызыл и с. Хову-Аксы Чеди-Хольского кожууна</t>
  </si>
  <si>
    <t xml:space="preserve">Строительство инженерных сетей в микрорайонах Монгун, Спутник г. Кызыл (инфраструктурный бюджетный кредит) </t>
  </si>
  <si>
    <t>Технологическое присоединение к сетям электроснабжения водозабора с. Хову-Аксы Чеди-Хольского кожууна</t>
  </si>
  <si>
    <t xml:space="preserve">Проектирование 5 объектов водоснабжения </t>
  </si>
  <si>
    <t>Завершение реконструкции водозабора в г. Шагаан-Арыг Улуг-Хемского кожууна</t>
  </si>
  <si>
    <t>Начало реконструкции водозабора в г. Ак-Довурак</t>
  </si>
  <si>
    <t xml:space="preserve">Строительство повысительной насосной станции в мркн. Иркутский г. Кызыл </t>
  </si>
  <si>
    <t xml:space="preserve">Строительство водопровода по ул. Шевченко, Крылова г. Кызыл </t>
  </si>
  <si>
    <t>Завершение строительства инженерных сетей по ул. Полигонная мкрн. Спутник г. Кызыл</t>
  </si>
  <si>
    <t>Обеспечение общественного порядка и противодействие преступности в Республике Тыва на 2021-2024 годы</t>
  </si>
  <si>
    <t>Строительство 5 домов для участковых уполномоченных полиции в муниципальных образованиях</t>
  </si>
  <si>
    <t>Социальная поддержка граждан в Республике Тыва на 2021-2023 годы</t>
  </si>
  <si>
    <r>
      <t>Завершение строительства 2 жилых корпусов по 40 койко-мест для ГБУ РТ "</t>
    </r>
    <r>
      <rPr>
        <sz val="12"/>
        <color indexed="8"/>
        <rFont val="Times New Roman"/>
        <family val="1"/>
        <charset val="204"/>
      </rPr>
      <t>Хайыраканский дом-интернат для престарелых и инвалидов" в с. Хайыракан Улуг-Хемского кожууна</t>
    </r>
  </si>
  <si>
    <t>Предоставление жилых помещений для детей-сирот и детей, оставшихся без попечения родителей</t>
  </si>
  <si>
    <t>Всего</t>
  </si>
  <si>
    <t>РБ</t>
  </si>
  <si>
    <t>ФБ</t>
  </si>
  <si>
    <t>в том числе</t>
  </si>
  <si>
    <t xml:space="preserve">Государственная программа </t>
  </si>
  <si>
    <t>Наименование объекта и его местонахождение</t>
  </si>
  <si>
    <t>№ п/п</t>
  </si>
  <si>
    <t>тыс. рублей</t>
  </si>
  <si>
    <t xml:space="preserve">бюджетных ассигнований на осуществление бюджетных инвестиций и предоставление бюджетным и автономным учреждениям, государственным унитарным предприятиям субсидий на осуществление капитальных вложений в объекты государственной собственности Республики Тыва (муниципальной собственности), софинансирование капитальных вложений в которые осуществляется за счет межбюджетных субсидий из федерального бюджета и республиканского бюджета Республики Тыва (за исключением строительства и реконструкции автомобильных дорог общего пользования регионального значения и искусственных сооружений на них за счет средств Дорожного фонда Республики Тыва), на 2022 год </t>
  </si>
  <si>
    <t xml:space="preserve">РАСПРЕДЕЛЕНИЕ
БЮДЖЕТНЫХ АССИГНОВАНИЙ НА ОСУЩЕСТВЛЕНИЕ БЮДЖЕТНЫХ
ИНВЕСТИЦИЙ В ОБЪЕКТЫ КАПИТАЛЬНОГО СТРОИТЕЛЬСТВА
ГОСУДАРСТВЕННОЙ СОБСТВЕННОСТИ РЕСПУБЛИКИ АЛТАЙ СМЕТНОЙ
СТОИМОСТЬЮ БОЛЕЕ 100 МИЛЛИОНОВ РУБЛЕЙ (ЗА ИСКЛЮЧЕНИЕМ
СТРОИТЕЛЬСТВА И РЕКОНСТРУКЦИИ АВТОМОБИЛЬНЫХ ДОРОГ ОБЩЕГО
ПОЛЬЗОВАНИЯ РЕГИОНАЛЬНОГО ЗНАЧЕНИЯ И ИСКУССТВЕННЫХ
СООРУЖЕНИЙ НА НИХ ЗА СЧЕТ СРЕДСТВ ДОРОЖНОГО ФОНДА
РЕСПУБЛИКИ АЛТАЙ) НА 2014 ГОД
</t>
  </si>
  <si>
    <t>на 2022 год и на плановый период 2023 и 2024 годов"</t>
  </si>
  <si>
    <t>"О республиканском бюджете Республики Тыва</t>
  </si>
  <si>
    <t xml:space="preserve">к Закону Республики Тыва </t>
  </si>
  <si>
    <t>Приложение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</si>
</sst>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 ;[Red]\-#,##0.0\ "/>
    <numFmt numFmtId="165" formatCode="&quot;Да&quot;;&quot;Да&quot;;&quot;Нет&quot;"/>
    <numFmt numFmtId="166" formatCode="_-* #,##0.00_р_._-;\-* #,##0.00_р_._-;_-* &quot;-&quot;??_р_._-;_-@_-"/>
    <numFmt numFmtId="167" formatCode="_(* #,##0.00_);_(* \(#,##0.00\);_(* &quot;-&quot;??_);_(@_)"/>
  </numFmts>
  <fonts count="3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3">
    <xf numFmtId="0" fontId="0" fillId="0" borderId="0"/>
    <xf numFmtId="0" fontId="3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2" applyNumberFormat="0" applyAlignment="0" applyProtection="0"/>
    <xf numFmtId="0" fontId="18" fillId="10" borderId="3" applyNumberFormat="0" applyAlignment="0" applyProtection="0"/>
    <xf numFmtId="0" fontId="19" fillId="10" borderId="2" applyNumberFormat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11" borderId="8" applyNumberFormat="0" applyAlignment="0" applyProtection="0"/>
    <xf numFmtId="0" fontId="25" fillId="0" borderId="0" applyNumberFormat="0" applyFill="0" applyBorder="0" applyAlignment="0" applyProtection="0"/>
    <xf numFmtId="0" fontId="26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8" fillId="0" borderId="0"/>
    <xf numFmtId="0" fontId="30" fillId="13" borderId="0" applyNumberFormat="0" applyBorder="0" applyAlignment="0" applyProtection="0"/>
    <xf numFmtId="0" fontId="31" fillId="0" borderId="0" applyNumberFormat="0" applyFill="0" applyBorder="0" applyAlignment="0" applyProtection="0"/>
    <xf numFmtId="0" fontId="3" fillId="14" borderId="9" applyNumberFormat="0" applyFont="0" applyAlignment="0" applyProtection="0"/>
    <xf numFmtId="0" fontId="32" fillId="0" borderId="10" applyNumberFormat="0" applyFill="0" applyAlignment="0" applyProtection="0"/>
    <xf numFmtId="0" fontId="3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4" fillId="15" borderId="0" applyNumberFormat="0" applyBorder="0" applyAlignment="0" applyProtection="0"/>
  </cellStyleXfs>
  <cellXfs count="37">
    <xf numFmtId="0" fontId="0" fillId="0" borderId="0" xfId="0"/>
    <xf numFmtId="0" fontId="3" fillId="2" borderId="0" xfId="1" applyFill="1"/>
    <xf numFmtId="0" fontId="4" fillId="2" borderId="0" xfId="1" applyFont="1" applyFill="1"/>
    <xf numFmtId="0" fontId="3" fillId="2" borderId="0" xfId="1" applyFill="1" applyAlignment="1">
      <alignment horizontal="left" vertical="center" wrapText="1"/>
    </xf>
    <xf numFmtId="0" fontId="3" fillId="2" borderId="0" xfId="1" applyFill="1" applyAlignment="1">
      <alignment horizontal="left" vertical="center"/>
    </xf>
    <xf numFmtId="0" fontId="5" fillId="2" borderId="0" xfId="1" applyFont="1" applyFill="1" applyAlignment="1">
      <alignment wrapText="1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/>
    <xf numFmtId="164" fontId="6" fillId="2" borderId="0" xfId="1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5" fillId="2" borderId="0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1" applyFont="1" applyFill="1" applyAlignment="1">
      <alignment horizontal="center"/>
    </xf>
    <xf numFmtId="164" fontId="5" fillId="2" borderId="0" xfId="1" applyNumberFormat="1" applyFont="1" applyFill="1"/>
    <xf numFmtId="0" fontId="5" fillId="2" borderId="0" xfId="0" applyFont="1" applyFill="1" applyAlignment="1">
      <alignment wrapText="1"/>
    </xf>
    <xf numFmtId="0" fontId="10" fillId="2" borderId="0" xfId="1" applyFont="1" applyFill="1" applyAlignment="1">
      <alignment horizontal="center" vertical="center"/>
    </xf>
    <xf numFmtId="164" fontId="10" fillId="2" borderId="0" xfId="1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7" fillId="2" borderId="0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11" fillId="2" borderId="0" xfId="1" applyFont="1" applyFill="1"/>
    <xf numFmtId="0" fontId="12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14" fillId="2" borderId="0" xfId="1" applyNumberFormat="1" applyFont="1" applyFill="1" applyBorder="1" applyAlignment="1">
      <alignment horizontal="right" vertical="center"/>
    </xf>
    <xf numFmtId="0" fontId="2" fillId="2" borderId="0" xfId="1" applyFont="1" applyFill="1" applyAlignment="1">
      <alignment horizontal="left" vertical="center" wrapText="1"/>
    </xf>
    <xf numFmtId="0" fontId="15" fillId="2" borderId="0" xfId="1" applyNumberFormat="1" applyFont="1" applyFill="1" applyBorder="1" applyAlignment="1">
      <alignment horizontal="left" vertical="center" wrapText="1"/>
    </xf>
    <xf numFmtId="0" fontId="15" fillId="2" borderId="0" xfId="1" applyNumberFormat="1" applyFont="1" applyFill="1" applyBorder="1" applyAlignment="1">
      <alignment vertical="center" wrapText="1"/>
    </xf>
    <xf numFmtId="0" fontId="15" fillId="2" borderId="0" xfId="1" applyNumberFormat="1" applyFont="1" applyFill="1" applyBorder="1" applyAlignment="1">
      <alignment horizontal="center" vertical="center" wrapText="1"/>
    </xf>
    <xf numFmtId="0" fontId="9" fillId="2" borderId="0" xfId="1" applyNumberFormat="1" applyFont="1" applyFill="1" applyBorder="1" applyAlignment="1">
      <alignment horizontal="left" vertical="center" wrapText="1"/>
    </xf>
    <xf numFmtId="0" fontId="9" fillId="2" borderId="0" xfId="1" applyNumberFormat="1" applyFont="1" applyFill="1" applyBorder="1" applyAlignment="1">
      <alignment horizontal="right" vertical="center"/>
    </xf>
  </cellXfs>
  <cellStyles count="43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 2 2" xfId="19"/>
    <cellStyle name="Обычный 2 3" xfId="20"/>
    <cellStyle name="Обычный 2 4" xfId="21"/>
    <cellStyle name="Обычный 2 5" xfId="22"/>
    <cellStyle name="Обычный 3" xfId="23"/>
    <cellStyle name="Обычный 3 2" xfId="24"/>
    <cellStyle name="Обычный 4" xfId="25"/>
    <cellStyle name="Обычный 5" xfId="26"/>
    <cellStyle name="Обычный 5 2" xfId="27"/>
    <cellStyle name="Обычный 6" xfId="28"/>
    <cellStyle name="Обычный 7" xfId="29"/>
    <cellStyle name="Обычный 9" xfId="30"/>
    <cellStyle name="Плохой 2" xfId="31"/>
    <cellStyle name="Пояснение 2" xfId="32"/>
    <cellStyle name="Примечание 2" xfId="33"/>
    <cellStyle name="Связанная ячейка 2" xfId="34"/>
    <cellStyle name="Текст предупреждения 2" xfId="35"/>
    <cellStyle name="Финансовый 2" xfId="36"/>
    <cellStyle name="Финансовый 3" xfId="37"/>
    <cellStyle name="Финансовый 4" xfId="38"/>
    <cellStyle name="Финансовый 4 2" xfId="39"/>
    <cellStyle name="Финансовый 5" xfId="40"/>
    <cellStyle name="Финансовый 5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0"/>
  <sheetViews>
    <sheetView tabSelected="1" view="pageBreakPreview" zoomScaleNormal="85" zoomScaleSheetLayoutView="100" workbookViewId="0">
      <selection activeCell="A7" sqref="A7:F7"/>
    </sheetView>
  </sheetViews>
  <sheetFormatPr defaultRowHeight="12.75" x14ac:dyDescent="0.2"/>
  <cols>
    <col min="1" max="1" width="5.7109375" style="1" customWidth="1"/>
    <col min="2" max="2" width="60.140625" style="1" customWidth="1"/>
    <col min="3" max="3" width="67.28515625" style="3" customWidth="1"/>
    <col min="4" max="4" width="20.85546875" style="2" customWidth="1"/>
    <col min="5" max="5" width="16.85546875" style="1" customWidth="1"/>
    <col min="6" max="6" width="15.5703125" style="1" customWidth="1"/>
    <col min="7" max="7" width="17.7109375" style="1" customWidth="1"/>
    <col min="8" max="16384" width="9.140625" style="1"/>
  </cols>
  <sheetData>
    <row r="1" spans="1:7" ht="15.75" x14ac:dyDescent="0.2">
      <c r="F1" s="36" t="s">
        <v>63</v>
      </c>
    </row>
    <row r="2" spans="1:7" ht="15.75" x14ac:dyDescent="0.2">
      <c r="F2" s="36" t="s">
        <v>62</v>
      </c>
    </row>
    <row r="3" spans="1:7" ht="15.75" x14ac:dyDescent="0.2">
      <c r="F3" s="36" t="s">
        <v>61</v>
      </c>
    </row>
    <row r="4" spans="1:7" ht="15.75" x14ac:dyDescent="0.2">
      <c r="F4" s="36" t="s">
        <v>60</v>
      </c>
    </row>
    <row r="5" spans="1:7" ht="15.75" x14ac:dyDescent="0.2">
      <c r="C5" s="35"/>
    </row>
    <row r="6" spans="1:7" ht="15.75" customHeight="1" x14ac:dyDescent="0.2">
      <c r="A6" s="34" t="s">
        <v>59</v>
      </c>
      <c r="B6" s="34"/>
      <c r="C6" s="34"/>
      <c r="D6" s="34"/>
      <c r="E6" s="34"/>
      <c r="F6" s="34"/>
    </row>
    <row r="7" spans="1:7" ht="87.75" customHeight="1" x14ac:dyDescent="0.2">
      <c r="A7" s="34" t="s">
        <v>58</v>
      </c>
      <c r="B7" s="34"/>
      <c r="C7" s="34"/>
      <c r="D7" s="34"/>
      <c r="E7" s="34"/>
      <c r="F7" s="34"/>
    </row>
    <row r="8" spans="1:7" ht="15.75" x14ac:dyDescent="0.2">
      <c r="A8" s="33"/>
      <c r="B8" s="33"/>
      <c r="C8" s="32"/>
    </row>
    <row r="9" spans="1:7" ht="15" x14ac:dyDescent="0.2">
      <c r="C9" s="31"/>
      <c r="F9" s="30" t="s">
        <v>57</v>
      </c>
    </row>
    <row r="10" spans="1:7" s="29" customFormat="1" ht="16.5" customHeight="1" x14ac:dyDescent="0.2">
      <c r="A10" s="28" t="s">
        <v>56</v>
      </c>
      <c r="B10" s="27" t="s">
        <v>55</v>
      </c>
      <c r="C10" s="27" t="s">
        <v>54</v>
      </c>
      <c r="D10" s="26" t="s">
        <v>50</v>
      </c>
      <c r="E10" s="27" t="s">
        <v>53</v>
      </c>
      <c r="F10" s="27"/>
    </row>
    <row r="11" spans="1:7" ht="15.75" x14ac:dyDescent="0.2">
      <c r="A11" s="28"/>
      <c r="B11" s="27"/>
      <c r="C11" s="27"/>
      <c r="D11" s="26"/>
      <c r="E11" s="25" t="s">
        <v>52</v>
      </c>
      <c r="F11" s="24" t="s">
        <v>51</v>
      </c>
    </row>
    <row r="12" spans="1:7" s="22" customFormat="1" ht="15" x14ac:dyDescent="0.2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</row>
    <row r="13" spans="1:7" s="17" customFormat="1" ht="22.5" customHeight="1" x14ac:dyDescent="0.2">
      <c r="A13" s="21"/>
      <c r="B13" s="21" t="s">
        <v>50</v>
      </c>
      <c r="C13" s="20"/>
      <c r="D13" s="9">
        <f>E13+F13</f>
        <v>5533762.8231723234</v>
      </c>
      <c r="E13" s="19">
        <f>SUM(E14:E53)</f>
        <v>3683614.9420000003</v>
      </c>
      <c r="F13" s="19">
        <f>SUM(F14:F53)</f>
        <v>1850147.8811723231</v>
      </c>
      <c r="G13" s="18"/>
    </row>
    <row r="14" spans="1:7" s="7" customFormat="1" ht="45" customHeight="1" x14ac:dyDescent="0.25">
      <c r="A14" s="12">
        <v>1</v>
      </c>
      <c r="B14" s="11" t="s">
        <v>49</v>
      </c>
      <c r="C14" s="6" t="s">
        <v>47</v>
      </c>
      <c r="D14" s="9">
        <f>E14+F14</f>
        <v>354420.8961616162</v>
      </c>
      <c r="E14" s="8">
        <v>263014.90000000002</v>
      </c>
      <c r="F14" s="8">
        <f>E14/99+25000+46614.98+17134.3</f>
        <v>91405.99616161616</v>
      </c>
      <c r="G14" s="15"/>
    </row>
    <row r="15" spans="1:7" s="7" customFormat="1" ht="63" x14ac:dyDescent="0.25">
      <c r="A15" s="12">
        <v>2</v>
      </c>
      <c r="B15" s="11" t="s">
        <v>48</v>
      </c>
      <c r="C15" s="6" t="s">
        <v>47</v>
      </c>
      <c r="D15" s="9">
        <f>E15+F15</f>
        <v>95736.489898989908</v>
      </c>
      <c r="E15" s="8">
        <v>76318.100000000006</v>
      </c>
      <c r="F15" s="8">
        <f>E15/99+18647.5</f>
        <v>19418.389898989899</v>
      </c>
    </row>
    <row r="16" spans="1:7" ht="31.5" x14ac:dyDescent="0.25">
      <c r="A16" s="12">
        <v>3</v>
      </c>
      <c r="B16" s="16" t="s">
        <v>46</v>
      </c>
      <c r="C16" s="13" t="s">
        <v>45</v>
      </c>
      <c r="D16" s="9">
        <f>E16+F16</f>
        <v>20291.2</v>
      </c>
      <c r="E16" s="16"/>
      <c r="F16" s="8">
        <v>20291.2</v>
      </c>
    </row>
    <row r="17" spans="1:7" s="7" customFormat="1" ht="47.25" x14ac:dyDescent="0.25">
      <c r="A17" s="12">
        <v>4</v>
      </c>
      <c r="B17" s="11" t="s">
        <v>44</v>
      </c>
      <c r="C17" s="11" t="s">
        <v>34</v>
      </c>
      <c r="D17" s="9">
        <f>E17+F17</f>
        <v>50401.06</v>
      </c>
      <c r="E17" s="8"/>
      <c r="F17" s="8">
        <v>50401.06</v>
      </c>
      <c r="G17" s="15"/>
    </row>
    <row r="18" spans="1:7" s="7" customFormat="1" ht="47.25" x14ac:dyDescent="0.25">
      <c r="A18" s="12">
        <v>5</v>
      </c>
      <c r="B18" s="11" t="s">
        <v>43</v>
      </c>
      <c r="C18" s="11" t="s">
        <v>34</v>
      </c>
      <c r="D18" s="9">
        <f>E18+F18</f>
        <v>75883.87000000001</v>
      </c>
      <c r="E18" s="8">
        <v>75125.070000000007</v>
      </c>
      <c r="F18" s="8">
        <v>758.8</v>
      </c>
    </row>
    <row r="19" spans="1:7" s="7" customFormat="1" ht="47.25" x14ac:dyDescent="0.25">
      <c r="A19" s="12">
        <v>6</v>
      </c>
      <c r="B19" s="11" t="s">
        <v>42</v>
      </c>
      <c r="C19" s="11" t="s">
        <v>34</v>
      </c>
      <c r="D19" s="9">
        <f>E19+F19</f>
        <v>83125</v>
      </c>
      <c r="E19" s="8">
        <v>82293.75</v>
      </c>
      <c r="F19" s="8">
        <v>831.25</v>
      </c>
    </row>
    <row r="20" spans="1:7" s="7" customFormat="1" ht="47.25" x14ac:dyDescent="0.25">
      <c r="A20" s="12">
        <v>7</v>
      </c>
      <c r="B20" s="11" t="s">
        <v>41</v>
      </c>
      <c r="C20" s="11" t="s">
        <v>34</v>
      </c>
      <c r="D20" s="9">
        <f>E20+F20</f>
        <v>128777.95959595959</v>
      </c>
      <c r="E20" s="8">
        <v>127490.18</v>
      </c>
      <c r="F20" s="8">
        <v>1287.7795959595958</v>
      </c>
    </row>
    <row r="21" spans="1:7" s="7" customFormat="1" ht="47.25" x14ac:dyDescent="0.25">
      <c r="A21" s="12">
        <v>8</v>
      </c>
      <c r="B21" s="11" t="s">
        <v>40</v>
      </c>
      <c r="C21" s="11" t="s">
        <v>34</v>
      </c>
      <c r="D21" s="9">
        <f>E21+F21</f>
        <v>107187.47474747476</v>
      </c>
      <c r="E21" s="8">
        <v>106115.6</v>
      </c>
      <c r="F21" s="8">
        <v>1071.8747474747474</v>
      </c>
    </row>
    <row r="22" spans="1:7" s="7" customFormat="1" ht="47.25" x14ac:dyDescent="0.25">
      <c r="A22" s="12">
        <v>9</v>
      </c>
      <c r="B22" s="11" t="s">
        <v>39</v>
      </c>
      <c r="C22" s="11" t="s">
        <v>34</v>
      </c>
      <c r="D22" s="9">
        <f>E22+F22</f>
        <v>91010.1</v>
      </c>
      <c r="E22" s="8">
        <v>90100</v>
      </c>
      <c r="F22" s="8">
        <v>910.1</v>
      </c>
    </row>
    <row r="23" spans="1:7" s="7" customFormat="1" ht="49.5" customHeight="1" x14ac:dyDescent="0.25">
      <c r="A23" s="12">
        <v>10</v>
      </c>
      <c r="B23" s="11" t="s">
        <v>38</v>
      </c>
      <c r="C23" s="11" t="s">
        <v>34</v>
      </c>
      <c r="D23" s="9">
        <f>E23+F23</f>
        <v>11400</v>
      </c>
      <c r="E23" s="8"/>
      <c r="F23" s="8">
        <v>11400</v>
      </c>
    </row>
    <row r="24" spans="1:7" s="7" customFormat="1" ht="49.5" customHeight="1" x14ac:dyDescent="0.25">
      <c r="A24" s="12">
        <v>11</v>
      </c>
      <c r="B24" s="11" t="s">
        <v>37</v>
      </c>
      <c r="C24" s="11" t="s">
        <v>34</v>
      </c>
      <c r="D24" s="9">
        <f>E24+F24</f>
        <v>632889</v>
      </c>
      <c r="E24" s="8"/>
      <c r="F24" s="8">
        <v>632889</v>
      </c>
    </row>
    <row r="25" spans="1:7" s="7" customFormat="1" ht="49.5" customHeight="1" x14ac:dyDescent="0.25">
      <c r="A25" s="12">
        <v>12</v>
      </c>
      <c r="B25" s="11" t="s">
        <v>36</v>
      </c>
      <c r="C25" s="11" t="s">
        <v>34</v>
      </c>
      <c r="D25" s="9">
        <f>E25+F25</f>
        <v>86489.5</v>
      </c>
      <c r="E25" s="8"/>
      <c r="F25" s="8">
        <v>86489.5</v>
      </c>
    </row>
    <row r="26" spans="1:7" s="7" customFormat="1" ht="49.5" customHeight="1" x14ac:dyDescent="0.25">
      <c r="A26" s="12">
        <v>13</v>
      </c>
      <c r="B26" s="11" t="s">
        <v>35</v>
      </c>
      <c r="C26" s="11" t="s">
        <v>34</v>
      </c>
      <c r="D26" s="9">
        <f>E26+F26</f>
        <v>2878.9</v>
      </c>
      <c r="E26" s="8"/>
      <c r="F26" s="8">
        <v>2878.9</v>
      </c>
    </row>
    <row r="27" spans="1:7" s="7" customFormat="1" ht="49.5" customHeight="1" x14ac:dyDescent="0.25">
      <c r="A27" s="12">
        <v>14</v>
      </c>
      <c r="B27" s="11" t="s">
        <v>33</v>
      </c>
      <c r="C27" s="11" t="s">
        <v>25</v>
      </c>
      <c r="D27" s="9">
        <f>E27+F27</f>
        <v>301261.59999999998</v>
      </c>
      <c r="E27" s="8">
        <v>298249</v>
      </c>
      <c r="F27" s="8">
        <v>3012.6</v>
      </c>
    </row>
    <row r="28" spans="1:7" s="7" customFormat="1" ht="63" x14ac:dyDescent="0.25">
      <c r="A28" s="12">
        <v>15</v>
      </c>
      <c r="B28" s="11" t="s">
        <v>32</v>
      </c>
      <c r="C28" s="11" t="s">
        <v>25</v>
      </c>
      <c r="D28" s="9">
        <f>E28+F28</f>
        <v>2083838.4</v>
      </c>
      <c r="E28" s="8">
        <v>2063000</v>
      </c>
      <c r="F28" s="8">
        <v>20838.400000000001</v>
      </c>
    </row>
    <row r="29" spans="1:7" s="7" customFormat="1" ht="47.25" x14ac:dyDescent="0.25">
      <c r="A29" s="12">
        <v>16</v>
      </c>
      <c r="B29" s="11" t="s">
        <v>31</v>
      </c>
      <c r="C29" s="11" t="s">
        <v>25</v>
      </c>
      <c r="D29" s="9">
        <f>E29+F29</f>
        <v>4687.5</v>
      </c>
      <c r="E29" s="8"/>
      <c r="F29" s="8">
        <v>4687.5</v>
      </c>
    </row>
    <row r="30" spans="1:7" s="7" customFormat="1" ht="31.5" x14ac:dyDescent="0.25">
      <c r="A30" s="12">
        <v>17</v>
      </c>
      <c r="B30" s="11" t="s">
        <v>30</v>
      </c>
      <c r="C30" s="11" t="s">
        <v>25</v>
      </c>
      <c r="D30" s="9">
        <f>E30+F30</f>
        <v>59174.400000000001</v>
      </c>
      <c r="E30" s="8"/>
      <c r="F30" s="8">
        <v>59174.400000000001</v>
      </c>
    </row>
    <row r="31" spans="1:7" s="7" customFormat="1" ht="31.5" x14ac:dyDescent="0.25">
      <c r="A31" s="12">
        <v>18</v>
      </c>
      <c r="B31" s="11" t="s">
        <v>29</v>
      </c>
      <c r="C31" s="11" t="s">
        <v>25</v>
      </c>
      <c r="D31" s="9">
        <f>E31+F31</f>
        <v>53304.800000000003</v>
      </c>
      <c r="E31" s="8"/>
      <c r="F31" s="8">
        <v>53304.800000000003</v>
      </c>
      <c r="G31" s="14"/>
    </row>
    <row r="32" spans="1:7" s="7" customFormat="1" ht="31.5" x14ac:dyDescent="0.25">
      <c r="A32" s="12">
        <v>19</v>
      </c>
      <c r="B32" s="11" t="s">
        <v>28</v>
      </c>
      <c r="C32" s="11" t="s">
        <v>25</v>
      </c>
      <c r="D32" s="9">
        <f>E32+F32</f>
        <v>54304.800000000003</v>
      </c>
      <c r="E32" s="8"/>
      <c r="F32" s="8">
        <v>54304.800000000003</v>
      </c>
    </row>
    <row r="33" spans="1:6" s="7" customFormat="1" ht="31.5" x14ac:dyDescent="0.25">
      <c r="A33" s="12">
        <v>20</v>
      </c>
      <c r="B33" s="11" t="s">
        <v>27</v>
      </c>
      <c r="C33" s="11" t="s">
        <v>25</v>
      </c>
      <c r="D33" s="9">
        <f>E33+F33</f>
        <v>54304.800000000003</v>
      </c>
      <c r="E33" s="8"/>
      <c r="F33" s="8">
        <v>54304.800000000003</v>
      </c>
    </row>
    <row r="34" spans="1:6" s="7" customFormat="1" ht="31.5" x14ac:dyDescent="0.25">
      <c r="A34" s="12">
        <v>21</v>
      </c>
      <c r="B34" s="11" t="s">
        <v>26</v>
      </c>
      <c r="C34" s="11" t="s">
        <v>25</v>
      </c>
      <c r="D34" s="9">
        <f>E34+F34</f>
        <v>63476</v>
      </c>
      <c r="E34" s="8"/>
      <c r="F34" s="8">
        <f>45323.9+18152.1</f>
        <v>63476</v>
      </c>
    </row>
    <row r="35" spans="1:6" s="7" customFormat="1" ht="31.5" x14ac:dyDescent="0.25">
      <c r="A35" s="12">
        <v>22</v>
      </c>
      <c r="B35" s="11" t="s">
        <v>24</v>
      </c>
      <c r="C35" s="11" t="s">
        <v>21</v>
      </c>
      <c r="D35" s="9">
        <f>E35+F35</f>
        <v>43131.3</v>
      </c>
      <c r="E35" s="8">
        <v>42700</v>
      </c>
      <c r="F35" s="8">
        <v>431.3</v>
      </c>
    </row>
    <row r="36" spans="1:6" s="7" customFormat="1" ht="31.5" x14ac:dyDescent="0.25">
      <c r="A36" s="12">
        <v>23</v>
      </c>
      <c r="B36" s="11" t="s">
        <v>23</v>
      </c>
      <c r="C36" s="11" t="s">
        <v>21</v>
      </c>
      <c r="D36" s="9">
        <f>E36+F36</f>
        <v>21764.747474747473</v>
      </c>
      <c r="E36" s="8">
        <v>21547.1</v>
      </c>
      <c r="F36" s="8">
        <v>217.64747474747475</v>
      </c>
    </row>
    <row r="37" spans="1:6" s="7" customFormat="1" ht="31.5" x14ac:dyDescent="0.25">
      <c r="A37" s="12">
        <v>24</v>
      </c>
      <c r="B37" s="11" t="s">
        <v>22</v>
      </c>
      <c r="C37" s="11" t="s">
        <v>21</v>
      </c>
      <c r="D37" s="9">
        <f>E37+F37</f>
        <v>16723.535353535353</v>
      </c>
      <c r="E37" s="8">
        <v>16556.3</v>
      </c>
      <c r="F37" s="8">
        <v>167.23535353535354</v>
      </c>
    </row>
    <row r="38" spans="1:6" s="7" customFormat="1" ht="33.75" customHeight="1" x14ac:dyDescent="0.25">
      <c r="A38" s="12">
        <v>25</v>
      </c>
      <c r="B38" s="11" t="s">
        <v>20</v>
      </c>
      <c r="C38" s="6" t="s">
        <v>17</v>
      </c>
      <c r="D38" s="9">
        <f>E38+F38</f>
        <v>82159</v>
      </c>
      <c r="E38" s="8">
        <v>80310.42</v>
      </c>
      <c r="F38" s="8">
        <v>1848.58</v>
      </c>
    </row>
    <row r="39" spans="1:6" s="7" customFormat="1" ht="78.75" x14ac:dyDescent="0.25">
      <c r="A39" s="12">
        <v>26</v>
      </c>
      <c r="B39" s="11" t="s">
        <v>19</v>
      </c>
      <c r="C39" s="6" t="s">
        <v>17</v>
      </c>
      <c r="D39" s="9">
        <f>E39+F39</f>
        <v>70569.799939999997</v>
      </c>
      <c r="E39" s="8">
        <v>68981.822</v>
      </c>
      <c r="F39" s="8">
        <v>1587.97794</v>
      </c>
    </row>
    <row r="40" spans="1:6" s="7" customFormat="1" ht="33.75" customHeight="1" x14ac:dyDescent="0.25">
      <c r="A40" s="12">
        <v>27</v>
      </c>
      <c r="B40" s="11" t="s">
        <v>18</v>
      </c>
      <c r="C40" s="6" t="s">
        <v>17</v>
      </c>
      <c r="D40" s="9">
        <f>E40+F40</f>
        <v>2020.2</v>
      </c>
      <c r="E40" s="8"/>
      <c r="F40" s="8">
        <v>2020.2</v>
      </c>
    </row>
    <row r="41" spans="1:6" s="7" customFormat="1" ht="33.75" customHeight="1" x14ac:dyDescent="0.25">
      <c r="A41" s="12">
        <v>28</v>
      </c>
      <c r="B41" s="11" t="s">
        <v>16</v>
      </c>
      <c r="C41" s="6" t="s">
        <v>13</v>
      </c>
      <c r="D41" s="9">
        <f>E41+F41</f>
        <v>131406.79999999999</v>
      </c>
      <c r="E41" s="8">
        <v>130092.7</v>
      </c>
      <c r="F41" s="8">
        <v>1314.1</v>
      </c>
    </row>
    <row r="42" spans="1:6" s="7" customFormat="1" ht="40.5" customHeight="1" x14ac:dyDescent="0.25">
      <c r="A42" s="12">
        <v>29</v>
      </c>
      <c r="B42" s="11" t="s">
        <v>15</v>
      </c>
      <c r="C42" s="6" t="s">
        <v>13</v>
      </c>
      <c r="D42" s="9">
        <f>E42+F42</f>
        <v>14134.2</v>
      </c>
      <c r="E42" s="8"/>
      <c r="F42" s="8">
        <v>14134.2</v>
      </c>
    </row>
    <row r="43" spans="1:6" s="7" customFormat="1" ht="40.5" customHeight="1" x14ac:dyDescent="0.25">
      <c r="A43" s="12">
        <v>30</v>
      </c>
      <c r="B43" s="11" t="s">
        <v>14</v>
      </c>
      <c r="C43" s="6" t="s">
        <v>13</v>
      </c>
      <c r="D43" s="9">
        <f>E43+F43</f>
        <v>15000</v>
      </c>
      <c r="E43" s="8"/>
      <c r="F43" s="8">
        <v>15000</v>
      </c>
    </row>
    <row r="44" spans="1:6" s="7" customFormat="1" ht="40.5" customHeight="1" x14ac:dyDescent="0.25">
      <c r="A44" s="12">
        <v>31</v>
      </c>
      <c r="B44" s="11" t="s">
        <v>12</v>
      </c>
      <c r="C44" s="11" t="s">
        <v>11</v>
      </c>
      <c r="D44" s="9">
        <f>E44+F44</f>
        <v>150852.24</v>
      </c>
      <c r="E44" s="8"/>
      <c r="F44" s="8">
        <f>102155.34+48696.9</f>
        <v>150852.24</v>
      </c>
    </row>
    <row r="45" spans="1:6" s="7" customFormat="1" ht="59.25" customHeight="1" x14ac:dyDescent="0.25">
      <c r="A45" s="12">
        <v>32</v>
      </c>
      <c r="B45" s="11" t="s">
        <v>10</v>
      </c>
      <c r="C45" s="13" t="s">
        <v>7</v>
      </c>
      <c r="D45" s="9">
        <f>E45+F45</f>
        <v>13004</v>
      </c>
      <c r="E45" s="8">
        <v>12874</v>
      </c>
      <c r="F45" s="8">
        <v>130</v>
      </c>
    </row>
    <row r="46" spans="1:6" s="7" customFormat="1" ht="59.25" customHeight="1" x14ac:dyDescent="0.25">
      <c r="A46" s="12">
        <v>33</v>
      </c>
      <c r="B46" s="11" t="s">
        <v>9</v>
      </c>
      <c r="C46" s="13" t="s">
        <v>7</v>
      </c>
      <c r="D46" s="9">
        <f>E46+F46</f>
        <v>75945.5</v>
      </c>
      <c r="E46" s="8">
        <v>75186</v>
      </c>
      <c r="F46" s="8">
        <v>759.5</v>
      </c>
    </row>
    <row r="47" spans="1:6" s="7" customFormat="1" ht="40.5" customHeight="1" x14ac:dyDescent="0.25">
      <c r="A47" s="12">
        <v>34</v>
      </c>
      <c r="B47" s="11" t="s">
        <v>8</v>
      </c>
      <c r="C47" s="13" t="s">
        <v>7</v>
      </c>
      <c r="D47" s="9">
        <f>E47+F47</f>
        <v>54700</v>
      </c>
      <c r="E47" s="8">
        <v>53660</v>
      </c>
      <c r="F47" s="8">
        <v>1040</v>
      </c>
    </row>
    <row r="48" spans="1:6" s="7" customFormat="1" ht="48" customHeight="1" x14ac:dyDescent="0.25">
      <c r="A48" s="12">
        <v>35</v>
      </c>
      <c r="B48" s="11" t="s">
        <v>6</v>
      </c>
      <c r="C48" s="13" t="s">
        <v>5</v>
      </c>
      <c r="D48" s="9">
        <f>E48+F48</f>
        <v>5000</v>
      </c>
      <c r="E48" s="8"/>
      <c r="F48" s="8">
        <v>5000</v>
      </c>
    </row>
    <row r="49" spans="1:6" s="7" customFormat="1" ht="45.75" customHeight="1" x14ac:dyDescent="0.25">
      <c r="A49" s="12">
        <v>36</v>
      </c>
      <c r="B49" s="11" t="s">
        <v>4</v>
      </c>
      <c r="C49" s="11"/>
      <c r="D49" s="9">
        <f>E49+F49</f>
        <v>191318.2</v>
      </c>
      <c r="E49" s="8"/>
      <c r="F49" s="8">
        <v>191318.2</v>
      </c>
    </row>
    <row r="50" spans="1:6" s="7" customFormat="1" ht="31.5" x14ac:dyDescent="0.25">
      <c r="A50" s="12">
        <v>37</v>
      </c>
      <c r="B50" s="11" t="s">
        <v>3</v>
      </c>
      <c r="C50" s="6"/>
      <c r="D50" s="9">
        <f>E50+F50</f>
        <v>4900</v>
      </c>
      <c r="E50" s="8"/>
      <c r="F50" s="8">
        <v>4900</v>
      </c>
    </row>
    <row r="51" spans="1:6" s="7" customFormat="1" ht="15.75" x14ac:dyDescent="0.25">
      <c r="A51" s="12">
        <v>38</v>
      </c>
      <c r="B51" s="11" t="s">
        <v>2</v>
      </c>
      <c r="C51" s="13"/>
      <c r="D51" s="9">
        <f>E51+F51</f>
        <v>106289.55</v>
      </c>
      <c r="E51" s="8"/>
      <c r="F51" s="8">
        <f>54500+51789.55</f>
        <v>106289.55</v>
      </c>
    </row>
    <row r="52" spans="1:6" s="7" customFormat="1" ht="26.25" customHeight="1" x14ac:dyDescent="0.25">
      <c r="A52" s="12">
        <v>39</v>
      </c>
      <c r="B52" s="11" t="s">
        <v>1</v>
      </c>
      <c r="C52" s="13"/>
      <c r="D52" s="9">
        <f>E52+F52</f>
        <v>105000</v>
      </c>
      <c r="E52" s="8"/>
      <c r="F52" s="8">
        <v>105000</v>
      </c>
    </row>
    <row r="53" spans="1:6" s="7" customFormat="1" ht="42.75" customHeight="1" x14ac:dyDescent="0.25">
      <c r="A53" s="12">
        <v>40</v>
      </c>
      <c r="B53" s="11" t="s">
        <v>0</v>
      </c>
      <c r="C53" s="10"/>
      <c r="D53" s="9">
        <f>E53+F53</f>
        <v>15000</v>
      </c>
      <c r="E53" s="8"/>
      <c r="F53" s="8">
        <v>15000</v>
      </c>
    </row>
    <row r="54" spans="1:6" ht="15.75" x14ac:dyDescent="0.25">
      <c r="A54" s="5"/>
      <c r="B54" s="5"/>
      <c r="C54" s="6"/>
      <c r="D54" s="5"/>
      <c r="E54" s="5"/>
      <c r="F54" s="5"/>
    </row>
    <row r="55" spans="1:6" ht="15.75" x14ac:dyDescent="0.25">
      <c r="A55" s="5"/>
      <c r="B55" s="5"/>
      <c r="C55" s="6"/>
      <c r="D55" s="5"/>
      <c r="E55" s="5"/>
      <c r="F55" s="5"/>
    </row>
    <row r="56" spans="1:6" ht="15.75" x14ac:dyDescent="0.25">
      <c r="A56" s="5"/>
      <c r="B56" s="5"/>
      <c r="C56" s="6"/>
      <c r="D56" s="5"/>
      <c r="E56" s="5"/>
      <c r="F56" s="5"/>
    </row>
    <row r="57" spans="1:6" ht="15.75" x14ac:dyDescent="0.25">
      <c r="A57" s="5"/>
      <c r="B57" s="5"/>
      <c r="C57" s="6"/>
      <c r="D57" s="5"/>
      <c r="E57" s="5"/>
      <c r="F57" s="5"/>
    </row>
    <row r="58" spans="1:6" ht="15.75" x14ac:dyDescent="0.25">
      <c r="A58" s="5"/>
      <c r="B58" s="5"/>
      <c r="C58" s="6"/>
      <c r="D58" s="5"/>
      <c r="E58" s="5"/>
      <c r="F58" s="5"/>
    </row>
    <row r="59" spans="1:6" ht="15.75" x14ac:dyDescent="0.25">
      <c r="A59" s="5"/>
      <c r="B59" s="5"/>
      <c r="C59" s="6"/>
      <c r="D59" s="5"/>
      <c r="E59" s="5"/>
      <c r="F59" s="5"/>
    </row>
    <row r="60" spans="1:6" ht="15.75" x14ac:dyDescent="0.25">
      <c r="A60" s="5"/>
      <c r="B60" s="5"/>
      <c r="C60" s="6"/>
      <c r="D60" s="5"/>
      <c r="E60" s="5"/>
      <c r="F60" s="5"/>
    </row>
    <row r="61" spans="1:6" ht="15.75" x14ac:dyDescent="0.25">
      <c r="A61" s="5"/>
      <c r="B61" s="5"/>
      <c r="C61" s="6"/>
      <c r="D61" s="5"/>
      <c r="E61" s="5"/>
      <c r="F61" s="5"/>
    </row>
    <row r="62" spans="1:6" ht="15.75" x14ac:dyDescent="0.25">
      <c r="A62" s="5"/>
      <c r="B62" s="5"/>
      <c r="C62" s="6"/>
      <c r="D62" s="5"/>
      <c r="E62" s="5"/>
      <c r="F62" s="5"/>
    </row>
    <row r="63" spans="1:6" ht="15.75" x14ac:dyDescent="0.25">
      <c r="A63" s="5"/>
      <c r="B63" s="5"/>
      <c r="C63" s="6"/>
      <c r="D63" s="5"/>
      <c r="E63" s="5"/>
      <c r="F63" s="5"/>
    </row>
    <row r="64" spans="1:6" ht="15.75" x14ac:dyDescent="0.25">
      <c r="A64" s="5"/>
      <c r="B64" s="5"/>
      <c r="C64" s="6"/>
      <c r="D64" s="5"/>
      <c r="E64" s="5"/>
      <c r="F64" s="5"/>
    </row>
    <row r="65" spans="1:6" ht="15.75" x14ac:dyDescent="0.25">
      <c r="A65" s="5"/>
      <c r="B65" s="5"/>
      <c r="C65" s="6"/>
      <c r="D65" s="5"/>
      <c r="E65" s="5"/>
      <c r="F65" s="5"/>
    </row>
    <row r="66" spans="1:6" ht="15.75" x14ac:dyDescent="0.25">
      <c r="A66" s="5"/>
      <c r="B66" s="5"/>
      <c r="C66" s="6"/>
      <c r="D66" s="5"/>
      <c r="E66" s="5"/>
      <c r="F66" s="5"/>
    </row>
    <row r="67" spans="1:6" ht="15.75" x14ac:dyDescent="0.25">
      <c r="A67" s="5"/>
      <c r="B67" s="5"/>
      <c r="C67" s="6"/>
      <c r="D67" s="5"/>
      <c r="E67" s="5"/>
      <c r="F67" s="5"/>
    </row>
    <row r="68" spans="1:6" ht="15.75" x14ac:dyDescent="0.25">
      <c r="A68" s="5"/>
      <c r="B68" s="5"/>
      <c r="C68" s="6"/>
      <c r="D68" s="5"/>
      <c r="E68" s="5"/>
      <c r="F68" s="5"/>
    </row>
    <row r="69" spans="1:6" ht="15.75" x14ac:dyDescent="0.25">
      <c r="A69" s="5"/>
      <c r="B69" s="5"/>
      <c r="C69" s="6"/>
      <c r="D69" s="5"/>
      <c r="E69" s="5"/>
      <c r="F69" s="5"/>
    </row>
    <row r="70" spans="1:6" x14ac:dyDescent="0.2">
      <c r="C70" s="4"/>
      <c r="D70" s="1"/>
    </row>
  </sheetData>
  <mergeCells count="7">
    <mergeCell ref="A6:F6"/>
    <mergeCell ref="A7:F7"/>
    <mergeCell ref="A10:A11"/>
    <mergeCell ref="B10:B11"/>
    <mergeCell ref="C10:C11"/>
    <mergeCell ref="D10:D11"/>
    <mergeCell ref="E10:F10"/>
  </mergeCells>
  <pageMargins left="0.39370078740157483" right="0.15748031496062992" top="0.26" bottom="0.15748031496062992" header="0.15748031496062992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Пр9 объект</vt:lpstr>
      <vt:lpstr>'Пр9 объект'!Заголовки_для_печати</vt:lpstr>
      <vt:lpstr>'Пр9 объект'!Область_печати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2021-11-02T12:44:22Z</dcterms:created>
  <dcterms:modified xsi:type="dcterms:W3CDTF">2021-11-02T12:44:32Z</dcterms:modified>
</cp:coreProperties>
</file>