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Пр 21 вн.заим." sheetId="1" r:id="rId1"/>
  </sheets>
  <definedNames>
    <definedName name="_xlnm.Print_Area" localSheetId="0">'Пр 21 вн.заим.'!$A$1:$E$16</definedName>
  </definedNames>
  <calcPr calcId="144525"/>
</workbook>
</file>

<file path=xl/calcChain.xml><?xml version="1.0" encoding="utf-8"?>
<calcChain xmlns="http://schemas.openxmlformats.org/spreadsheetml/2006/main">
  <c r="E12" i="1" l="1"/>
  <c r="E10" i="1" s="1"/>
  <c r="D12" i="1"/>
  <c r="D10" i="1" s="1"/>
  <c r="C12" i="1"/>
  <c r="C10" i="1"/>
  <c r="C5" i="1" s="1"/>
  <c r="E6" i="1"/>
  <c r="E15" i="1" s="1"/>
  <c r="D6" i="1"/>
  <c r="D15" i="1" s="1"/>
  <c r="C6" i="1"/>
  <c r="C15" i="1" s="1"/>
  <c r="E16" i="1" l="1"/>
  <c r="E5" i="1"/>
  <c r="D14" i="1"/>
  <c r="D16" i="1"/>
  <c r="D5" i="1"/>
  <c r="E14" i="1"/>
  <c r="C16" i="1"/>
  <c r="C14" i="1" s="1"/>
</calcChain>
</file>

<file path=xl/sharedStrings.xml><?xml version="1.0" encoding="utf-8"?>
<sst xmlns="http://schemas.openxmlformats.org/spreadsheetml/2006/main" count="23" uniqueCount="23">
  <si>
    <t>Программа государственных внутренних заимствований Республики Тыва на 2021-2023 годы</t>
  </si>
  <si>
    <t>(тыс. рублей)</t>
  </si>
  <si>
    <t>№ п/п</t>
  </si>
  <si>
    <t>Внутренние заимствования</t>
  </si>
  <si>
    <t>2021 год</t>
  </si>
  <si>
    <t>2022 год</t>
  </si>
  <si>
    <t>2023 год</t>
  </si>
  <si>
    <t>1.</t>
  </si>
  <si>
    <t>Кредитные соглашения и договоры, заключенные от имени субъекта Российской Федерации</t>
  </si>
  <si>
    <t>1.1</t>
  </si>
  <si>
    <t>Привлечение средств</t>
  </si>
  <si>
    <t xml:space="preserve">    - бюджетные кредиты от других бюджетов</t>
  </si>
  <si>
    <t xml:space="preserve">  - 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</si>
  <si>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</si>
  <si>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</si>
  <si>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</si>
  <si>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</si>
  <si>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-погашение бюджетами субъектов Российской Федерации кредитов от других бюджетов бюджетной системы Российской Федерации в валюте Российской Федерации (на пополнение остатков средств на счетах республиканского бюджета Республики Тыва)</t>
  </si>
  <si>
    <t xml:space="preserve">    - кредиты, полученные от кредитных организаций </t>
  </si>
  <si>
    <t>2.</t>
  </si>
  <si>
    <t>Общий объем заимствований, направляемых на покрытие дефицита республиканского бюджета</t>
  </si>
  <si>
    <t>привлечение средств</t>
  </si>
  <si>
    <t>погашение основной суммы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</si>
</sst>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0.0"/>
    <numFmt numFmtId="166" formatCode="#,##0.0_ ;[Red]\-#,##0.0\ "/>
    <numFmt numFmtId="167" formatCode="&quot;Да&quot;;&quot;Да&quot;;&quot;Нет&quot;"/>
    <numFmt numFmtId="168" formatCode="_(* #,##0.00_);_(* \(#,##0.00\);_(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0">
    <xf numFmtId="0" fontId="0" fillId="0" borderId="0"/>
    <xf numFmtId="0" fontId="2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4" applyNumberFormat="0" applyAlignment="0" applyProtection="0"/>
    <xf numFmtId="0" fontId="9" fillId="9" borderId="5" applyNumberFormat="0" applyAlignment="0" applyProtection="0"/>
    <xf numFmtId="0" fontId="10" fillId="9" borderId="4" applyNumberFormat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10" borderId="1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13" borderId="11" applyNumberFormat="0" applyFont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3" fillId="14" borderId="0" applyNumberFormat="0" applyBorder="0" applyAlignment="0" applyProtection="0"/>
  </cellStyleXfs>
  <cellXfs count="25">
    <xf numFmtId="0" fontId="0" fillId="0" borderId="0" xfId="0"/>
    <xf numFmtId="0" fontId="3" fillId="0" borderId="0" xfId="1" applyFont="1"/>
    <xf numFmtId="0" fontId="3" fillId="0" borderId="0" xfId="2" applyFont="1" applyFill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justify" vertical="center"/>
    </xf>
    <xf numFmtId="164" fontId="5" fillId="0" borderId="2" xfId="1" applyNumberFormat="1" applyFont="1" applyBorder="1" applyAlignment="1">
      <alignment horizontal="center" vertical="center"/>
    </xf>
    <xf numFmtId="0" fontId="3" fillId="0" borderId="0" xfId="1" applyFont="1" applyBorder="1"/>
    <xf numFmtId="0" fontId="6" fillId="0" borderId="2" xfId="1" applyFont="1" applyBorder="1" applyAlignment="1">
      <alignment horizontal="justify" vertical="center" wrapText="1"/>
    </xf>
    <xf numFmtId="164" fontId="3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5" fontId="3" fillId="0" borderId="0" xfId="1" applyNumberFormat="1" applyFont="1"/>
    <xf numFmtId="166" fontId="3" fillId="0" borderId="0" xfId="1" applyNumberFormat="1" applyFont="1"/>
    <xf numFmtId="0" fontId="5" fillId="0" borderId="0" xfId="1" applyFont="1" applyAlignment="1">
      <alignment horizontal="center" vertical="center" wrapText="1"/>
    </xf>
  </cellXfs>
  <cellStyles count="40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 5 2" xfId="25"/>
    <cellStyle name="Обычный 6" xfId="26"/>
    <cellStyle name="Обычный 7" xfId="27"/>
    <cellStyle name="Обычный_прил.финпом" xfId="1"/>
    <cellStyle name="Плохой 2" xfId="28"/>
    <cellStyle name="Пояснение 2" xfId="29"/>
    <cellStyle name="Примечание 2" xfId="30"/>
    <cellStyle name="Связанная ячейка 2" xfId="31"/>
    <cellStyle name="Текст предупреждения 2" xfId="32"/>
    <cellStyle name="Финансовый 2" xfId="33"/>
    <cellStyle name="Финансовый 3" xfId="34"/>
    <cellStyle name="Финансовый 4" xfId="35"/>
    <cellStyle name="Финансовый 4 2" xfId="36"/>
    <cellStyle name="Финансовый 5" xfId="37"/>
    <cellStyle name="Финансовый 5 2" xfId="38"/>
    <cellStyle name="Хороши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7"/>
  <sheetViews>
    <sheetView tabSelected="1" view="pageBreakPreview" zoomScaleNormal="100" workbookViewId="0">
      <selection activeCell="H8" sqref="H8"/>
    </sheetView>
  </sheetViews>
  <sheetFormatPr defaultRowHeight="15.75" x14ac:dyDescent="0.25"/>
  <cols>
    <col min="1" max="1" width="6.85546875" style="1" customWidth="1"/>
    <col min="2" max="2" width="49.7109375" style="1" customWidth="1"/>
    <col min="3" max="5" width="14.85546875" style="1" customWidth="1"/>
    <col min="6" max="6" width="12.42578125" style="1" bestFit="1" customWidth="1"/>
    <col min="7" max="16384" width="9.140625" style="1"/>
  </cols>
  <sheetData>
    <row r="1" spans="1:5" ht="30.75" customHeight="1" x14ac:dyDescent="0.25">
      <c r="A1" s="24" t="s">
        <v>0</v>
      </c>
      <c r="B1" s="24"/>
      <c r="C1" s="24"/>
      <c r="D1" s="24"/>
      <c r="E1" s="24"/>
    </row>
    <row r="2" spans="1:5" ht="14.25" customHeight="1" x14ac:dyDescent="0.25">
      <c r="C2" s="2"/>
    </row>
    <row r="3" spans="1:5" ht="18.75" customHeight="1" x14ac:dyDescent="0.25">
      <c r="C3" s="3"/>
      <c r="D3" s="3"/>
      <c r="E3" s="4" t="s">
        <v>1</v>
      </c>
    </row>
    <row r="4" spans="1:5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spans="1:5" ht="34.5" customHeight="1" x14ac:dyDescent="0.25">
      <c r="A5" s="6" t="s">
        <v>7</v>
      </c>
      <c r="B5" s="7" t="s">
        <v>8</v>
      </c>
      <c r="C5" s="8">
        <f>+C6+C10</f>
        <v>392105.29999999888</v>
      </c>
      <c r="D5" s="8">
        <f>+D6+D10</f>
        <v>89839.500000001863</v>
      </c>
      <c r="E5" s="8">
        <f>+E6+E10</f>
        <v>105846.59999999963</v>
      </c>
    </row>
    <row r="6" spans="1:5" s="12" customFormat="1" ht="16.5" customHeight="1" x14ac:dyDescent="0.25">
      <c r="A6" s="9" t="s">
        <v>9</v>
      </c>
      <c r="B6" s="10" t="s">
        <v>10</v>
      </c>
      <c r="C6" s="11">
        <f>SUM(C7:C9)</f>
        <v>10324130.799999999</v>
      </c>
      <c r="D6" s="11">
        <f>SUM(D7:D9)</f>
        <v>10261832.300000001</v>
      </c>
      <c r="E6" s="11">
        <f>SUM(E7:E9)</f>
        <v>10593829.5</v>
      </c>
    </row>
    <row r="7" spans="1:5" s="12" customFormat="1" ht="18.75" customHeight="1" x14ac:dyDescent="0.25">
      <c r="A7" s="9"/>
      <c r="B7" s="13" t="s">
        <v>11</v>
      </c>
      <c r="C7" s="14"/>
      <c r="D7" s="14"/>
      <c r="E7" s="14"/>
    </row>
    <row r="8" spans="1:5" s="12" customFormat="1" ht="94.5" x14ac:dyDescent="0.25">
      <c r="A8" s="9"/>
      <c r="B8" s="13" t="s">
        <v>12</v>
      </c>
      <c r="C8" s="14">
        <v>8979151.0999999996</v>
      </c>
      <c r="D8" s="14">
        <v>8758294.5</v>
      </c>
      <c r="E8" s="14">
        <v>8915726.5</v>
      </c>
    </row>
    <row r="9" spans="1:5" ht="18.75" customHeight="1" x14ac:dyDescent="0.25">
      <c r="A9" s="15"/>
      <c r="B9" s="13" t="s">
        <v>13</v>
      </c>
      <c r="C9" s="16">
        <v>1344979.7</v>
      </c>
      <c r="D9" s="16">
        <v>1503537.8</v>
      </c>
      <c r="E9" s="16">
        <v>1678103</v>
      </c>
    </row>
    <row r="10" spans="1:5" x14ac:dyDescent="0.25">
      <c r="A10" s="9" t="s">
        <v>14</v>
      </c>
      <c r="B10" s="17" t="s">
        <v>15</v>
      </c>
      <c r="C10" s="11">
        <f>SUM(C11:C13)</f>
        <v>-9932025.5</v>
      </c>
      <c r="D10" s="11">
        <f>SUM(D11:D13)</f>
        <v>-10171992.799999999</v>
      </c>
      <c r="E10" s="11">
        <f>SUM(E11:E13)</f>
        <v>-10487982.9</v>
      </c>
    </row>
    <row r="11" spans="1:5" ht="31.5" x14ac:dyDescent="0.25">
      <c r="A11" s="9"/>
      <c r="B11" s="13" t="s">
        <v>16</v>
      </c>
      <c r="C11" s="14">
        <v>-68718.600000000006</v>
      </c>
      <c r="D11" s="14">
        <v>-68718.600000000006</v>
      </c>
      <c r="E11" s="14">
        <v>-68718.600000000006</v>
      </c>
    </row>
    <row r="12" spans="1:5" ht="94.5" x14ac:dyDescent="0.25">
      <c r="A12" s="9"/>
      <c r="B12" s="18" t="s">
        <v>17</v>
      </c>
      <c r="C12" s="14">
        <f>-C8</f>
        <v>-8979151.0999999996</v>
      </c>
      <c r="D12" s="14">
        <f>-D8</f>
        <v>-8758294.5</v>
      </c>
      <c r="E12" s="14">
        <f>-E8</f>
        <v>-8915726.5</v>
      </c>
    </row>
    <row r="13" spans="1:5" ht="31.5" x14ac:dyDescent="0.25">
      <c r="A13" s="9"/>
      <c r="B13" s="13" t="s">
        <v>18</v>
      </c>
      <c r="C13" s="16">
        <v>-884155.8</v>
      </c>
      <c r="D13" s="16">
        <v>-1344979.7</v>
      </c>
      <c r="E13" s="16">
        <v>-1503537.8</v>
      </c>
    </row>
    <row r="14" spans="1:5" ht="33.75" customHeight="1" x14ac:dyDescent="0.25">
      <c r="A14" s="19" t="s">
        <v>19</v>
      </c>
      <c r="B14" s="13" t="s">
        <v>20</v>
      </c>
      <c r="C14" s="11">
        <f>C15+C16</f>
        <v>392105.29999999888</v>
      </c>
      <c r="D14" s="11">
        <f>D15+D16</f>
        <v>89839.500000001863</v>
      </c>
      <c r="E14" s="11">
        <f>E15+E16</f>
        <v>105846.59999999963</v>
      </c>
    </row>
    <row r="15" spans="1:5" ht="18.75" customHeight="1" x14ac:dyDescent="0.25">
      <c r="A15" s="17"/>
      <c r="B15" s="10" t="s">
        <v>21</v>
      </c>
      <c r="C15" s="14">
        <f>+C6</f>
        <v>10324130.799999999</v>
      </c>
      <c r="D15" s="14">
        <f>+D6</f>
        <v>10261832.300000001</v>
      </c>
      <c r="E15" s="14">
        <f>+E6</f>
        <v>10593829.5</v>
      </c>
    </row>
    <row r="16" spans="1:5" ht="18.75" customHeight="1" x14ac:dyDescent="0.25">
      <c r="A16" s="20"/>
      <c r="B16" s="20" t="s">
        <v>22</v>
      </c>
      <c r="C16" s="21">
        <f>+C10</f>
        <v>-9932025.5</v>
      </c>
      <c r="D16" s="21">
        <f>+D10</f>
        <v>-10171992.799999999</v>
      </c>
      <c r="E16" s="21">
        <f>+E10</f>
        <v>-10487982.9</v>
      </c>
    </row>
    <row r="19" spans="2:11" x14ac:dyDescent="0.25">
      <c r="C19" s="22"/>
      <c r="D19" s="22"/>
      <c r="E19" s="22"/>
    </row>
    <row r="22" spans="2:11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2:11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2:11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2:11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2:1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2:11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2:11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2:11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2:11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2:1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2:11" x14ac:dyDescent="0.25">
      <c r="C32" s="23"/>
      <c r="D32" s="23"/>
      <c r="E32" s="23"/>
      <c r="F32" s="23"/>
      <c r="G32" s="23"/>
      <c r="H32" s="23"/>
      <c r="I32" s="23"/>
      <c r="J32" s="23"/>
      <c r="K32" s="23"/>
    </row>
    <row r="33" spans="2:1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2:1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2:1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2:11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2:11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</row>
  </sheetData>
  <mergeCells count="1">
    <mergeCell ref="A1:E1"/>
  </mergeCells>
  <printOptions horizontalCentered="1"/>
  <pageMargins left="0.59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21 вн.заим.</vt:lpstr>
      <vt:lpstr>'Пр 21 вн.заим.'!Область_печати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Хертек Алдынай Каадыровна</dc:creator>
  <cp:lastModifiedBy>Хертек Алдынай Каадыровна</cp:lastModifiedBy>
  <dcterms:created xsi:type="dcterms:W3CDTF">2020-10-28T16:50:07Z</dcterms:created>
  <dcterms:modified xsi:type="dcterms:W3CDTF">2020-10-28T16:51:55Z</dcterms:modified>
</cp:coreProperties>
</file>