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7795" windowHeight="12330"/>
  </bookViews>
  <sheets>
    <sheet name="Пособие на ребенка" sheetId="1" r:id="rId1"/>
  </sheets>
  <definedNames>
    <definedName name="_xlnm.Print_Area" localSheetId="0">'Пособие на ребенка'!$A$1:$AL$34</definedName>
  </definedNames>
  <calcPr calcId="144525"/>
</workbook>
</file>

<file path=xl/calcChain.xml><?xml version="1.0" encoding="utf-8"?>
<calcChain xmlns="http://schemas.openxmlformats.org/spreadsheetml/2006/main">
  <c r="AL27" i="1" l="1"/>
  <c r="AI27" i="1"/>
  <c r="AJ27" i="1" s="1"/>
  <c r="AK27" i="1" s="1"/>
  <c r="AE27" i="1"/>
  <c r="AB27" i="1"/>
  <c r="AC27" i="1" s="1"/>
  <c r="AD27" i="1" s="1"/>
  <c r="X27" i="1"/>
  <c r="U27" i="1"/>
  <c r="V27" i="1" s="1"/>
  <c r="W27" i="1" s="1"/>
  <c r="P27" i="1"/>
  <c r="M27" i="1"/>
  <c r="K27" i="1"/>
  <c r="G27" i="1"/>
  <c r="AL26" i="1"/>
  <c r="AJ26" i="1"/>
  <c r="AK26" i="1" s="1"/>
  <c r="AI26" i="1"/>
  <c r="AE26" i="1"/>
  <c r="AC26" i="1"/>
  <c r="AD26" i="1" s="1"/>
  <c r="AB26" i="1"/>
  <c r="X26" i="1"/>
  <c r="V26" i="1"/>
  <c r="W26" i="1" s="1"/>
  <c r="U26" i="1"/>
  <c r="P26" i="1"/>
  <c r="M26" i="1"/>
  <c r="K26" i="1"/>
  <c r="G26" i="1"/>
  <c r="AL25" i="1"/>
  <c r="AI25" i="1"/>
  <c r="AJ25" i="1" s="1"/>
  <c r="AE25" i="1"/>
  <c r="AB25" i="1"/>
  <c r="AC25" i="1" s="1"/>
  <c r="X25" i="1"/>
  <c r="U25" i="1"/>
  <c r="V25" i="1" s="1"/>
  <c r="P25" i="1"/>
  <c r="M25" i="1"/>
  <c r="K25" i="1"/>
  <c r="G25" i="1"/>
  <c r="AL24" i="1"/>
  <c r="AI24" i="1"/>
  <c r="AE24" i="1"/>
  <c r="AB24" i="1"/>
  <c r="X24" i="1"/>
  <c r="P24" i="1" s="1"/>
  <c r="U24" i="1"/>
  <c r="M24" i="1"/>
  <c r="K24" i="1"/>
  <c r="G24" i="1"/>
  <c r="AL23" i="1"/>
  <c r="AI23" i="1"/>
  <c r="AJ23" i="1" s="1"/>
  <c r="AK23" i="1" s="1"/>
  <c r="AE23" i="1"/>
  <c r="AB23" i="1"/>
  <c r="AC23" i="1" s="1"/>
  <c r="AD23" i="1" s="1"/>
  <c r="X23" i="1"/>
  <c r="U23" i="1"/>
  <c r="V23" i="1" s="1"/>
  <c r="W23" i="1" s="1"/>
  <c r="N23" i="1" s="1"/>
  <c r="P23" i="1"/>
  <c r="M23" i="1"/>
  <c r="K23" i="1"/>
  <c r="G23" i="1"/>
  <c r="AL22" i="1"/>
  <c r="AJ22" i="1"/>
  <c r="AK22" i="1" s="1"/>
  <c r="AI22" i="1"/>
  <c r="AE22" i="1"/>
  <c r="AC22" i="1"/>
  <c r="AD22" i="1" s="1"/>
  <c r="AB22" i="1"/>
  <c r="X22" i="1"/>
  <c r="V22" i="1"/>
  <c r="W22" i="1" s="1"/>
  <c r="U22" i="1"/>
  <c r="P22" i="1"/>
  <c r="M22" i="1"/>
  <c r="K22" i="1"/>
  <c r="G22" i="1"/>
  <c r="AL21" i="1"/>
  <c r="AI21" i="1"/>
  <c r="AJ21" i="1" s="1"/>
  <c r="AE21" i="1"/>
  <c r="AB21" i="1"/>
  <c r="AC21" i="1" s="1"/>
  <c r="X21" i="1"/>
  <c r="U21" i="1"/>
  <c r="V21" i="1" s="1"/>
  <c r="P21" i="1"/>
  <c r="M21" i="1"/>
  <c r="K21" i="1"/>
  <c r="G21" i="1"/>
  <c r="AL20" i="1"/>
  <c r="AI20" i="1"/>
  <c r="AE20" i="1"/>
  <c r="AB20" i="1"/>
  <c r="X20" i="1"/>
  <c r="P20" i="1" s="1"/>
  <c r="U20" i="1"/>
  <c r="M20" i="1"/>
  <c r="K20" i="1"/>
  <c r="G20" i="1"/>
  <c r="AL19" i="1"/>
  <c r="AI19" i="1"/>
  <c r="AJ19" i="1" s="1"/>
  <c r="AK19" i="1" s="1"/>
  <c r="AE19" i="1"/>
  <c r="AB19" i="1"/>
  <c r="AC19" i="1" s="1"/>
  <c r="AD19" i="1" s="1"/>
  <c r="X19" i="1"/>
  <c r="U19" i="1"/>
  <c r="V19" i="1" s="1"/>
  <c r="W19" i="1" s="1"/>
  <c r="P19" i="1"/>
  <c r="M19" i="1"/>
  <c r="K19" i="1"/>
  <c r="G19" i="1"/>
  <c r="AL18" i="1"/>
  <c r="AJ18" i="1"/>
  <c r="AK18" i="1" s="1"/>
  <c r="AI18" i="1"/>
  <c r="AE18" i="1"/>
  <c r="AC18" i="1"/>
  <c r="AD18" i="1" s="1"/>
  <c r="AB18" i="1"/>
  <c r="X18" i="1"/>
  <c r="V18" i="1"/>
  <c r="W18" i="1" s="1"/>
  <c r="U18" i="1"/>
  <c r="P18" i="1"/>
  <c r="M18" i="1"/>
  <c r="K18" i="1"/>
  <c r="G18" i="1"/>
  <c r="AL17" i="1"/>
  <c r="AI17" i="1"/>
  <c r="AJ17" i="1" s="1"/>
  <c r="AE17" i="1"/>
  <c r="AB17" i="1"/>
  <c r="AC17" i="1" s="1"/>
  <c r="X17" i="1"/>
  <c r="U17" i="1"/>
  <c r="V17" i="1" s="1"/>
  <c r="P17" i="1"/>
  <c r="M17" i="1"/>
  <c r="K17" i="1"/>
  <c r="G17" i="1"/>
  <c r="AL16" i="1"/>
  <c r="AI16" i="1"/>
  <c r="AE16" i="1"/>
  <c r="AB16" i="1"/>
  <c r="X16" i="1"/>
  <c r="P16" i="1" s="1"/>
  <c r="U16" i="1"/>
  <c r="M16" i="1"/>
  <c r="K16" i="1"/>
  <c r="G16" i="1"/>
  <c r="AL15" i="1"/>
  <c r="AI15" i="1"/>
  <c r="AJ15" i="1" s="1"/>
  <c r="AK15" i="1" s="1"/>
  <c r="AE15" i="1"/>
  <c r="AB15" i="1"/>
  <c r="AC15" i="1" s="1"/>
  <c r="AD15" i="1" s="1"/>
  <c r="X15" i="1"/>
  <c r="U15" i="1"/>
  <c r="V15" i="1" s="1"/>
  <c r="W15" i="1" s="1"/>
  <c r="N15" i="1" s="1"/>
  <c r="P15" i="1"/>
  <c r="M15" i="1"/>
  <c r="K15" i="1"/>
  <c r="G15" i="1"/>
  <c r="AL14" i="1"/>
  <c r="AJ14" i="1"/>
  <c r="AK14" i="1" s="1"/>
  <c r="AI14" i="1"/>
  <c r="AE14" i="1"/>
  <c r="AC14" i="1"/>
  <c r="AD14" i="1" s="1"/>
  <c r="AB14" i="1"/>
  <c r="X14" i="1"/>
  <c r="V14" i="1"/>
  <c r="U14" i="1"/>
  <c r="W14" i="1" s="1"/>
  <c r="N14" i="1" s="1"/>
  <c r="P14" i="1"/>
  <c r="M14" i="1"/>
  <c r="K14" i="1"/>
  <c r="G14" i="1"/>
  <c r="AL13" i="1"/>
  <c r="AI13" i="1"/>
  <c r="AJ13" i="1" s="1"/>
  <c r="AE13" i="1"/>
  <c r="AB13" i="1"/>
  <c r="AC13" i="1" s="1"/>
  <c r="X13" i="1"/>
  <c r="P13" i="1" s="1"/>
  <c r="U13" i="1"/>
  <c r="V13" i="1" s="1"/>
  <c r="M13" i="1"/>
  <c r="K13" i="1"/>
  <c r="G13" i="1"/>
  <c r="AL12" i="1"/>
  <c r="AI12" i="1"/>
  <c r="AJ12" i="1" s="1"/>
  <c r="AK12" i="1" s="1"/>
  <c r="AE12" i="1"/>
  <c r="AE8" i="1" s="1"/>
  <c r="AB12" i="1"/>
  <c r="AC12" i="1" s="1"/>
  <c r="AD12" i="1" s="1"/>
  <c r="X12" i="1"/>
  <c r="P12" i="1" s="1"/>
  <c r="U12" i="1"/>
  <c r="M12" i="1"/>
  <c r="K12" i="1"/>
  <c r="G12" i="1"/>
  <c r="AL11" i="1"/>
  <c r="AK11" i="1"/>
  <c r="AJ11" i="1"/>
  <c r="AI11" i="1"/>
  <c r="AE11" i="1"/>
  <c r="AD11" i="1"/>
  <c r="AC11" i="1"/>
  <c r="AB11" i="1"/>
  <c r="X11" i="1"/>
  <c r="W11" i="1"/>
  <c r="N11" i="1" s="1"/>
  <c r="V11" i="1"/>
  <c r="U11" i="1"/>
  <c r="P11" i="1"/>
  <c r="M11" i="1"/>
  <c r="K11" i="1"/>
  <c r="K8" i="1" s="1"/>
  <c r="G11" i="1"/>
  <c r="AL10" i="1"/>
  <c r="AJ10" i="1"/>
  <c r="AI10" i="1"/>
  <c r="AK10" i="1" s="1"/>
  <c r="AE10" i="1"/>
  <c r="AC10" i="1"/>
  <c r="AB10" i="1"/>
  <c r="AD10" i="1" s="1"/>
  <c r="X10" i="1"/>
  <c r="P10" i="1" s="1"/>
  <c r="V10" i="1"/>
  <c r="U10" i="1"/>
  <c r="W10" i="1" s="1"/>
  <c r="M10" i="1"/>
  <c r="K10" i="1"/>
  <c r="G10" i="1"/>
  <c r="G8" i="1" s="1"/>
  <c r="AL9" i="1"/>
  <c r="AI9" i="1"/>
  <c r="AJ9" i="1" s="1"/>
  <c r="AE9" i="1"/>
  <c r="AB9" i="1"/>
  <c r="AC9" i="1" s="1"/>
  <c r="X9" i="1"/>
  <c r="P9" i="1" s="1"/>
  <c r="U9" i="1"/>
  <c r="V9" i="1" s="1"/>
  <c r="M9" i="1"/>
  <c r="M8" i="1" s="1"/>
  <c r="K9" i="1"/>
  <c r="G9" i="1"/>
  <c r="AL8" i="1"/>
  <c r="AF8" i="1"/>
  <c r="AB8" i="1"/>
  <c r="Y8" i="1"/>
  <c r="R8" i="1"/>
  <c r="L8" i="1"/>
  <c r="J8" i="1"/>
  <c r="I8" i="1"/>
  <c r="H8" i="1"/>
  <c r="F8" i="1"/>
  <c r="E8" i="1"/>
  <c r="D8" i="1"/>
  <c r="C8" i="1"/>
  <c r="Q11" i="1" l="1"/>
  <c r="O11" i="1"/>
  <c r="N10" i="1"/>
  <c r="N22" i="1"/>
  <c r="Q23" i="1"/>
  <c r="O23" i="1"/>
  <c r="O14" i="1"/>
  <c r="Q14" i="1"/>
  <c r="P8" i="1"/>
  <c r="Q15" i="1"/>
  <c r="O15" i="1"/>
  <c r="W16" i="1"/>
  <c r="N18" i="1"/>
  <c r="N19" i="1"/>
  <c r="N26" i="1"/>
  <c r="N27" i="1"/>
  <c r="AK20" i="1"/>
  <c r="X8" i="1"/>
  <c r="W9" i="1"/>
  <c r="AD9" i="1"/>
  <c r="AK9" i="1"/>
  <c r="V12" i="1"/>
  <c r="V8" i="1" s="1"/>
  <c r="W13" i="1"/>
  <c r="AD13" i="1"/>
  <c r="AK13" i="1"/>
  <c r="V16" i="1"/>
  <c r="AC16" i="1"/>
  <c r="AD16" i="1" s="1"/>
  <c r="AJ16" i="1"/>
  <c r="AK16" i="1" s="1"/>
  <c r="W17" i="1"/>
  <c r="AD17" i="1"/>
  <c r="AK17" i="1"/>
  <c r="V20" i="1"/>
  <c r="W20" i="1" s="1"/>
  <c r="N20" i="1" s="1"/>
  <c r="AC20" i="1"/>
  <c r="AD20" i="1" s="1"/>
  <c r="AJ20" i="1"/>
  <c r="W21" i="1"/>
  <c r="AD21" i="1"/>
  <c r="AK21" i="1"/>
  <c r="V24" i="1"/>
  <c r="W24" i="1" s="1"/>
  <c r="AC24" i="1"/>
  <c r="AD24" i="1" s="1"/>
  <c r="AJ24" i="1"/>
  <c r="AK24" i="1" s="1"/>
  <c r="W25" i="1"/>
  <c r="N25" i="1" s="1"/>
  <c r="AD25" i="1"/>
  <c r="AK25" i="1"/>
  <c r="U8" i="1"/>
  <c r="AI8" i="1"/>
  <c r="Q20" i="1" l="1"/>
  <c r="O20" i="1"/>
  <c r="N24" i="1"/>
  <c r="O25" i="1"/>
  <c r="Q25" i="1"/>
  <c r="N17" i="1"/>
  <c r="AK8" i="1"/>
  <c r="Q27" i="1"/>
  <c r="O27" i="1"/>
  <c r="AJ8" i="1"/>
  <c r="O10" i="1"/>
  <c r="Q10" i="1"/>
  <c r="N16" i="1"/>
  <c r="O26" i="1"/>
  <c r="Q26" i="1"/>
  <c r="N13" i="1"/>
  <c r="N9" i="1"/>
  <c r="Q19" i="1"/>
  <c r="O19" i="1"/>
  <c r="AC8" i="1"/>
  <c r="O22" i="1"/>
  <c r="Q22" i="1"/>
  <c r="AD8" i="1"/>
  <c r="N21" i="1"/>
  <c r="O18" i="1"/>
  <c r="Q18" i="1"/>
  <c r="W12" i="1"/>
  <c r="N12" i="1" s="1"/>
  <c r="O13" i="1" l="1"/>
  <c r="Q13" i="1"/>
  <c r="Q24" i="1"/>
  <c r="O24" i="1"/>
  <c r="Q12" i="1"/>
  <c r="O12" i="1"/>
  <c r="O9" i="1"/>
  <c r="Q9" i="1"/>
  <c r="N8" i="1"/>
  <c r="O17" i="1"/>
  <c r="Q17" i="1"/>
  <c r="O21" i="1"/>
  <c r="Q21" i="1"/>
  <c r="W8" i="1"/>
  <c r="Q16" i="1"/>
  <c r="O16" i="1"/>
  <c r="Q8" i="1" l="1"/>
  <c r="O8" i="1"/>
</calcChain>
</file>

<file path=xl/sharedStrings.xml><?xml version="1.0" encoding="utf-8"?>
<sst xmlns="http://schemas.openxmlformats.org/spreadsheetml/2006/main" count="82" uniqueCount="66">
  <si>
    <t>Субвенции муниципальным образования РТ на реализацию Закона Республики Тыва "О пособии на ребенка в Республике Тыва"</t>
  </si>
  <si>
    <t>тыс. рублей</t>
  </si>
  <si>
    <t>№</t>
  </si>
  <si>
    <t>Наименование муниципального образования РТ</t>
  </si>
  <si>
    <t>Итоги 2018 года</t>
  </si>
  <si>
    <t>Итоги 2019 года</t>
  </si>
  <si>
    <t>План на 2020 год</t>
  </si>
  <si>
    <t>Проект на 2021 год</t>
  </si>
  <si>
    <t>в том числе</t>
  </si>
  <si>
    <r>
      <t xml:space="preserve">Базовое пособие на детей до 16 лет 
</t>
    </r>
    <r>
      <rPr>
        <sz val="10"/>
        <rFont val="Times New Roman"/>
        <family val="1"/>
        <charset val="204"/>
      </rPr>
      <t>(до 18 лет в случае если ребенок учиться в общеобразовательной организации)</t>
    </r>
  </si>
  <si>
    <r>
      <t xml:space="preserve">На детей одиноких матерей
</t>
    </r>
    <r>
      <rPr>
        <sz val="10"/>
        <rFont val="Times New Roman"/>
        <family val="1"/>
        <charset val="204"/>
      </rPr>
      <t>(двойной базовый)</t>
    </r>
  </si>
  <si>
    <r>
      <t xml:space="preserve">На детей, чьи родители уклоняются от уплаты алиментов
</t>
    </r>
    <r>
      <rPr>
        <sz val="10"/>
        <rFont val="Times New Roman"/>
        <family val="1"/>
        <charset val="204"/>
      </rPr>
      <t>(полуторный базовый)</t>
    </r>
  </si>
  <si>
    <t>Кол-во получателей, чел.</t>
  </si>
  <si>
    <t>Исполнение 2018 года</t>
  </si>
  <si>
    <t>Исполнение 2019 года</t>
  </si>
  <si>
    <t>Отклонения 2019 года к 2018 году</t>
  </si>
  <si>
    <t>Количество получателей за первое полугодие 2020 года</t>
  </si>
  <si>
    <t>Отклонения 2020 года к 2019 году</t>
  </si>
  <si>
    <t>Ожидамое исполнение 2020 года</t>
  </si>
  <si>
    <t xml:space="preserve">Кол-во получателей, чел. </t>
  </si>
  <si>
    <t>Объем расходов на 2021 год</t>
  </si>
  <si>
    <t xml:space="preserve">Отклонения проекта 2021 г. и 2020 г. </t>
  </si>
  <si>
    <t>Объем расходов без индексации с 1 февраля 2021 года</t>
  </si>
  <si>
    <t>Отклонения проекта 2021 г. и проекта 2021 г. без индексации</t>
  </si>
  <si>
    <t xml:space="preserve">Размер ЕДВ, рублей </t>
  </si>
  <si>
    <t>Размер ЕДВ с учетом индексации на 3,8% с 1 февраля 2021 г.</t>
  </si>
  <si>
    <t>Расходы на ЕДВ</t>
  </si>
  <si>
    <t>Расходы на доставку (1,5%)</t>
  </si>
  <si>
    <t xml:space="preserve">Всего  расходы  </t>
  </si>
  <si>
    <t>Объем расходов без индексации с 1 февраля 2021 г.</t>
  </si>
  <si>
    <t>Размер ЕДВ, рублей</t>
  </si>
  <si>
    <t xml:space="preserve">Размер ЕДВ с индексацией 3,8% с 1 февраля 2021 г. </t>
  </si>
  <si>
    <t>Расходы на доставку ЕДВ (1,5%)</t>
  </si>
  <si>
    <t>23=(21*22)*12 мес</t>
  </si>
  <si>
    <t>24=(23*1,5%)+290(разовое)</t>
  </si>
  <si>
    <t>25=23+24</t>
  </si>
  <si>
    <t>28=(26*27)*12 мес</t>
  </si>
  <si>
    <t>29=(28*1,5%)+290(разовое)</t>
  </si>
  <si>
    <t>30=28+29</t>
  </si>
  <si>
    <t>34=31*(32+33)*12 мес</t>
  </si>
  <si>
    <t>35=(34*1,5%)+290(разовое)</t>
  </si>
  <si>
    <t>36=34+35</t>
  </si>
  <si>
    <t>Всего</t>
  </si>
  <si>
    <t>Бай-Тайгинский</t>
  </si>
  <si>
    <t>Барун-Хемчикский</t>
  </si>
  <si>
    <t>Дзун-Хемчикский</t>
  </si>
  <si>
    <t>Каа-Хемский</t>
  </si>
  <si>
    <t>Кызылский</t>
  </si>
  <si>
    <t>Монгун-Тайгинский</t>
  </si>
  <si>
    <t>Овюрский</t>
  </si>
  <si>
    <t>Пий-Хемский</t>
  </si>
  <si>
    <t>Сут-Хольский</t>
  </si>
  <si>
    <t>Тандинский</t>
  </si>
  <si>
    <t>Тес-Хемский</t>
  </si>
  <si>
    <t>Тоджинский</t>
  </si>
  <si>
    <t>Улуг-Хемский</t>
  </si>
  <si>
    <t>Эрзинский</t>
  </si>
  <si>
    <t>Чаа-Хольский</t>
  </si>
  <si>
    <t>Чеди-Хольский</t>
  </si>
  <si>
    <t>Тере-Хольский</t>
  </si>
  <si>
    <t>г.Кызыл</t>
  </si>
  <si>
    <t>г.Ак-Довурак</t>
  </si>
  <si>
    <t>¹ - Ежемесячная денежная выплата</t>
  </si>
  <si>
    <t>НПА;</t>
  </si>
  <si>
    <t>1) Закон РТ от 29.12.2004 г. №1049 ВХ-1 "О пособии на ребенка в Республике Тыва"</t>
  </si>
  <si>
    <t>2) Постановление ПРТ от 24.08.2011 г. №516 "Об утверждении порядка и исчисления величины среднедушевого дохода, дающего право пособия на ребенка"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</si>
</sst>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0\.00\.00"/>
    <numFmt numFmtId="167" formatCode="#,##0_ ;\-#,##0\ "/>
    <numFmt numFmtId="168" formatCode="_(* #,##0.00_);_(* \(#,##0.00\);_(* &quot;-&quot;??_);_(@_)"/>
  </numFmts>
  <fonts count="4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i/>
      <sz val="1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i/>
      <sz val="8"/>
      <color indexed="23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</font>
    <font>
      <sz val="10"/>
      <color theme="1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10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049">
    <xf numFmtId="0" fontId="0" fillId="0" borderId="0"/>
    <xf numFmtId="43" fontId="13" fillId="0" borderId="0" applyFont="0" applyFill="0" applyBorder="0" applyAlignment="0" applyProtection="0"/>
    <xf numFmtId="0" fontId="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2" fillId="0" borderId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" fillId="0" borderId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9" borderId="18" applyNumberFormat="0" applyAlignment="0" applyProtection="0"/>
    <xf numFmtId="0" fontId="18" fillId="9" borderId="18" applyNumberFormat="0" applyAlignment="0" applyProtection="0"/>
    <xf numFmtId="0" fontId="18" fillId="9" borderId="18" applyNumberFormat="0" applyAlignment="0" applyProtection="0"/>
    <xf numFmtId="0" fontId="18" fillId="9" borderId="18" applyNumberFormat="0" applyAlignment="0" applyProtection="0"/>
    <xf numFmtId="0" fontId="18" fillId="9" borderId="18" applyNumberFormat="0" applyAlignment="0" applyProtection="0"/>
    <xf numFmtId="0" fontId="18" fillId="9" borderId="18" applyNumberFormat="0" applyAlignment="0" applyProtection="0"/>
    <xf numFmtId="0" fontId="18" fillId="9" borderId="18" applyNumberFormat="0" applyAlignment="0" applyProtection="0"/>
    <xf numFmtId="0" fontId="18" fillId="9" borderId="18" applyNumberFormat="0" applyAlignment="0" applyProtection="0"/>
    <xf numFmtId="0" fontId="18" fillId="9" borderId="18" applyNumberFormat="0" applyAlignment="0" applyProtection="0"/>
    <xf numFmtId="0" fontId="18" fillId="9" borderId="18" applyNumberFormat="0" applyAlignment="0" applyProtection="0"/>
    <xf numFmtId="0" fontId="18" fillId="9" borderId="18" applyNumberFormat="0" applyAlignment="0" applyProtection="0"/>
    <xf numFmtId="0" fontId="18" fillId="9" borderId="18" applyNumberFormat="0" applyAlignment="0" applyProtection="0"/>
    <xf numFmtId="0" fontId="18" fillId="9" borderId="18" applyNumberFormat="0" applyAlignment="0" applyProtection="0"/>
    <xf numFmtId="0" fontId="18" fillId="9" borderId="18" applyNumberFormat="0" applyAlignment="0" applyProtection="0"/>
    <xf numFmtId="0" fontId="18" fillId="9" borderId="18" applyNumberFormat="0" applyAlignment="0" applyProtection="0"/>
    <xf numFmtId="0" fontId="18" fillId="9" borderId="18" applyNumberFormat="0" applyAlignment="0" applyProtection="0"/>
    <xf numFmtId="0" fontId="18" fillId="9" borderId="18" applyNumberFormat="0" applyAlignment="0" applyProtection="0"/>
    <xf numFmtId="0" fontId="18" fillId="9" borderId="18" applyNumberFormat="0" applyAlignment="0" applyProtection="0"/>
    <xf numFmtId="0" fontId="18" fillId="9" borderId="18" applyNumberFormat="0" applyAlignment="0" applyProtection="0"/>
    <xf numFmtId="0" fontId="18" fillId="9" borderId="18" applyNumberFormat="0" applyAlignment="0" applyProtection="0"/>
    <xf numFmtId="0" fontId="18" fillId="9" borderId="18" applyNumberFormat="0" applyAlignment="0" applyProtection="0"/>
    <xf numFmtId="0" fontId="18" fillId="9" borderId="18" applyNumberFormat="0" applyAlignment="0" applyProtection="0"/>
    <xf numFmtId="0" fontId="18" fillId="9" borderId="18" applyNumberFormat="0" applyAlignment="0" applyProtection="0"/>
    <xf numFmtId="0" fontId="19" fillId="22" borderId="19" applyNumberFormat="0" applyAlignment="0" applyProtection="0"/>
    <xf numFmtId="0" fontId="19" fillId="22" borderId="19" applyNumberFormat="0" applyAlignment="0" applyProtection="0"/>
    <xf numFmtId="0" fontId="19" fillId="22" borderId="19" applyNumberFormat="0" applyAlignment="0" applyProtection="0"/>
    <xf numFmtId="0" fontId="19" fillId="22" borderId="19" applyNumberFormat="0" applyAlignment="0" applyProtection="0"/>
    <xf numFmtId="0" fontId="19" fillId="22" borderId="19" applyNumberFormat="0" applyAlignment="0" applyProtection="0"/>
    <xf numFmtId="0" fontId="19" fillId="22" borderId="19" applyNumberFormat="0" applyAlignment="0" applyProtection="0"/>
    <xf numFmtId="0" fontId="19" fillId="22" borderId="19" applyNumberFormat="0" applyAlignment="0" applyProtection="0"/>
    <xf numFmtId="0" fontId="19" fillId="22" borderId="19" applyNumberFormat="0" applyAlignment="0" applyProtection="0"/>
    <xf numFmtId="0" fontId="19" fillId="22" borderId="19" applyNumberFormat="0" applyAlignment="0" applyProtection="0"/>
    <xf numFmtId="0" fontId="19" fillId="22" borderId="19" applyNumberFormat="0" applyAlignment="0" applyProtection="0"/>
    <xf numFmtId="0" fontId="19" fillId="22" borderId="19" applyNumberFormat="0" applyAlignment="0" applyProtection="0"/>
    <xf numFmtId="0" fontId="19" fillId="22" borderId="19" applyNumberFormat="0" applyAlignment="0" applyProtection="0"/>
    <xf numFmtId="0" fontId="19" fillId="22" borderId="19" applyNumberFormat="0" applyAlignment="0" applyProtection="0"/>
    <xf numFmtId="0" fontId="19" fillId="22" borderId="19" applyNumberFormat="0" applyAlignment="0" applyProtection="0"/>
    <xf numFmtId="0" fontId="19" fillId="22" borderId="19" applyNumberFormat="0" applyAlignment="0" applyProtection="0"/>
    <xf numFmtId="0" fontId="19" fillId="22" borderId="19" applyNumberFormat="0" applyAlignment="0" applyProtection="0"/>
    <xf numFmtId="0" fontId="19" fillId="22" borderId="19" applyNumberFormat="0" applyAlignment="0" applyProtection="0"/>
    <xf numFmtId="0" fontId="19" fillId="22" borderId="19" applyNumberFormat="0" applyAlignment="0" applyProtection="0"/>
    <xf numFmtId="0" fontId="19" fillId="22" borderId="19" applyNumberFormat="0" applyAlignment="0" applyProtection="0"/>
    <xf numFmtId="0" fontId="19" fillId="22" borderId="19" applyNumberFormat="0" applyAlignment="0" applyProtection="0"/>
    <xf numFmtId="0" fontId="19" fillId="22" borderId="19" applyNumberFormat="0" applyAlignment="0" applyProtection="0"/>
    <xf numFmtId="0" fontId="19" fillId="22" borderId="19" applyNumberFormat="0" applyAlignment="0" applyProtection="0"/>
    <xf numFmtId="0" fontId="19" fillId="22" borderId="19" applyNumberFormat="0" applyAlignment="0" applyProtection="0"/>
    <xf numFmtId="0" fontId="20" fillId="22" borderId="18" applyNumberFormat="0" applyAlignment="0" applyProtection="0"/>
    <xf numFmtId="0" fontId="20" fillId="22" borderId="18" applyNumberFormat="0" applyAlignment="0" applyProtection="0"/>
    <xf numFmtId="0" fontId="20" fillId="22" borderId="18" applyNumberFormat="0" applyAlignment="0" applyProtection="0"/>
    <xf numFmtId="0" fontId="20" fillId="22" borderId="18" applyNumberFormat="0" applyAlignment="0" applyProtection="0"/>
    <xf numFmtId="0" fontId="20" fillId="22" borderId="18" applyNumberFormat="0" applyAlignment="0" applyProtection="0"/>
    <xf numFmtId="0" fontId="20" fillId="22" borderId="18" applyNumberFormat="0" applyAlignment="0" applyProtection="0"/>
    <xf numFmtId="0" fontId="20" fillId="22" borderId="18" applyNumberFormat="0" applyAlignment="0" applyProtection="0"/>
    <xf numFmtId="0" fontId="20" fillId="22" borderId="18" applyNumberFormat="0" applyAlignment="0" applyProtection="0"/>
    <xf numFmtId="0" fontId="20" fillId="22" borderId="18" applyNumberFormat="0" applyAlignment="0" applyProtection="0"/>
    <xf numFmtId="0" fontId="20" fillId="22" borderId="18" applyNumberFormat="0" applyAlignment="0" applyProtection="0"/>
    <xf numFmtId="0" fontId="20" fillId="22" borderId="18" applyNumberFormat="0" applyAlignment="0" applyProtection="0"/>
    <xf numFmtId="0" fontId="20" fillId="22" borderId="18" applyNumberFormat="0" applyAlignment="0" applyProtection="0"/>
    <xf numFmtId="0" fontId="20" fillId="22" borderId="18" applyNumberFormat="0" applyAlignment="0" applyProtection="0"/>
    <xf numFmtId="0" fontId="20" fillId="22" borderId="18" applyNumberFormat="0" applyAlignment="0" applyProtection="0"/>
    <xf numFmtId="0" fontId="20" fillId="22" borderId="18" applyNumberFormat="0" applyAlignment="0" applyProtection="0"/>
    <xf numFmtId="0" fontId="20" fillId="22" borderId="18" applyNumberFormat="0" applyAlignment="0" applyProtection="0"/>
    <xf numFmtId="0" fontId="20" fillId="22" borderId="18" applyNumberFormat="0" applyAlignment="0" applyProtection="0"/>
    <xf numFmtId="0" fontId="20" fillId="22" borderId="18" applyNumberFormat="0" applyAlignment="0" applyProtection="0"/>
    <xf numFmtId="0" fontId="20" fillId="22" borderId="18" applyNumberFormat="0" applyAlignment="0" applyProtection="0"/>
    <xf numFmtId="0" fontId="20" fillId="22" borderId="18" applyNumberFormat="0" applyAlignment="0" applyProtection="0"/>
    <xf numFmtId="0" fontId="20" fillId="22" borderId="18" applyNumberFormat="0" applyAlignment="0" applyProtection="0"/>
    <xf numFmtId="0" fontId="20" fillId="22" borderId="18" applyNumberFormat="0" applyAlignment="0" applyProtection="0"/>
    <xf numFmtId="0" fontId="20" fillId="22" borderId="18" applyNumberFormat="0" applyAlignment="0" applyProtection="0"/>
    <xf numFmtId="0" fontId="2" fillId="0" borderId="20" applyNumberFormat="0">
      <alignment horizontal="right" vertical="top"/>
    </xf>
    <xf numFmtId="0" fontId="2" fillId="0" borderId="20" applyNumberFormat="0">
      <alignment horizontal="right" vertical="top"/>
    </xf>
    <xf numFmtId="0" fontId="2" fillId="23" borderId="20" applyNumberFormat="0">
      <alignment horizontal="right" vertical="top"/>
    </xf>
    <xf numFmtId="49" fontId="2" fillId="22" borderId="20">
      <alignment horizontal="left" vertical="top"/>
    </xf>
    <xf numFmtId="49" fontId="21" fillId="0" borderId="20">
      <alignment horizontal="left" vertical="top"/>
    </xf>
    <xf numFmtId="0" fontId="22" fillId="0" borderId="21" applyNumberFormat="0" applyFill="0" applyAlignment="0" applyProtection="0"/>
    <xf numFmtId="0" fontId="22" fillId="0" borderId="21" applyNumberFormat="0" applyFill="0" applyAlignment="0" applyProtection="0"/>
    <xf numFmtId="0" fontId="22" fillId="0" borderId="21" applyNumberFormat="0" applyFill="0" applyAlignment="0" applyProtection="0"/>
    <xf numFmtId="0" fontId="22" fillId="0" borderId="21" applyNumberFormat="0" applyFill="0" applyAlignment="0" applyProtection="0"/>
    <xf numFmtId="0" fontId="22" fillId="0" borderId="21" applyNumberFormat="0" applyFill="0" applyAlignment="0" applyProtection="0"/>
    <xf numFmtId="0" fontId="22" fillId="0" borderId="21" applyNumberFormat="0" applyFill="0" applyAlignment="0" applyProtection="0"/>
    <xf numFmtId="0" fontId="22" fillId="0" borderId="21" applyNumberFormat="0" applyFill="0" applyAlignment="0" applyProtection="0"/>
    <xf numFmtId="0" fontId="22" fillId="0" borderId="21" applyNumberFormat="0" applyFill="0" applyAlignment="0" applyProtection="0"/>
    <xf numFmtId="0" fontId="22" fillId="0" borderId="21" applyNumberFormat="0" applyFill="0" applyAlignment="0" applyProtection="0"/>
    <xf numFmtId="0" fontId="22" fillId="0" borderId="21" applyNumberFormat="0" applyFill="0" applyAlignment="0" applyProtection="0"/>
    <xf numFmtId="0" fontId="22" fillId="0" borderId="21" applyNumberFormat="0" applyFill="0" applyAlignment="0" applyProtection="0"/>
    <xf numFmtId="0" fontId="22" fillId="0" borderId="21" applyNumberFormat="0" applyFill="0" applyAlignment="0" applyProtection="0"/>
    <xf numFmtId="0" fontId="22" fillId="0" borderId="21" applyNumberFormat="0" applyFill="0" applyAlignment="0" applyProtection="0"/>
    <xf numFmtId="0" fontId="22" fillId="0" borderId="21" applyNumberFormat="0" applyFill="0" applyAlignment="0" applyProtection="0"/>
    <xf numFmtId="0" fontId="22" fillId="0" borderId="21" applyNumberFormat="0" applyFill="0" applyAlignment="0" applyProtection="0"/>
    <xf numFmtId="0" fontId="22" fillId="0" borderId="21" applyNumberFormat="0" applyFill="0" applyAlignment="0" applyProtection="0"/>
    <xf numFmtId="0" fontId="22" fillId="0" borderId="21" applyNumberFormat="0" applyFill="0" applyAlignment="0" applyProtection="0"/>
    <xf numFmtId="0" fontId="22" fillId="0" borderId="21" applyNumberFormat="0" applyFill="0" applyAlignment="0" applyProtection="0"/>
    <xf numFmtId="0" fontId="22" fillId="0" borderId="21" applyNumberFormat="0" applyFill="0" applyAlignment="0" applyProtection="0"/>
    <xf numFmtId="0" fontId="22" fillId="0" borderId="21" applyNumberFormat="0" applyFill="0" applyAlignment="0" applyProtection="0"/>
    <xf numFmtId="0" fontId="22" fillId="0" borderId="21" applyNumberFormat="0" applyFill="0" applyAlignment="0" applyProtection="0"/>
    <xf numFmtId="0" fontId="22" fillId="0" borderId="21" applyNumberFormat="0" applyFill="0" applyAlignment="0" applyProtection="0"/>
    <xf numFmtId="0" fontId="22" fillId="0" borderId="21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4" fillId="0" borderId="23" applyNumberFormat="0" applyFill="0" applyAlignment="0" applyProtection="0"/>
    <xf numFmtId="0" fontId="24" fillId="0" borderId="23" applyNumberFormat="0" applyFill="0" applyAlignment="0" applyProtection="0"/>
    <xf numFmtId="0" fontId="24" fillId="0" borderId="23" applyNumberFormat="0" applyFill="0" applyAlignment="0" applyProtection="0"/>
    <xf numFmtId="0" fontId="24" fillId="0" borderId="23" applyNumberFormat="0" applyFill="0" applyAlignment="0" applyProtection="0"/>
    <xf numFmtId="0" fontId="24" fillId="0" borderId="23" applyNumberFormat="0" applyFill="0" applyAlignment="0" applyProtection="0"/>
    <xf numFmtId="0" fontId="24" fillId="0" borderId="23" applyNumberFormat="0" applyFill="0" applyAlignment="0" applyProtection="0"/>
    <xf numFmtId="0" fontId="24" fillId="0" borderId="23" applyNumberFormat="0" applyFill="0" applyAlignment="0" applyProtection="0"/>
    <xf numFmtId="0" fontId="24" fillId="0" borderId="23" applyNumberFormat="0" applyFill="0" applyAlignment="0" applyProtection="0"/>
    <xf numFmtId="0" fontId="24" fillId="0" borderId="23" applyNumberFormat="0" applyFill="0" applyAlignment="0" applyProtection="0"/>
    <xf numFmtId="0" fontId="24" fillId="0" borderId="23" applyNumberFormat="0" applyFill="0" applyAlignment="0" applyProtection="0"/>
    <xf numFmtId="0" fontId="24" fillId="0" borderId="23" applyNumberFormat="0" applyFill="0" applyAlignment="0" applyProtection="0"/>
    <xf numFmtId="0" fontId="24" fillId="0" borderId="23" applyNumberFormat="0" applyFill="0" applyAlignment="0" applyProtection="0"/>
    <xf numFmtId="0" fontId="24" fillId="0" borderId="23" applyNumberFormat="0" applyFill="0" applyAlignment="0" applyProtection="0"/>
    <xf numFmtId="0" fontId="24" fillId="0" borderId="23" applyNumberFormat="0" applyFill="0" applyAlignment="0" applyProtection="0"/>
    <xf numFmtId="0" fontId="24" fillId="0" borderId="23" applyNumberFormat="0" applyFill="0" applyAlignment="0" applyProtection="0"/>
    <xf numFmtId="0" fontId="24" fillId="0" borderId="23" applyNumberFormat="0" applyFill="0" applyAlignment="0" applyProtection="0"/>
    <xf numFmtId="0" fontId="24" fillId="0" borderId="23" applyNumberFormat="0" applyFill="0" applyAlignment="0" applyProtection="0"/>
    <xf numFmtId="0" fontId="24" fillId="0" borderId="23" applyNumberFormat="0" applyFill="0" applyAlignment="0" applyProtection="0"/>
    <xf numFmtId="0" fontId="24" fillId="0" borderId="23" applyNumberFormat="0" applyFill="0" applyAlignment="0" applyProtection="0"/>
    <xf numFmtId="0" fontId="24" fillId="0" borderId="23" applyNumberFormat="0" applyFill="0" applyAlignment="0" applyProtection="0"/>
    <xf numFmtId="0" fontId="24" fillId="0" borderId="23" applyNumberFormat="0" applyFill="0" applyAlignment="0" applyProtection="0"/>
    <xf numFmtId="0" fontId="24" fillId="0" borderId="23" applyNumberFormat="0" applyFill="0" applyAlignment="0" applyProtection="0"/>
    <xf numFmtId="0" fontId="24" fillId="0" borderId="23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" fillId="13" borderId="20">
      <alignment horizontal="left" vertical="top" wrapText="1"/>
    </xf>
    <xf numFmtId="0" fontId="21" fillId="0" borderId="20">
      <alignment horizontal="left" vertical="top" wrapText="1"/>
    </xf>
    <xf numFmtId="0" fontId="2" fillId="4" borderId="20">
      <alignment horizontal="left" vertical="top" wrapText="1"/>
    </xf>
    <xf numFmtId="0" fontId="2" fillId="24" borderId="20">
      <alignment horizontal="left" vertical="top" wrapText="1"/>
    </xf>
    <xf numFmtId="0" fontId="2" fillId="25" borderId="20">
      <alignment horizontal="left" vertical="top" wrapText="1"/>
    </xf>
    <xf numFmtId="0" fontId="2" fillId="26" borderId="20">
      <alignment horizontal="left" vertical="top" wrapText="1"/>
    </xf>
    <xf numFmtId="0" fontId="2" fillId="0" borderId="20">
      <alignment horizontal="left" vertical="top" wrapText="1"/>
    </xf>
    <xf numFmtId="0" fontId="25" fillId="0" borderId="0">
      <alignment horizontal="left" vertical="top"/>
    </xf>
    <xf numFmtId="0" fontId="26" fillId="0" borderId="24" applyNumberFormat="0" applyFill="0" applyAlignment="0" applyProtection="0"/>
    <xf numFmtId="0" fontId="26" fillId="0" borderId="24" applyNumberFormat="0" applyFill="0" applyAlignment="0" applyProtection="0"/>
    <xf numFmtId="0" fontId="26" fillId="0" borderId="24" applyNumberFormat="0" applyFill="0" applyAlignment="0" applyProtection="0"/>
    <xf numFmtId="0" fontId="26" fillId="0" borderId="24" applyNumberFormat="0" applyFill="0" applyAlignment="0" applyProtection="0"/>
    <xf numFmtId="0" fontId="26" fillId="0" borderId="24" applyNumberFormat="0" applyFill="0" applyAlignment="0" applyProtection="0"/>
    <xf numFmtId="0" fontId="26" fillId="0" borderId="24" applyNumberFormat="0" applyFill="0" applyAlignment="0" applyProtection="0"/>
    <xf numFmtId="0" fontId="26" fillId="0" borderId="24" applyNumberFormat="0" applyFill="0" applyAlignment="0" applyProtection="0"/>
    <xf numFmtId="0" fontId="26" fillId="0" borderId="24" applyNumberFormat="0" applyFill="0" applyAlignment="0" applyProtection="0"/>
    <xf numFmtId="0" fontId="26" fillId="0" borderId="24" applyNumberFormat="0" applyFill="0" applyAlignment="0" applyProtection="0"/>
    <xf numFmtId="0" fontId="26" fillId="0" borderId="24" applyNumberFormat="0" applyFill="0" applyAlignment="0" applyProtection="0"/>
    <xf numFmtId="0" fontId="26" fillId="0" borderId="24" applyNumberFormat="0" applyFill="0" applyAlignment="0" applyProtection="0"/>
    <xf numFmtId="0" fontId="26" fillId="0" borderId="24" applyNumberFormat="0" applyFill="0" applyAlignment="0" applyProtection="0"/>
    <xf numFmtId="0" fontId="26" fillId="0" borderId="24" applyNumberFormat="0" applyFill="0" applyAlignment="0" applyProtection="0"/>
    <xf numFmtId="0" fontId="26" fillId="0" borderId="24" applyNumberFormat="0" applyFill="0" applyAlignment="0" applyProtection="0"/>
    <xf numFmtId="0" fontId="26" fillId="0" borderId="24" applyNumberFormat="0" applyFill="0" applyAlignment="0" applyProtection="0"/>
    <xf numFmtId="0" fontId="26" fillId="0" borderId="24" applyNumberFormat="0" applyFill="0" applyAlignment="0" applyProtection="0"/>
    <xf numFmtId="0" fontId="26" fillId="0" borderId="24" applyNumberFormat="0" applyFill="0" applyAlignment="0" applyProtection="0"/>
    <xf numFmtId="0" fontId="26" fillId="0" borderId="24" applyNumberFormat="0" applyFill="0" applyAlignment="0" applyProtection="0"/>
    <xf numFmtId="0" fontId="26" fillId="0" borderId="24" applyNumberFormat="0" applyFill="0" applyAlignment="0" applyProtection="0"/>
    <xf numFmtId="0" fontId="26" fillId="0" borderId="24" applyNumberFormat="0" applyFill="0" applyAlignment="0" applyProtection="0"/>
    <xf numFmtId="0" fontId="26" fillId="0" borderId="24" applyNumberFormat="0" applyFill="0" applyAlignment="0" applyProtection="0"/>
    <xf numFmtId="0" fontId="26" fillId="0" borderId="24" applyNumberFormat="0" applyFill="0" applyAlignment="0" applyProtection="0"/>
    <xf numFmtId="0" fontId="26" fillId="0" borderId="24" applyNumberFormat="0" applyFill="0" applyAlignment="0" applyProtection="0"/>
    <xf numFmtId="0" fontId="27" fillId="27" borderId="25" applyNumberFormat="0" applyAlignment="0" applyProtection="0"/>
    <xf numFmtId="0" fontId="27" fillId="27" borderId="25" applyNumberFormat="0" applyAlignment="0" applyProtection="0"/>
    <xf numFmtId="0" fontId="27" fillId="27" borderId="25" applyNumberFormat="0" applyAlignment="0" applyProtection="0"/>
    <xf numFmtId="0" fontId="27" fillId="27" borderId="25" applyNumberFormat="0" applyAlignment="0" applyProtection="0"/>
    <xf numFmtId="0" fontId="27" fillId="27" borderId="25" applyNumberFormat="0" applyAlignment="0" applyProtection="0"/>
    <xf numFmtId="0" fontId="27" fillId="27" borderId="25" applyNumberFormat="0" applyAlignment="0" applyProtection="0"/>
    <xf numFmtId="0" fontId="27" fillId="27" borderId="25" applyNumberFormat="0" applyAlignment="0" applyProtection="0"/>
    <xf numFmtId="0" fontId="27" fillId="27" borderId="25" applyNumberFormat="0" applyAlignment="0" applyProtection="0"/>
    <xf numFmtId="0" fontId="27" fillId="27" borderId="25" applyNumberFormat="0" applyAlignment="0" applyProtection="0"/>
    <xf numFmtId="0" fontId="27" fillId="27" borderId="25" applyNumberFormat="0" applyAlignment="0" applyProtection="0"/>
    <xf numFmtId="0" fontId="27" fillId="27" borderId="25" applyNumberFormat="0" applyAlignment="0" applyProtection="0"/>
    <xf numFmtId="0" fontId="27" fillId="27" borderId="25" applyNumberFormat="0" applyAlignment="0" applyProtection="0"/>
    <xf numFmtId="0" fontId="27" fillId="27" borderId="25" applyNumberFormat="0" applyAlignment="0" applyProtection="0"/>
    <xf numFmtId="0" fontId="27" fillId="27" borderId="25" applyNumberFormat="0" applyAlignment="0" applyProtection="0"/>
    <xf numFmtId="0" fontId="27" fillId="27" borderId="25" applyNumberFormat="0" applyAlignment="0" applyProtection="0"/>
    <xf numFmtId="0" fontId="27" fillId="27" borderId="25" applyNumberFormat="0" applyAlignment="0" applyProtection="0"/>
    <xf numFmtId="0" fontId="27" fillId="27" borderId="25" applyNumberFormat="0" applyAlignment="0" applyProtection="0"/>
    <xf numFmtId="0" fontId="27" fillId="27" borderId="25" applyNumberFormat="0" applyAlignment="0" applyProtection="0"/>
    <xf numFmtId="0" fontId="27" fillId="27" borderId="25" applyNumberFormat="0" applyAlignment="0" applyProtection="0"/>
    <xf numFmtId="0" fontId="27" fillId="27" borderId="25" applyNumberFormat="0" applyAlignment="0" applyProtection="0"/>
    <xf numFmtId="0" fontId="27" fillId="27" borderId="25" applyNumberFormat="0" applyAlignment="0" applyProtection="0"/>
    <xf numFmtId="0" fontId="27" fillId="27" borderId="25" applyNumberFormat="0" applyAlignment="0" applyProtection="0"/>
    <xf numFmtId="0" fontId="27" fillId="27" borderId="25" applyNumberFormat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3" fillId="0" borderId="0"/>
    <xf numFmtId="0" fontId="13" fillId="0" borderId="0"/>
    <xf numFmtId="0" fontId="1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6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13" borderId="26" applyNumberFormat="0">
      <alignment horizontal="right" vertical="top"/>
    </xf>
    <xf numFmtId="0" fontId="2" fillId="4" borderId="26" applyNumberFormat="0">
      <alignment horizontal="right" vertical="top"/>
    </xf>
    <xf numFmtId="0" fontId="2" fillId="0" borderId="20" applyNumberFormat="0">
      <alignment horizontal="right" vertical="top"/>
    </xf>
    <xf numFmtId="0" fontId="2" fillId="0" borderId="20" applyNumberFormat="0">
      <alignment horizontal="right" vertical="top"/>
    </xf>
    <xf numFmtId="0" fontId="2" fillId="24" borderId="26" applyNumberFormat="0">
      <alignment horizontal="right" vertical="top"/>
    </xf>
    <xf numFmtId="0" fontId="2" fillId="0" borderId="20" applyNumberFormat="0">
      <alignment horizontal="right" vertical="top"/>
    </xf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0" fillId="29" borderId="27" applyNumberFormat="0" applyFont="0" applyAlignment="0" applyProtection="0"/>
    <xf numFmtId="0" fontId="30" fillId="29" borderId="27" applyNumberFormat="0" applyFont="0" applyAlignment="0" applyProtection="0"/>
    <xf numFmtId="0" fontId="30" fillId="29" borderId="27" applyNumberFormat="0" applyFont="0" applyAlignment="0" applyProtection="0"/>
    <xf numFmtId="0" fontId="30" fillId="29" borderId="27" applyNumberFormat="0" applyFont="0" applyAlignment="0" applyProtection="0"/>
    <xf numFmtId="0" fontId="30" fillId="29" borderId="27" applyNumberFormat="0" applyFont="0" applyAlignment="0" applyProtection="0"/>
    <xf numFmtId="0" fontId="30" fillId="29" borderId="27" applyNumberFormat="0" applyFont="0" applyAlignment="0" applyProtection="0"/>
    <xf numFmtId="0" fontId="30" fillId="29" borderId="27" applyNumberFormat="0" applyFont="0" applyAlignment="0" applyProtection="0"/>
    <xf numFmtId="0" fontId="30" fillId="29" borderId="27" applyNumberFormat="0" applyFont="0" applyAlignment="0" applyProtection="0"/>
    <xf numFmtId="0" fontId="30" fillId="29" borderId="27" applyNumberFormat="0" applyFont="0" applyAlignment="0" applyProtection="0"/>
    <xf numFmtId="0" fontId="30" fillId="29" borderId="27" applyNumberFormat="0" applyFont="0" applyAlignment="0" applyProtection="0"/>
    <xf numFmtId="0" fontId="2" fillId="29" borderId="27" applyNumberFormat="0" applyFont="0" applyAlignment="0" applyProtection="0"/>
    <xf numFmtId="0" fontId="30" fillId="29" borderId="27" applyNumberFormat="0" applyFont="0" applyAlignment="0" applyProtection="0"/>
    <xf numFmtId="0" fontId="30" fillId="29" borderId="27" applyNumberFormat="0" applyFont="0" applyAlignment="0" applyProtection="0"/>
    <xf numFmtId="0" fontId="30" fillId="29" borderId="27" applyNumberFormat="0" applyFont="0" applyAlignment="0" applyProtection="0"/>
    <xf numFmtId="0" fontId="30" fillId="29" borderId="27" applyNumberFormat="0" applyFont="0" applyAlignment="0" applyProtection="0"/>
    <xf numFmtId="0" fontId="30" fillId="29" borderId="27" applyNumberFormat="0" applyFont="0" applyAlignment="0" applyProtection="0"/>
    <xf numFmtId="0" fontId="2" fillId="29" borderId="27" applyNumberFormat="0" applyFont="0" applyAlignment="0" applyProtection="0"/>
    <xf numFmtId="0" fontId="2" fillId="29" borderId="27" applyNumberFormat="0" applyFont="0" applyAlignment="0" applyProtection="0"/>
    <xf numFmtId="0" fontId="30" fillId="29" borderId="27" applyNumberFormat="0" applyFont="0" applyAlignment="0" applyProtection="0"/>
    <xf numFmtId="0" fontId="30" fillId="29" borderId="27" applyNumberFormat="0" applyFont="0" applyAlignment="0" applyProtection="0"/>
    <xf numFmtId="0" fontId="30" fillId="29" borderId="27" applyNumberFormat="0" applyFont="0" applyAlignment="0" applyProtection="0"/>
    <xf numFmtId="0" fontId="30" fillId="29" borderId="27" applyNumberFormat="0" applyFont="0" applyAlignment="0" applyProtection="0"/>
    <xf numFmtId="0" fontId="30" fillId="29" borderId="27" applyNumberFormat="0" applyFont="0" applyAlignment="0" applyProtection="0"/>
    <xf numFmtId="0" fontId="30" fillId="29" borderId="27" applyNumberFormat="0" applyFont="0" applyAlignment="0" applyProtection="0"/>
    <xf numFmtId="9" fontId="13" fillId="0" borderId="0" applyFont="0" applyFill="0" applyBorder="0" applyAlignment="0" applyProtection="0"/>
    <xf numFmtId="49" fontId="35" fillId="28" borderId="20">
      <alignment horizontal="left" vertical="top" wrapText="1"/>
    </xf>
    <xf numFmtId="49" fontId="2" fillId="0" borderId="20">
      <alignment horizontal="left" vertical="top" wrapText="1"/>
    </xf>
    <xf numFmtId="0" fontId="36" fillId="0" borderId="28" applyNumberFormat="0" applyFill="0" applyAlignment="0" applyProtection="0"/>
    <xf numFmtId="0" fontId="36" fillId="0" borderId="28" applyNumberFormat="0" applyFill="0" applyAlignment="0" applyProtection="0"/>
    <xf numFmtId="0" fontId="36" fillId="0" borderId="28" applyNumberFormat="0" applyFill="0" applyAlignment="0" applyProtection="0"/>
    <xf numFmtId="0" fontId="36" fillId="0" borderId="28" applyNumberFormat="0" applyFill="0" applyAlignment="0" applyProtection="0"/>
    <xf numFmtId="0" fontId="36" fillId="0" borderId="28" applyNumberFormat="0" applyFill="0" applyAlignment="0" applyProtection="0"/>
    <xf numFmtId="0" fontId="36" fillId="0" borderId="28" applyNumberFormat="0" applyFill="0" applyAlignment="0" applyProtection="0"/>
    <xf numFmtId="0" fontId="36" fillId="0" borderId="28" applyNumberFormat="0" applyFill="0" applyAlignment="0" applyProtection="0"/>
    <xf numFmtId="0" fontId="36" fillId="0" borderId="28" applyNumberFormat="0" applyFill="0" applyAlignment="0" applyProtection="0"/>
    <xf numFmtId="0" fontId="36" fillId="0" borderId="28" applyNumberFormat="0" applyFill="0" applyAlignment="0" applyProtection="0"/>
    <xf numFmtId="0" fontId="36" fillId="0" borderId="28" applyNumberFormat="0" applyFill="0" applyAlignment="0" applyProtection="0"/>
    <xf numFmtId="0" fontId="36" fillId="0" borderId="28" applyNumberFormat="0" applyFill="0" applyAlignment="0" applyProtection="0"/>
    <xf numFmtId="0" fontId="36" fillId="0" borderId="28" applyNumberFormat="0" applyFill="0" applyAlignment="0" applyProtection="0"/>
    <xf numFmtId="0" fontId="36" fillId="0" borderId="28" applyNumberFormat="0" applyFill="0" applyAlignment="0" applyProtection="0"/>
    <xf numFmtId="0" fontId="36" fillId="0" borderId="28" applyNumberFormat="0" applyFill="0" applyAlignment="0" applyProtection="0"/>
    <xf numFmtId="0" fontId="36" fillId="0" borderId="28" applyNumberFormat="0" applyFill="0" applyAlignment="0" applyProtection="0"/>
    <xf numFmtId="0" fontId="36" fillId="0" borderId="28" applyNumberFormat="0" applyFill="0" applyAlignment="0" applyProtection="0"/>
    <xf numFmtId="0" fontId="36" fillId="0" borderId="28" applyNumberFormat="0" applyFill="0" applyAlignment="0" applyProtection="0"/>
    <xf numFmtId="0" fontId="36" fillId="0" borderId="28" applyNumberFormat="0" applyFill="0" applyAlignment="0" applyProtection="0"/>
    <xf numFmtId="0" fontId="36" fillId="0" borderId="28" applyNumberFormat="0" applyFill="0" applyAlignment="0" applyProtection="0"/>
    <xf numFmtId="0" fontId="36" fillId="0" borderId="28" applyNumberFormat="0" applyFill="0" applyAlignment="0" applyProtection="0"/>
    <xf numFmtId="0" fontId="36" fillId="0" borderId="28" applyNumberFormat="0" applyFill="0" applyAlignment="0" applyProtection="0"/>
    <xf numFmtId="0" fontId="36" fillId="0" borderId="28" applyNumberFormat="0" applyFill="0" applyAlignment="0" applyProtection="0"/>
    <xf numFmtId="0" fontId="36" fillId="0" borderId="28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2" fillId="0" borderId="0" applyFont="0" applyFill="0" applyBorder="0" applyAlignment="0" applyProtection="0"/>
    <xf numFmtId="168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2" fillId="26" borderId="20">
      <alignment horizontal="left" vertical="top" wrapText="1"/>
    </xf>
    <xf numFmtId="0" fontId="2" fillId="0" borderId="20">
      <alignment horizontal="left" vertical="top" wrapText="1"/>
    </xf>
  </cellStyleXfs>
  <cellXfs count="70">
    <xf numFmtId="0" fontId="0" fillId="0" borderId="0" xfId="0"/>
    <xf numFmtId="0" fontId="3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center" vertical="center"/>
    </xf>
    <xf numFmtId="0" fontId="2" fillId="0" borderId="0" xfId="2" applyFont="1" applyFill="1"/>
    <xf numFmtId="14" fontId="5" fillId="0" borderId="0" xfId="2" applyNumberFormat="1" applyFont="1" applyFill="1" applyBorder="1" applyAlignment="1">
      <alignment horizontal="center" vertical="center" wrapText="1"/>
    </xf>
    <xf numFmtId="14" fontId="6" fillId="0" borderId="0" xfId="2" applyNumberFormat="1" applyFont="1" applyFill="1" applyBorder="1" applyAlignment="1">
      <alignment horizontal="center" vertical="center" wrapText="1"/>
    </xf>
    <xf numFmtId="0" fontId="2" fillId="0" borderId="0" xfId="2" applyFont="1" applyFill="1" applyAlignment="1">
      <alignment horizontal="center" vertical="center"/>
    </xf>
    <xf numFmtId="0" fontId="7" fillId="0" borderId="16" xfId="2" applyNumberFormat="1" applyFont="1" applyFill="1" applyBorder="1" applyAlignment="1">
      <alignment horizontal="center" vertical="center" wrapText="1"/>
    </xf>
    <xf numFmtId="0" fontId="9" fillId="0" borderId="16" xfId="2" applyNumberFormat="1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10" fillId="0" borderId="1" xfId="2" applyNumberFormat="1" applyFont="1" applyFill="1" applyBorder="1" applyAlignment="1">
      <alignment horizontal="center" vertical="center" wrapText="1"/>
    </xf>
    <xf numFmtId="0" fontId="11" fillId="2" borderId="0" xfId="2" applyFont="1" applyFill="1"/>
    <xf numFmtId="165" fontId="2" fillId="3" borderId="0" xfId="2" applyNumberFormat="1" applyFont="1" applyFill="1" applyAlignment="1">
      <alignment wrapText="1"/>
    </xf>
    <xf numFmtId="0" fontId="8" fillId="0" borderId="1" xfId="2" applyFont="1" applyFill="1" applyBorder="1" applyAlignment="1">
      <alignment horizontal="center" vertical="center" wrapText="1"/>
    </xf>
    <xf numFmtId="166" fontId="8" fillId="0" borderId="1" xfId="3" applyNumberFormat="1" applyFont="1" applyFill="1" applyBorder="1" applyAlignment="1" applyProtection="1">
      <alignment horizontal="center" vertical="center"/>
      <protection hidden="1"/>
    </xf>
    <xf numFmtId="3" fontId="8" fillId="0" borderId="1" xfId="2" applyNumberFormat="1" applyFont="1" applyFill="1" applyBorder="1" applyAlignment="1">
      <alignment horizontal="center" vertical="center"/>
    </xf>
    <xf numFmtId="165" fontId="8" fillId="0" borderId="1" xfId="8" applyNumberFormat="1" applyFont="1" applyFill="1" applyBorder="1" applyAlignment="1">
      <alignment horizontal="center" vertical="center"/>
    </xf>
    <xf numFmtId="165" fontId="8" fillId="0" borderId="1" xfId="2" applyNumberFormat="1" applyFont="1" applyFill="1" applyBorder="1" applyAlignment="1">
      <alignment horizontal="center" vertical="center"/>
    </xf>
    <xf numFmtId="165" fontId="8" fillId="0" borderId="2" xfId="2" applyNumberFormat="1" applyFont="1" applyFill="1" applyBorder="1" applyAlignment="1">
      <alignment horizontal="center" vertical="center"/>
    </xf>
    <xf numFmtId="3" fontId="8" fillId="0" borderId="1" xfId="9" applyNumberFormat="1" applyFont="1" applyFill="1" applyBorder="1" applyAlignment="1">
      <alignment horizontal="center" vertical="center"/>
    </xf>
    <xf numFmtId="0" fontId="8" fillId="0" borderId="0" xfId="2" applyFont="1" applyFill="1" applyAlignment="1">
      <alignment vertical="center"/>
    </xf>
    <xf numFmtId="0" fontId="8" fillId="0" borderId="0" xfId="2" applyFont="1" applyFill="1" applyAlignment="1">
      <alignment horizontal="center" vertical="center"/>
    </xf>
    <xf numFmtId="1" fontId="8" fillId="0" borderId="0" xfId="2" applyNumberFormat="1" applyFont="1" applyFill="1" applyAlignment="1">
      <alignment vertical="center"/>
    </xf>
    <xf numFmtId="1" fontId="8" fillId="0" borderId="0" xfId="2" applyNumberFormat="1" applyFont="1" applyFill="1" applyBorder="1" applyAlignment="1">
      <alignment vertical="center"/>
    </xf>
    <xf numFmtId="0" fontId="15" fillId="0" borderId="0" xfId="2" applyFont="1" applyFill="1" applyAlignment="1">
      <alignment vertical="center"/>
    </xf>
    <xf numFmtId="0" fontId="15" fillId="0" borderId="0" xfId="2" applyFont="1" applyFill="1" applyAlignment="1">
      <alignment horizontal="center" vertical="center"/>
    </xf>
    <xf numFmtId="3" fontId="8" fillId="0" borderId="0" xfId="2" applyNumberFormat="1" applyFont="1" applyFill="1" applyAlignment="1">
      <alignment vertical="center"/>
    </xf>
    <xf numFmtId="0" fontId="8" fillId="0" borderId="0" xfId="2" applyFont="1" applyFill="1" applyBorder="1" applyAlignment="1">
      <alignment vertical="center"/>
    </xf>
    <xf numFmtId="0" fontId="11" fillId="0" borderId="1" xfId="2" applyFont="1" applyFill="1" applyBorder="1"/>
    <xf numFmtId="0" fontId="11" fillId="0" borderId="0" xfId="2" applyFont="1" applyFill="1"/>
    <xf numFmtId="165" fontId="7" fillId="0" borderId="1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165" fontId="2" fillId="0" borderId="0" xfId="2" applyNumberFormat="1" applyFont="1" applyFill="1" applyAlignment="1">
      <alignment wrapText="1"/>
    </xf>
    <xf numFmtId="167" fontId="8" fillId="0" borderId="1" xfId="1" applyNumberFormat="1" applyFont="1" applyFill="1" applyBorder="1" applyAlignment="1">
      <alignment horizontal="center" vertical="center"/>
    </xf>
    <xf numFmtId="165" fontId="8" fillId="0" borderId="1" xfId="4" applyNumberFormat="1" applyFont="1" applyFill="1" applyBorder="1" applyAlignment="1">
      <alignment horizontal="center" vertical="center"/>
    </xf>
    <xf numFmtId="167" fontId="14" fillId="0" borderId="1" xfId="1" applyNumberFormat="1" applyFont="1" applyFill="1" applyBorder="1" applyAlignment="1">
      <alignment horizontal="center" vertical="center" wrapText="1"/>
    </xf>
    <xf numFmtId="165" fontId="8" fillId="0" borderId="1" xfId="5" applyNumberFormat="1" applyFont="1" applyFill="1" applyBorder="1" applyAlignment="1">
      <alignment horizontal="center" vertical="center"/>
    </xf>
    <xf numFmtId="3" fontId="8" fillId="0" borderId="17" xfId="2" applyNumberFormat="1" applyFont="1" applyFill="1" applyBorder="1" applyAlignment="1">
      <alignment horizontal="center" vertical="center" wrapText="1"/>
    </xf>
    <xf numFmtId="3" fontId="8" fillId="0" borderId="1" xfId="1" applyNumberFormat="1" applyFont="1" applyFill="1" applyBorder="1" applyAlignment="1">
      <alignment horizontal="center" vertical="center"/>
    </xf>
    <xf numFmtId="165" fontId="8" fillId="0" borderId="1" xfId="6" applyNumberFormat="1" applyFont="1" applyFill="1" applyBorder="1" applyAlignment="1">
      <alignment horizontal="center" vertical="center"/>
    </xf>
    <xf numFmtId="165" fontId="7" fillId="0" borderId="1" xfId="2" applyNumberFormat="1" applyFont="1" applyFill="1" applyBorder="1" applyAlignment="1">
      <alignment horizontal="center" vertical="center"/>
    </xf>
    <xf numFmtId="167" fontId="14" fillId="0" borderId="1" xfId="7" applyNumberFormat="1" applyFont="1" applyFill="1" applyBorder="1" applyAlignment="1">
      <alignment horizontal="center" vertical="center"/>
    </xf>
    <xf numFmtId="3" fontId="8" fillId="0" borderId="1" xfId="2" applyNumberFormat="1" applyFont="1" applyFill="1" applyBorder="1" applyAlignment="1">
      <alignment horizontal="center" vertical="center" wrapText="1"/>
    </xf>
    <xf numFmtId="0" fontId="39" fillId="0" borderId="0" xfId="2" applyFont="1" applyFill="1" applyAlignment="1">
      <alignment vertical="center"/>
    </xf>
    <xf numFmtId="0" fontId="7" fillId="0" borderId="8" xfId="2" applyNumberFormat="1" applyFont="1" applyFill="1" applyBorder="1" applyAlignment="1">
      <alignment horizontal="center" vertical="center" wrapText="1"/>
    </xf>
    <xf numFmtId="0" fontId="7" fillId="0" borderId="9" xfId="2" applyNumberFormat="1" applyFont="1" applyFill="1" applyBorder="1" applyAlignment="1">
      <alignment horizontal="center" vertical="center" wrapText="1"/>
    </xf>
    <xf numFmtId="0" fontId="7" fillId="0" borderId="10" xfId="2" applyNumberFormat="1" applyFont="1" applyFill="1" applyBorder="1" applyAlignment="1">
      <alignment horizontal="center" vertical="center" wrapText="1"/>
    </xf>
    <xf numFmtId="0" fontId="4" fillId="0" borderId="0" xfId="2" applyFont="1" applyFill="1" applyAlignment="1">
      <alignment horizontal="center" vertical="center"/>
    </xf>
    <xf numFmtId="14" fontId="5" fillId="0" borderId="0" xfId="2" applyNumberFormat="1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center" vertical="center" wrapText="1"/>
    </xf>
    <xf numFmtId="0" fontId="7" fillId="0" borderId="2" xfId="2" applyNumberFormat="1" applyFont="1" applyFill="1" applyBorder="1" applyAlignment="1">
      <alignment horizontal="center" vertical="center" wrapText="1"/>
    </xf>
    <xf numFmtId="0" fontId="3" fillId="0" borderId="3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11" xfId="2" applyNumberFormat="1" applyFont="1" applyFill="1" applyBorder="1" applyAlignment="1">
      <alignment horizontal="center" vertical="center" wrapText="1"/>
    </xf>
    <xf numFmtId="0" fontId="3" fillId="0" borderId="12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5" xfId="2" applyNumberFormat="1" applyFont="1" applyFill="1" applyBorder="1" applyAlignment="1">
      <alignment horizontal="center" vertical="center" wrapText="1"/>
    </xf>
    <xf numFmtId="0" fontId="3" fillId="0" borderId="6" xfId="2" applyNumberFormat="1" applyFont="1" applyFill="1" applyBorder="1" applyAlignment="1">
      <alignment horizontal="center" vertical="center" wrapText="1"/>
    </xf>
    <xf numFmtId="0" fontId="3" fillId="0" borderId="13" xfId="2" applyNumberFormat="1" applyFont="1" applyFill="1" applyBorder="1" applyAlignment="1">
      <alignment horizontal="center" vertical="center" wrapText="1"/>
    </xf>
    <xf numFmtId="0" fontId="3" fillId="0" borderId="14" xfId="2" applyNumberFormat="1" applyFont="1" applyFill="1" applyBorder="1" applyAlignment="1">
      <alignment horizontal="center" vertical="center" wrapText="1"/>
    </xf>
    <xf numFmtId="14" fontId="7" fillId="0" borderId="8" xfId="2" applyNumberFormat="1" applyFont="1" applyFill="1" applyBorder="1" applyAlignment="1">
      <alignment horizontal="center" vertical="center" wrapText="1"/>
    </xf>
    <xf numFmtId="14" fontId="7" fillId="0" borderId="9" xfId="2" applyNumberFormat="1" applyFont="1" applyFill="1" applyBorder="1" applyAlignment="1">
      <alignment horizontal="center" vertical="center" wrapText="1"/>
    </xf>
    <xf numFmtId="14" fontId="7" fillId="0" borderId="10" xfId="2" applyNumberFormat="1" applyFont="1" applyFill="1" applyBorder="1" applyAlignment="1">
      <alignment horizontal="center" vertical="center" wrapText="1"/>
    </xf>
    <xf numFmtId="14" fontId="5" fillId="0" borderId="0" xfId="2" applyNumberFormat="1" applyFont="1" applyFill="1" applyBorder="1" applyAlignment="1">
      <alignment vertical="center" wrapText="1"/>
    </xf>
  </cellXfs>
  <cellStyles count="1049">
    <cellStyle name="20% - Акцент1 10" xfId="10"/>
    <cellStyle name="20% - Акцент1 11" xfId="11"/>
    <cellStyle name="20% - Акцент1 12" xfId="12"/>
    <cellStyle name="20% - Акцент1 13" xfId="13"/>
    <cellStyle name="20% - Акцент1 14" xfId="14"/>
    <cellStyle name="20% - Акцент1 15" xfId="15"/>
    <cellStyle name="20% - Акцент1 16" xfId="16"/>
    <cellStyle name="20% - Акцент1 17" xfId="17"/>
    <cellStyle name="20% - Акцент1 18" xfId="18"/>
    <cellStyle name="20% - Акцент1 19" xfId="19"/>
    <cellStyle name="20% - Акцент1 2" xfId="20"/>
    <cellStyle name="20% - Акцент1 20" xfId="21"/>
    <cellStyle name="20% - Акцент1 21" xfId="22"/>
    <cellStyle name="20% - Акцент1 22" xfId="23"/>
    <cellStyle name="20% - Акцент1 23" xfId="24"/>
    <cellStyle name="20% - Акцент1 24" xfId="25"/>
    <cellStyle name="20% - Акцент1 3" xfId="26"/>
    <cellStyle name="20% - Акцент1 4" xfId="27"/>
    <cellStyle name="20% - Акцент1 5" xfId="28"/>
    <cellStyle name="20% - Акцент1 6" xfId="29"/>
    <cellStyle name="20% - Акцент1 7" xfId="30"/>
    <cellStyle name="20% - Акцент1 8" xfId="31"/>
    <cellStyle name="20% - Акцент1 9" xfId="32"/>
    <cellStyle name="20% - Акцент2 10" xfId="33"/>
    <cellStyle name="20% - Акцент2 11" xfId="34"/>
    <cellStyle name="20% - Акцент2 12" xfId="35"/>
    <cellStyle name="20% - Акцент2 13" xfId="36"/>
    <cellStyle name="20% - Акцент2 14" xfId="37"/>
    <cellStyle name="20% - Акцент2 15" xfId="38"/>
    <cellStyle name="20% - Акцент2 16" xfId="39"/>
    <cellStyle name="20% - Акцент2 17" xfId="40"/>
    <cellStyle name="20% - Акцент2 18" xfId="41"/>
    <cellStyle name="20% - Акцент2 19" xfId="42"/>
    <cellStyle name="20% - Акцент2 2" xfId="43"/>
    <cellStyle name="20% - Акцент2 20" xfId="44"/>
    <cellStyle name="20% - Акцент2 21" xfId="45"/>
    <cellStyle name="20% - Акцент2 22" xfId="46"/>
    <cellStyle name="20% - Акцент2 23" xfId="47"/>
    <cellStyle name="20% - Акцент2 24" xfId="48"/>
    <cellStyle name="20% - Акцент2 3" xfId="49"/>
    <cellStyle name="20% - Акцент2 4" xfId="50"/>
    <cellStyle name="20% - Акцент2 5" xfId="51"/>
    <cellStyle name="20% - Акцент2 6" xfId="52"/>
    <cellStyle name="20% - Акцент2 7" xfId="53"/>
    <cellStyle name="20% - Акцент2 8" xfId="54"/>
    <cellStyle name="20% - Акцент2 9" xfId="55"/>
    <cellStyle name="20% - Акцент3 10" xfId="56"/>
    <cellStyle name="20% - Акцент3 11" xfId="57"/>
    <cellStyle name="20% - Акцент3 12" xfId="58"/>
    <cellStyle name="20% - Акцент3 13" xfId="59"/>
    <cellStyle name="20% - Акцент3 14" xfId="60"/>
    <cellStyle name="20% - Акцент3 15" xfId="61"/>
    <cellStyle name="20% - Акцент3 16" xfId="62"/>
    <cellStyle name="20% - Акцент3 17" xfId="63"/>
    <cellStyle name="20% - Акцент3 18" xfId="64"/>
    <cellStyle name="20% - Акцент3 19" xfId="65"/>
    <cellStyle name="20% - Акцент3 2" xfId="66"/>
    <cellStyle name="20% - Акцент3 20" xfId="67"/>
    <cellStyle name="20% - Акцент3 21" xfId="68"/>
    <cellStyle name="20% - Акцент3 22" xfId="69"/>
    <cellStyle name="20% - Акцент3 23" xfId="70"/>
    <cellStyle name="20% - Акцент3 24" xfId="71"/>
    <cellStyle name="20% - Акцент3 3" xfId="72"/>
    <cellStyle name="20% - Акцент3 4" xfId="73"/>
    <cellStyle name="20% - Акцент3 5" xfId="74"/>
    <cellStyle name="20% - Акцент3 6" xfId="75"/>
    <cellStyle name="20% - Акцент3 7" xfId="76"/>
    <cellStyle name="20% - Акцент3 8" xfId="77"/>
    <cellStyle name="20% - Акцент3 9" xfId="78"/>
    <cellStyle name="20% - Акцент4 10" xfId="79"/>
    <cellStyle name="20% - Акцент4 11" xfId="80"/>
    <cellStyle name="20% - Акцент4 12" xfId="81"/>
    <cellStyle name="20% - Акцент4 13" xfId="82"/>
    <cellStyle name="20% - Акцент4 14" xfId="83"/>
    <cellStyle name="20% - Акцент4 15" xfId="84"/>
    <cellStyle name="20% - Акцент4 16" xfId="85"/>
    <cellStyle name="20% - Акцент4 17" xfId="86"/>
    <cellStyle name="20% - Акцент4 18" xfId="87"/>
    <cellStyle name="20% - Акцент4 19" xfId="88"/>
    <cellStyle name="20% - Акцент4 2" xfId="89"/>
    <cellStyle name="20% - Акцент4 20" xfId="90"/>
    <cellStyle name="20% - Акцент4 21" xfId="91"/>
    <cellStyle name="20% - Акцент4 22" xfId="92"/>
    <cellStyle name="20% - Акцент4 23" xfId="93"/>
    <cellStyle name="20% - Акцент4 24" xfId="94"/>
    <cellStyle name="20% - Акцент4 3" xfId="95"/>
    <cellStyle name="20% - Акцент4 4" xfId="96"/>
    <cellStyle name="20% - Акцент4 5" xfId="97"/>
    <cellStyle name="20% - Акцент4 6" xfId="98"/>
    <cellStyle name="20% - Акцент4 7" xfId="99"/>
    <cellStyle name="20% - Акцент4 8" xfId="100"/>
    <cellStyle name="20% - Акцент4 9" xfId="101"/>
    <cellStyle name="20% - Акцент5 10" xfId="102"/>
    <cellStyle name="20% - Акцент5 11" xfId="103"/>
    <cellStyle name="20% - Акцент5 12" xfId="104"/>
    <cellStyle name="20% - Акцент5 13" xfId="105"/>
    <cellStyle name="20% - Акцент5 14" xfId="106"/>
    <cellStyle name="20% - Акцент5 15" xfId="107"/>
    <cellStyle name="20% - Акцент5 16" xfId="108"/>
    <cellStyle name="20% - Акцент5 17" xfId="109"/>
    <cellStyle name="20% - Акцент5 18" xfId="110"/>
    <cellStyle name="20% - Акцент5 19" xfId="111"/>
    <cellStyle name="20% - Акцент5 2" xfId="112"/>
    <cellStyle name="20% - Акцент5 20" xfId="113"/>
    <cellStyle name="20% - Акцент5 21" xfId="114"/>
    <cellStyle name="20% - Акцент5 22" xfId="115"/>
    <cellStyle name="20% - Акцент5 23" xfId="116"/>
    <cellStyle name="20% - Акцент5 24" xfId="117"/>
    <cellStyle name="20% - Акцент5 3" xfId="118"/>
    <cellStyle name="20% - Акцент5 4" xfId="119"/>
    <cellStyle name="20% - Акцент5 5" xfId="120"/>
    <cellStyle name="20% - Акцент5 6" xfId="121"/>
    <cellStyle name="20% - Акцент5 7" xfId="122"/>
    <cellStyle name="20% - Акцент5 8" xfId="123"/>
    <cellStyle name="20% - Акцент5 9" xfId="124"/>
    <cellStyle name="20% - Акцент6 10" xfId="125"/>
    <cellStyle name="20% - Акцент6 11" xfId="126"/>
    <cellStyle name="20% - Акцент6 12" xfId="127"/>
    <cellStyle name="20% - Акцент6 13" xfId="128"/>
    <cellStyle name="20% - Акцент6 14" xfId="129"/>
    <cellStyle name="20% - Акцент6 15" xfId="130"/>
    <cellStyle name="20% - Акцент6 16" xfId="131"/>
    <cellStyle name="20% - Акцент6 17" xfId="132"/>
    <cellStyle name="20% - Акцент6 18" xfId="133"/>
    <cellStyle name="20% - Акцент6 19" xfId="134"/>
    <cellStyle name="20% - Акцент6 2" xfId="135"/>
    <cellStyle name="20% - Акцент6 20" xfId="136"/>
    <cellStyle name="20% - Акцент6 21" xfId="137"/>
    <cellStyle name="20% - Акцент6 22" xfId="138"/>
    <cellStyle name="20% - Акцент6 23" xfId="139"/>
    <cellStyle name="20% - Акцент6 24" xfId="140"/>
    <cellStyle name="20% - Акцент6 3" xfId="141"/>
    <cellStyle name="20% - Акцент6 4" xfId="142"/>
    <cellStyle name="20% - Акцент6 5" xfId="143"/>
    <cellStyle name="20% - Акцент6 6" xfId="144"/>
    <cellStyle name="20% - Акцент6 7" xfId="145"/>
    <cellStyle name="20% - Акцент6 8" xfId="146"/>
    <cellStyle name="20% - Акцент6 9" xfId="147"/>
    <cellStyle name="40% - Акцент1 10" xfId="148"/>
    <cellStyle name="40% - Акцент1 11" xfId="149"/>
    <cellStyle name="40% - Акцент1 12" xfId="150"/>
    <cellStyle name="40% - Акцент1 13" xfId="151"/>
    <cellStyle name="40% - Акцент1 14" xfId="152"/>
    <cellStyle name="40% - Акцент1 15" xfId="153"/>
    <cellStyle name="40% - Акцент1 16" xfId="154"/>
    <cellStyle name="40% - Акцент1 17" xfId="155"/>
    <cellStyle name="40% - Акцент1 18" xfId="156"/>
    <cellStyle name="40% - Акцент1 19" xfId="157"/>
    <cellStyle name="40% - Акцент1 2" xfId="158"/>
    <cellStyle name="40% - Акцент1 20" xfId="159"/>
    <cellStyle name="40% - Акцент1 21" xfId="160"/>
    <cellStyle name="40% - Акцент1 22" xfId="161"/>
    <cellStyle name="40% - Акцент1 23" xfId="162"/>
    <cellStyle name="40% - Акцент1 24" xfId="163"/>
    <cellStyle name="40% - Акцент1 3" xfId="164"/>
    <cellStyle name="40% - Акцент1 4" xfId="165"/>
    <cellStyle name="40% - Акцент1 5" xfId="166"/>
    <cellStyle name="40% - Акцент1 6" xfId="167"/>
    <cellStyle name="40% - Акцент1 7" xfId="168"/>
    <cellStyle name="40% - Акцент1 8" xfId="169"/>
    <cellStyle name="40% - Акцент1 9" xfId="170"/>
    <cellStyle name="40% - Акцент2 10" xfId="171"/>
    <cellStyle name="40% - Акцент2 11" xfId="172"/>
    <cellStyle name="40% - Акцент2 12" xfId="173"/>
    <cellStyle name="40% - Акцент2 13" xfId="174"/>
    <cellStyle name="40% - Акцент2 14" xfId="175"/>
    <cellStyle name="40% - Акцент2 15" xfId="176"/>
    <cellStyle name="40% - Акцент2 16" xfId="177"/>
    <cellStyle name="40% - Акцент2 17" xfId="178"/>
    <cellStyle name="40% - Акцент2 18" xfId="179"/>
    <cellStyle name="40% - Акцент2 19" xfId="180"/>
    <cellStyle name="40% - Акцент2 2" xfId="181"/>
    <cellStyle name="40% - Акцент2 20" xfId="182"/>
    <cellStyle name="40% - Акцент2 21" xfId="183"/>
    <cellStyle name="40% - Акцент2 22" xfId="184"/>
    <cellStyle name="40% - Акцент2 23" xfId="185"/>
    <cellStyle name="40% - Акцент2 24" xfId="186"/>
    <cellStyle name="40% - Акцент2 3" xfId="187"/>
    <cellStyle name="40% - Акцент2 4" xfId="188"/>
    <cellStyle name="40% - Акцент2 5" xfId="189"/>
    <cellStyle name="40% - Акцент2 6" xfId="190"/>
    <cellStyle name="40% - Акцент2 7" xfId="191"/>
    <cellStyle name="40% - Акцент2 8" xfId="192"/>
    <cellStyle name="40% - Акцент2 9" xfId="193"/>
    <cellStyle name="40% - Акцент3 10" xfId="194"/>
    <cellStyle name="40% - Акцент3 11" xfId="195"/>
    <cellStyle name="40% - Акцент3 12" xfId="196"/>
    <cellStyle name="40% - Акцент3 13" xfId="197"/>
    <cellStyle name="40% - Акцент3 14" xfId="198"/>
    <cellStyle name="40% - Акцент3 15" xfId="199"/>
    <cellStyle name="40% - Акцент3 16" xfId="200"/>
    <cellStyle name="40% - Акцент3 17" xfId="201"/>
    <cellStyle name="40% - Акцент3 18" xfId="202"/>
    <cellStyle name="40% - Акцент3 19" xfId="203"/>
    <cellStyle name="40% - Акцент3 2" xfId="204"/>
    <cellStyle name="40% - Акцент3 20" xfId="205"/>
    <cellStyle name="40% - Акцент3 21" xfId="206"/>
    <cellStyle name="40% - Акцент3 22" xfId="207"/>
    <cellStyle name="40% - Акцент3 23" xfId="208"/>
    <cellStyle name="40% - Акцент3 24" xfId="209"/>
    <cellStyle name="40% - Акцент3 3" xfId="210"/>
    <cellStyle name="40% - Акцент3 4" xfId="211"/>
    <cellStyle name="40% - Акцент3 5" xfId="212"/>
    <cellStyle name="40% - Акцент3 6" xfId="213"/>
    <cellStyle name="40% - Акцент3 7" xfId="214"/>
    <cellStyle name="40% - Акцент3 8" xfId="215"/>
    <cellStyle name="40% - Акцент3 9" xfId="216"/>
    <cellStyle name="40% - Акцент4 10" xfId="217"/>
    <cellStyle name="40% - Акцент4 11" xfId="218"/>
    <cellStyle name="40% - Акцент4 12" xfId="219"/>
    <cellStyle name="40% - Акцент4 13" xfId="220"/>
    <cellStyle name="40% - Акцент4 14" xfId="221"/>
    <cellStyle name="40% - Акцент4 15" xfId="222"/>
    <cellStyle name="40% - Акцент4 16" xfId="223"/>
    <cellStyle name="40% - Акцент4 17" xfId="224"/>
    <cellStyle name="40% - Акцент4 18" xfId="225"/>
    <cellStyle name="40% - Акцент4 19" xfId="226"/>
    <cellStyle name="40% - Акцент4 2" xfId="227"/>
    <cellStyle name="40% - Акцент4 20" xfId="228"/>
    <cellStyle name="40% - Акцент4 21" xfId="229"/>
    <cellStyle name="40% - Акцент4 22" xfId="230"/>
    <cellStyle name="40% - Акцент4 23" xfId="231"/>
    <cellStyle name="40% - Акцент4 24" xfId="232"/>
    <cellStyle name="40% - Акцент4 3" xfId="233"/>
    <cellStyle name="40% - Акцент4 4" xfId="234"/>
    <cellStyle name="40% - Акцент4 5" xfId="235"/>
    <cellStyle name="40% - Акцент4 6" xfId="236"/>
    <cellStyle name="40% - Акцент4 7" xfId="237"/>
    <cellStyle name="40% - Акцент4 8" xfId="238"/>
    <cellStyle name="40% - Акцент4 9" xfId="239"/>
    <cellStyle name="40% - Акцент5 10" xfId="240"/>
    <cellStyle name="40% - Акцент5 11" xfId="241"/>
    <cellStyle name="40% - Акцент5 12" xfId="242"/>
    <cellStyle name="40% - Акцент5 13" xfId="243"/>
    <cellStyle name="40% - Акцент5 14" xfId="244"/>
    <cellStyle name="40% - Акцент5 15" xfId="245"/>
    <cellStyle name="40% - Акцент5 16" xfId="246"/>
    <cellStyle name="40% - Акцент5 17" xfId="247"/>
    <cellStyle name="40% - Акцент5 18" xfId="248"/>
    <cellStyle name="40% - Акцент5 19" xfId="249"/>
    <cellStyle name="40% - Акцент5 2" xfId="250"/>
    <cellStyle name="40% - Акцент5 20" xfId="251"/>
    <cellStyle name="40% - Акцент5 21" xfId="252"/>
    <cellStyle name="40% - Акцент5 22" xfId="253"/>
    <cellStyle name="40% - Акцент5 23" xfId="254"/>
    <cellStyle name="40% - Акцент5 24" xfId="255"/>
    <cellStyle name="40% - Акцент5 3" xfId="256"/>
    <cellStyle name="40% - Акцент5 4" xfId="257"/>
    <cellStyle name="40% - Акцент5 5" xfId="258"/>
    <cellStyle name="40% - Акцент5 6" xfId="259"/>
    <cellStyle name="40% - Акцент5 7" xfId="260"/>
    <cellStyle name="40% - Акцент5 8" xfId="261"/>
    <cellStyle name="40% - Акцент5 9" xfId="262"/>
    <cellStyle name="40% - Акцент6 10" xfId="263"/>
    <cellStyle name="40% - Акцент6 11" xfId="264"/>
    <cellStyle name="40% - Акцент6 12" xfId="265"/>
    <cellStyle name="40% - Акцент6 13" xfId="266"/>
    <cellStyle name="40% - Акцент6 14" xfId="267"/>
    <cellStyle name="40% - Акцент6 15" xfId="268"/>
    <cellStyle name="40% - Акцент6 16" xfId="269"/>
    <cellStyle name="40% - Акцент6 17" xfId="270"/>
    <cellStyle name="40% - Акцент6 18" xfId="271"/>
    <cellStyle name="40% - Акцент6 19" xfId="272"/>
    <cellStyle name="40% - Акцент6 2" xfId="273"/>
    <cellStyle name="40% - Акцент6 20" xfId="274"/>
    <cellStyle name="40% - Акцент6 21" xfId="275"/>
    <cellStyle name="40% - Акцент6 22" xfId="276"/>
    <cellStyle name="40% - Акцент6 23" xfId="277"/>
    <cellStyle name="40% - Акцент6 24" xfId="278"/>
    <cellStyle name="40% - Акцент6 3" xfId="279"/>
    <cellStyle name="40% - Акцент6 4" xfId="280"/>
    <cellStyle name="40% - Акцент6 5" xfId="281"/>
    <cellStyle name="40% - Акцент6 6" xfId="282"/>
    <cellStyle name="40% - Акцент6 7" xfId="283"/>
    <cellStyle name="40% - Акцент6 8" xfId="284"/>
    <cellStyle name="40% - Акцент6 9" xfId="285"/>
    <cellStyle name="60% - Акцент1 10" xfId="286"/>
    <cellStyle name="60% - Акцент1 11" xfId="287"/>
    <cellStyle name="60% - Акцент1 12" xfId="288"/>
    <cellStyle name="60% - Акцент1 13" xfId="289"/>
    <cellStyle name="60% - Акцент1 14" xfId="290"/>
    <cellStyle name="60% - Акцент1 15" xfId="291"/>
    <cellStyle name="60% - Акцент1 16" xfId="292"/>
    <cellStyle name="60% - Акцент1 17" xfId="293"/>
    <cellStyle name="60% - Акцент1 18" xfId="294"/>
    <cellStyle name="60% - Акцент1 19" xfId="295"/>
    <cellStyle name="60% - Акцент1 2" xfId="296"/>
    <cellStyle name="60% - Акцент1 20" xfId="297"/>
    <cellStyle name="60% - Акцент1 21" xfId="298"/>
    <cellStyle name="60% - Акцент1 22" xfId="299"/>
    <cellStyle name="60% - Акцент1 23" xfId="300"/>
    <cellStyle name="60% - Акцент1 24" xfId="301"/>
    <cellStyle name="60% - Акцент1 3" xfId="302"/>
    <cellStyle name="60% - Акцент1 4" xfId="303"/>
    <cellStyle name="60% - Акцент1 5" xfId="304"/>
    <cellStyle name="60% - Акцент1 6" xfId="305"/>
    <cellStyle name="60% - Акцент1 7" xfId="306"/>
    <cellStyle name="60% - Акцент1 8" xfId="307"/>
    <cellStyle name="60% - Акцент1 9" xfId="308"/>
    <cellStyle name="60% - Акцент2 10" xfId="309"/>
    <cellStyle name="60% - Акцент2 11" xfId="310"/>
    <cellStyle name="60% - Акцент2 12" xfId="311"/>
    <cellStyle name="60% - Акцент2 13" xfId="312"/>
    <cellStyle name="60% - Акцент2 14" xfId="313"/>
    <cellStyle name="60% - Акцент2 15" xfId="314"/>
    <cellStyle name="60% - Акцент2 16" xfId="315"/>
    <cellStyle name="60% - Акцент2 17" xfId="316"/>
    <cellStyle name="60% - Акцент2 18" xfId="317"/>
    <cellStyle name="60% - Акцент2 19" xfId="318"/>
    <cellStyle name="60% - Акцент2 2" xfId="319"/>
    <cellStyle name="60% - Акцент2 20" xfId="320"/>
    <cellStyle name="60% - Акцент2 21" xfId="321"/>
    <cellStyle name="60% - Акцент2 22" xfId="322"/>
    <cellStyle name="60% - Акцент2 23" xfId="323"/>
    <cellStyle name="60% - Акцент2 24" xfId="324"/>
    <cellStyle name="60% - Акцент2 3" xfId="325"/>
    <cellStyle name="60% - Акцент2 4" xfId="326"/>
    <cellStyle name="60% - Акцент2 5" xfId="327"/>
    <cellStyle name="60% - Акцент2 6" xfId="328"/>
    <cellStyle name="60% - Акцент2 7" xfId="329"/>
    <cellStyle name="60% - Акцент2 8" xfId="330"/>
    <cellStyle name="60% - Акцент2 9" xfId="331"/>
    <cellStyle name="60% - Акцент3 10" xfId="332"/>
    <cellStyle name="60% - Акцент3 11" xfId="333"/>
    <cellStyle name="60% - Акцент3 12" xfId="334"/>
    <cellStyle name="60% - Акцент3 13" xfId="335"/>
    <cellStyle name="60% - Акцент3 14" xfId="336"/>
    <cellStyle name="60% - Акцент3 15" xfId="337"/>
    <cellStyle name="60% - Акцент3 16" xfId="338"/>
    <cellStyle name="60% - Акцент3 17" xfId="339"/>
    <cellStyle name="60% - Акцент3 18" xfId="340"/>
    <cellStyle name="60% - Акцент3 19" xfId="341"/>
    <cellStyle name="60% - Акцент3 2" xfId="342"/>
    <cellStyle name="60% - Акцент3 20" xfId="343"/>
    <cellStyle name="60% - Акцент3 21" xfId="344"/>
    <cellStyle name="60% - Акцент3 22" xfId="345"/>
    <cellStyle name="60% - Акцент3 23" xfId="346"/>
    <cellStyle name="60% - Акцент3 24" xfId="347"/>
    <cellStyle name="60% - Акцент3 3" xfId="348"/>
    <cellStyle name="60% - Акцент3 4" xfId="349"/>
    <cellStyle name="60% - Акцент3 5" xfId="350"/>
    <cellStyle name="60% - Акцент3 6" xfId="351"/>
    <cellStyle name="60% - Акцент3 7" xfId="352"/>
    <cellStyle name="60% - Акцент3 8" xfId="353"/>
    <cellStyle name="60% - Акцент3 9" xfId="354"/>
    <cellStyle name="60% - Акцент4 10" xfId="355"/>
    <cellStyle name="60% - Акцент4 11" xfId="356"/>
    <cellStyle name="60% - Акцент4 12" xfId="357"/>
    <cellStyle name="60% - Акцент4 13" xfId="358"/>
    <cellStyle name="60% - Акцент4 14" xfId="359"/>
    <cellStyle name="60% - Акцент4 15" xfId="360"/>
    <cellStyle name="60% - Акцент4 16" xfId="361"/>
    <cellStyle name="60% - Акцент4 17" xfId="362"/>
    <cellStyle name="60% - Акцент4 18" xfId="363"/>
    <cellStyle name="60% - Акцент4 19" xfId="364"/>
    <cellStyle name="60% - Акцент4 2" xfId="365"/>
    <cellStyle name="60% - Акцент4 20" xfId="366"/>
    <cellStyle name="60% - Акцент4 21" xfId="367"/>
    <cellStyle name="60% - Акцент4 22" xfId="368"/>
    <cellStyle name="60% - Акцент4 23" xfId="369"/>
    <cellStyle name="60% - Акцент4 24" xfId="370"/>
    <cellStyle name="60% - Акцент4 3" xfId="371"/>
    <cellStyle name="60% - Акцент4 4" xfId="372"/>
    <cellStyle name="60% - Акцент4 5" xfId="373"/>
    <cellStyle name="60% - Акцент4 6" xfId="374"/>
    <cellStyle name="60% - Акцент4 7" xfId="375"/>
    <cellStyle name="60% - Акцент4 8" xfId="376"/>
    <cellStyle name="60% - Акцент4 9" xfId="377"/>
    <cellStyle name="60% - Акцент5 10" xfId="378"/>
    <cellStyle name="60% - Акцент5 11" xfId="379"/>
    <cellStyle name="60% - Акцент5 12" xfId="380"/>
    <cellStyle name="60% - Акцент5 13" xfId="381"/>
    <cellStyle name="60% - Акцент5 14" xfId="382"/>
    <cellStyle name="60% - Акцент5 15" xfId="383"/>
    <cellStyle name="60% - Акцент5 16" xfId="384"/>
    <cellStyle name="60% - Акцент5 17" xfId="385"/>
    <cellStyle name="60% - Акцент5 18" xfId="386"/>
    <cellStyle name="60% - Акцент5 19" xfId="387"/>
    <cellStyle name="60% - Акцент5 2" xfId="388"/>
    <cellStyle name="60% - Акцент5 20" xfId="389"/>
    <cellStyle name="60% - Акцент5 21" xfId="390"/>
    <cellStyle name="60% - Акцент5 22" xfId="391"/>
    <cellStyle name="60% - Акцент5 23" xfId="392"/>
    <cellStyle name="60% - Акцент5 24" xfId="393"/>
    <cellStyle name="60% - Акцент5 3" xfId="394"/>
    <cellStyle name="60% - Акцент5 4" xfId="395"/>
    <cellStyle name="60% - Акцент5 5" xfId="396"/>
    <cellStyle name="60% - Акцент5 6" xfId="397"/>
    <cellStyle name="60% - Акцент5 7" xfId="398"/>
    <cellStyle name="60% - Акцент5 8" xfId="399"/>
    <cellStyle name="60% - Акцент5 9" xfId="400"/>
    <cellStyle name="60% - Акцент6 10" xfId="401"/>
    <cellStyle name="60% - Акцент6 11" xfId="402"/>
    <cellStyle name="60% - Акцент6 12" xfId="403"/>
    <cellStyle name="60% - Акцент6 13" xfId="404"/>
    <cellStyle name="60% - Акцент6 14" xfId="405"/>
    <cellStyle name="60% - Акцент6 15" xfId="406"/>
    <cellStyle name="60% - Акцент6 16" xfId="407"/>
    <cellStyle name="60% - Акцент6 17" xfId="408"/>
    <cellStyle name="60% - Акцент6 18" xfId="409"/>
    <cellStyle name="60% - Акцент6 19" xfId="410"/>
    <cellStyle name="60% - Акцент6 2" xfId="411"/>
    <cellStyle name="60% - Акцент6 20" xfId="412"/>
    <cellStyle name="60% - Акцент6 21" xfId="413"/>
    <cellStyle name="60% - Акцент6 22" xfId="414"/>
    <cellStyle name="60% - Акцент6 23" xfId="415"/>
    <cellStyle name="60% - Акцент6 24" xfId="416"/>
    <cellStyle name="60% - Акцент6 3" xfId="417"/>
    <cellStyle name="60% - Акцент6 4" xfId="418"/>
    <cellStyle name="60% - Акцент6 5" xfId="419"/>
    <cellStyle name="60% - Акцент6 6" xfId="420"/>
    <cellStyle name="60% - Акцент6 7" xfId="421"/>
    <cellStyle name="60% - Акцент6 8" xfId="422"/>
    <cellStyle name="60% - Акцент6 9" xfId="423"/>
    <cellStyle name="Normal" xfId="424"/>
    <cellStyle name="Акцент1 10" xfId="425"/>
    <cellStyle name="Акцент1 11" xfId="426"/>
    <cellStyle name="Акцент1 12" xfId="427"/>
    <cellStyle name="Акцент1 13" xfId="428"/>
    <cellStyle name="Акцент1 14" xfId="429"/>
    <cellStyle name="Акцент1 15" xfId="430"/>
    <cellStyle name="Акцент1 16" xfId="431"/>
    <cellStyle name="Акцент1 17" xfId="432"/>
    <cellStyle name="Акцент1 18" xfId="433"/>
    <cellStyle name="Акцент1 19" xfId="434"/>
    <cellStyle name="Акцент1 2" xfId="435"/>
    <cellStyle name="Акцент1 20" xfId="436"/>
    <cellStyle name="Акцент1 21" xfId="437"/>
    <cellStyle name="Акцент1 22" xfId="438"/>
    <cellStyle name="Акцент1 23" xfId="439"/>
    <cellStyle name="Акцент1 24" xfId="440"/>
    <cellStyle name="Акцент1 3" xfId="441"/>
    <cellStyle name="Акцент1 4" xfId="442"/>
    <cellStyle name="Акцент1 5" xfId="443"/>
    <cellStyle name="Акцент1 6" xfId="444"/>
    <cellStyle name="Акцент1 7" xfId="445"/>
    <cellStyle name="Акцент1 8" xfId="446"/>
    <cellStyle name="Акцент1 9" xfId="447"/>
    <cellStyle name="Акцент2 10" xfId="448"/>
    <cellStyle name="Акцент2 11" xfId="449"/>
    <cellStyle name="Акцент2 12" xfId="450"/>
    <cellStyle name="Акцент2 13" xfId="451"/>
    <cellStyle name="Акцент2 14" xfId="452"/>
    <cellStyle name="Акцент2 15" xfId="453"/>
    <cellStyle name="Акцент2 16" xfId="454"/>
    <cellStyle name="Акцент2 17" xfId="455"/>
    <cellStyle name="Акцент2 18" xfId="456"/>
    <cellStyle name="Акцент2 19" xfId="457"/>
    <cellStyle name="Акцент2 2" xfId="458"/>
    <cellStyle name="Акцент2 20" xfId="459"/>
    <cellStyle name="Акцент2 21" xfId="460"/>
    <cellStyle name="Акцент2 22" xfId="461"/>
    <cellStyle name="Акцент2 23" xfId="462"/>
    <cellStyle name="Акцент2 24" xfId="463"/>
    <cellStyle name="Акцент2 3" xfId="464"/>
    <cellStyle name="Акцент2 4" xfId="465"/>
    <cellStyle name="Акцент2 5" xfId="466"/>
    <cellStyle name="Акцент2 6" xfId="467"/>
    <cellStyle name="Акцент2 7" xfId="468"/>
    <cellStyle name="Акцент2 8" xfId="469"/>
    <cellStyle name="Акцент2 9" xfId="470"/>
    <cellStyle name="Акцент3 10" xfId="471"/>
    <cellStyle name="Акцент3 11" xfId="472"/>
    <cellStyle name="Акцент3 12" xfId="473"/>
    <cellStyle name="Акцент3 13" xfId="474"/>
    <cellStyle name="Акцент3 14" xfId="475"/>
    <cellStyle name="Акцент3 15" xfId="476"/>
    <cellStyle name="Акцент3 16" xfId="477"/>
    <cellStyle name="Акцент3 17" xfId="478"/>
    <cellStyle name="Акцент3 18" xfId="479"/>
    <cellStyle name="Акцент3 19" xfId="480"/>
    <cellStyle name="Акцент3 2" xfId="481"/>
    <cellStyle name="Акцент3 20" xfId="482"/>
    <cellStyle name="Акцент3 21" xfId="483"/>
    <cellStyle name="Акцент3 22" xfId="484"/>
    <cellStyle name="Акцент3 23" xfId="485"/>
    <cellStyle name="Акцент3 24" xfId="486"/>
    <cellStyle name="Акцент3 3" xfId="487"/>
    <cellStyle name="Акцент3 4" xfId="488"/>
    <cellStyle name="Акцент3 5" xfId="489"/>
    <cellStyle name="Акцент3 6" xfId="490"/>
    <cellStyle name="Акцент3 7" xfId="491"/>
    <cellStyle name="Акцент3 8" xfId="492"/>
    <cellStyle name="Акцент3 9" xfId="493"/>
    <cellStyle name="Акцент4 10" xfId="494"/>
    <cellStyle name="Акцент4 11" xfId="495"/>
    <cellStyle name="Акцент4 12" xfId="496"/>
    <cellStyle name="Акцент4 13" xfId="497"/>
    <cellStyle name="Акцент4 14" xfId="498"/>
    <cellStyle name="Акцент4 15" xfId="499"/>
    <cellStyle name="Акцент4 16" xfId="500"/>
    <cellStyle name="Акцент4 17" xfId="501"/>
    <cellStyle name="Акцент4 18" xfId="502"/>
    <cellStyle name="Акцент4 19" xfId="503"/>
    <cellStyle name="Акцент4 2" xfId="504"/>
    <cellStyle name="Акцент4 20" xfId="505"/>
    <cellStyle name="Акцент4 21" xfId="506"/>
    <cellStyle name="Акцент4 22" xfId="507"/>
    <cellStyle name="Акцент4 23" xfId="508"/>
    <cellStyle name="Акцент4 24" xfId="509"/>
    <cellStyle name="Акцент4 3" xfId="510"/>
    <cellStyle name="Акцент4 4" xfId="511"/>
    <cellStyle name="Акцент4 5" xfId="512"/>
    <cellStyle name="Акцент4 6" xfId="513"/>
    <cellStyle name="Акцент4 7" xfId="514"/>
    <cellStyle name="Акцент4 8" xfId="515"/>
    <cellStyle name="Акцент4 9" xfId="516"/>
    <cellStyle name="Акцент5 10" xfId="517"/>
    <cellStyle name="Акцент5 11" xfId="518"/>
    <cellStyle name="Акцент5 12" xfId="519"/>
    <cellStyle name="Акцент5 13" xfId="520"/>
    <cellStyle name="Акцент5 14" xfId="521"/>
    <cellStyle name="Акцент5 15" xfId="522"/>
    <cellStyle name="Акцент5 16" xfId="523"/>
    <cellStyle name="Акцент5 17" xfId="524"/>
    <cellStyle name="Акцент5 18" xfId="525"/>
    <cellStyle name="Акцент5 19" xfId="526"/>
    <cellStyle name="Акцент5 2" xfId="527"/>
    <cellStyle name="Акцент5 20" xfId="528"/>
    <cellStyle name="Акцент5 21" xfId="529"/>
    <cellStyle name="Акцент5 22" xfId="530"/>
    <cellStyle name="Акцент5 23" xfId="531"/>
    <cellStyle name="Акцент5 24" xfId="532"/>
    <cellStyle name="Акцент5 3" xfId="533"/>
    <cellStyle name="Акцент5 4" xfId="534"/>
    <cellStyle name="Акцент5 5" xfId="535"/>
    <cellStyle name="Акцент5 6" xfId="536"/>
    <cellStyle name="Акцент5 7" xfId="537"/>
    <cellStyle name="Акцент5 8" xfId="538"/>
    <cellStyle name="Акцент5 9" xfId="539"/>
    <cellStyle name="Акцент6 10" xfId="540"/>
    <cellStyle name="Акцент6 11" xfId="541"/>
    <cellStyle name="Акцент6 12" xfId="542"/>
    <cellStyle name="Акцент6 13" xfId="543"/>
    <cellStyle name="Акцент6 14" xfId="544"/>
    <cellStyle name="Акцент6 15" xfId="545"/>
    <cellStyle name="Акцент6 16" xfId="546"/>
    <cellStyle name="Акцент6 17" xfId="547"/>
    <cellStyle name="Акцент6 18" xfId="548"/>
    <cellStyle name="Акцент6 19" xfId="549"/>
    <cellStyle name="Акцент6 2" xfId="550"/>
    <cellStyle name="Акцент6 20" xfId="551"/>
    <cellStyle name="Акцент6 21" xfId="552"/>
    <cellStyle name="Акцент6 22" xfId="553"/>
    <cellStyle name="Акцент6 23" xfId="554"/>
    <cellStyle name="Акцент6 24" xfId="555"/>
    <cellStyle name="Акцент6 3" xfId="556"/>
    <cellStyle name="Акцент6 4" xfId="557"/>
    <cellStyle name="Акцент6 5" xfId="558"/>
    <cellStyle name="Акцент6 6" xfId="559"/>
    <cellStyle name="Акцент6 7" xfId="560"/>
    <cellStyle name="Акцент6 8" xfId="561"/>
    <cellStyle name="Акцент6 9" xfId="562"/>
    <cellStyle name="Ввод  10" xfId="563"/>
    <cellStyle name="Ввод  11" xfId="564"/>
    <cellStyle name="Ввод  12" xfId="565"/>
    <cellStyle name="Ввод  13" xfId="566"/>
    <cellStyle name="Ввод  14" xfId="567"/>
    <cellStyle name="Ввод  15" xfId="568"/>
    <cellStyle name="Ввод  16" xfId="569"/>
    <cellStyle name="Ввод  17" xfId="570"/>
    <cellStyle name="Ввод  18" xfId="571"/>
    <cellStyle name="Ввод  19" xfId="572"/>
    <cellStyle name="Ввод  2" xfId="573"/>
    <cellStyle name="Ввод  20" xfId="574"/>
    <cellStyle name="Ввод  21" xfId="575"/>
    <cellStyle name="Ввод  22" xfId="576"/>
    <cellStyle name="Ввод  23" xfId="577"/>
    <cellStyle name="Ввод  24" xfId="578"/>
    <cellStyle name="Ввод  3" xfId="579"/>
    <cellStyle name="Ввод  4" xfId="580"/>
    <cellStyle name="Ввод  5" xfId="581"/>
    <cellStyle name="Ввод  6" xfId="582"/>
    <cellStyle name="Ввод  7" xfId="583"/>
    <cellStyle name="Ввод  8" xfId="584"/>
    <cellStyle name="Ввод  9" xfId="585"/>
    <cellStyle name="Вывод 10" xfId="586"/>
    <cellStyle name="Вывод 11" xfId="587"/>
    <cellStyle name="Вывод 12" xfId="588"/>
    <cellStyle name="Вывод 13" xfId="589"/>
    <cellStyle name="Вывод 14" xfId="590"/>
    <cellStyle name="Вывод 15" xfId="591"/>
    <cellStyle name="Вывод 16" xfId="592"/>
    <cellStyle name="Вывод 17" xfId="593"/>
    <cellStyle name="Вывод 18" xfId="594"/>
    <cellStyle name="Вывод 19" xfId="595"/>
    <cellStyle name="Вывод 2" xfId="596"/>
    <cellStyle name="Вывод 20" xfId="597"/>
    <cellStyle name="Вывод 21" xfId="598"/>
    <cellStyle name="Вывод 22" xfId="599"/>
    <cellStyle name="Вывод 23" xfId="600"/>
    <cellStyle name="Вывод 24" xfId="601"/>
    <cellStyle name="Вывод 3" xfId="602"/>
    <cellStyle name="Вывод 4" xfId="603"/>
    <cellStyle name="Вывод 5" xfId="604"/>
    <cellStyle name="Вывод 6" xfId="605"/>
    <cellStyle name="Вывод 7" xfId="606"/>
    <cellStyle name="Вывод 8" xfId="607"/>
    <cellStyle name="Вывод 9" xfId="608"/>
    <cellStyle name="Вычисление 10" xfId="609"/>
    <cellStyle name="Вычисление 11" xfId="610"/>
    <cellStyle name="Вычисление 12" xfId="611"/>
    <cellStyle name="Вычисление 13" xfId="612"/>
    <cellStyle name="Вычисление 14" xfId="613"/>
    <cellStyle name="Вычисление 15" xfId="614"/>
    <cellStyle name="Вычисление 16" xfId="615"/>
    <cellStyle name="Вычисление 17" xfId="616"/>
    <cellStyle name="Вычисление 18" xfId="617"/>
    <cellStyle name="Вычисление 19" xfId="618"/>
    <cellStyle name="Вычисление 2" xfId="619"/>
    <cellStyle name="Вычисление 20" xfId="620"/>
    <cellStyle name="Вычисление 21" xfId="621"/>
    <cellStyle name="Вычисление 22" xfId="622"/>
    <cellStyle name="Вычисление 23" xfId="623"/>
    <cellStyle name="Вычисление 24" xfId="624"/>
    <cellStyle name="Вычисление 3" xfId="625"/>
    <cellStyle name="Вычисление 4" xfId="626"/>
    <cellStyle name="Вычисление 5" xfId="627"/>
    <cellStyle name="Вычисление 6" xfId="628"/>
    <cellStyle name="Вычисление 7" xfId="629"/>
    <cellStyle name="Вычисление 8" xfId="630"/>
    <cellStyle name="Вычисление 9" xfId="631"/>
    <cellStyle name="Данные (редактируемые)" xfId="632"/>
    <cellStyle name="Данные (только для чтения)" xfId="633"/>
    <cellStyle name="Данные для удаления" xfId="634"/>
    <cellStyle name="Заголовки полей" xfId="635"/>
    <cellStyle name="Заголовки полей [печать]" xfId="636"/>
    <cellStyle name="Заголовок 1 10" xfId="637"/>
    <cellStyle name="Заголовок 1 11" xfId="638"/>
    <cellStyle name="Заголовок 1 12" xfId="639"/>
    <cellStyle name="Заголовок 1 13" xfId="640"/>
    <cellStyle name="Заголовок 1 14" xfId="641"/>
    <cellStyle name="Заголовок 1 15" xfId="642"/>
    <cellStyle name="Заголовок 1 16" xfId="643"/>
    <cellStyle name="Заголовок 1 17" xfId="644"/>
    <cellStyle name="Заголовок 1 18" xfId="645"/>
    <cellStyle name="Заголовок 1 19" xfId="646"/>
    <cellStyle name="Заголовок 1 2" xfId="647"/>
    <cellStyle name="Заголовок 1 20" xfId="648"/>
    <cellStyle name="Заголовок 1 21" xfId="649"/>
    <cellStyle name="Заголовок 1 22" xfId="650"/>
    <cellStyle name="Заголовок 1 23" xfId="651"/>
    <cellStyle name="Заголовок 1 24" xfId="652"/>
    <cellStyle name="Заголовок 1 3" xfId="653"/>
    <cellStyle name="Заголовок 1 4" xfId="654"/>
    <cellStyle name="Заголовок 1 5" xfId="655"/>
    <cellStyle name="Заголовок 1 6" xfId="656"/>
    <cellStyle name="Заголовок 1 7" xfId="657"/>
    <cellStyle name="Заголовок 1 8" xfId="658"/>
    <cellStyle name="Заголовок 1 9" xfId="659"/>
    <cellStyle name="Заголовок 2 10" xfId="660"/>
    <cellStyle name="Заголовок 2 11" xfId="661"/>
    <cellStyle name="Заголовок 2 12" xfId="662"/>
    <cellStyle name="Заголовок 2 13" xfId="663"/>
    <cellStyle name="Заголовок 2 14" xfId="664"/>
    <cellStyle name="Заголовок 2 15" xfId="665"/>
    <cellStyle name="Заголовок 2 16" xfId="666"/>
    <cellStyle name="Заголовок 2 17" xfId="667"/>
    <cellStyle name="Заголовок 2 18" xfId="668"/>
    <cellStyle name="Заголовок 2 19" xfId="669"/>
    <cellStyle name="Заголовок 2 2" xfId="670"/>
    <cellStyle name="Заголовок 2 20" xfId="671"/>
    <cellStyle name="Заголовок 2 21" xfId="672"/>
    <cellStyle name="Заголовок 2 22" xfId="673"/>
    <cellStyle name="Заголовок 2 23" xfId="674"/>
    <cellStyle name="Заголовок 2 24" xfId="675"/>
    <cellStyle name="Заголовок 2 3" xfId="676"/>
    <cellStyle name="Заголовок 2 4" xfId="677"/>
    <cellStyle name="Заголовок 2 5" xfId="678"/>
    <cellStyle name="Заголовок 2 6" xfId="679"/>
    <cellStyle name="Заголовок 2 7" xfId="680"/>
    <cellStyle name="Заголовок 2 8" xfId="681"/>
    <cellStyle name="Заголовок 2 9" xfId="682"/>
    <cellStyle name="Заголовок 3 10" xfId="683"/>
    <cellStyle name="Заголовок 3 11" xfId="684"/>
    <cellStyle name="Заголовок 3 12" xfId="685"/>
    <cellStyle name="Заголовок 3 13" xfId="686"/>
    <cellStyle name="Заголовок 3 14" xfId="687"/>
    <cellStyle name="Заголовок 3 15" xfId="688"/>
    <cellStyle name="Заголовок 3 16" xfId="689"/>
    <cellStyle name="Заголовок 3 17" xfId="690"/>
    <cellStyle name="Заголовок 3 18" xfId="691"/>
    <cellStyle name="Заголовок 3 19" xfId="692"/>
    <cellStyle name="Заголовок 3 2" xfId="693"/>
    <cellStyle name="Заголовок 3 20" xfId="694"/>
    <cellStyle name="Заголовок 3 21" xfId="695"/>
    <cellStyle name="Заголовок 3 22" xfId="696"/>
    <cellStyle name="Заголовок 3 23" xfId="697"/>
    <cellStyle name="Заголовок 3 24" xfId="698"/>
    <cellStyle name="Заголовок 3 3" xfId="699"/>
    <cellStyle name="Заголовок 3 4" xfId="700"/>
    <cellStyle name="Заголовок 3 5" xfId="701"/>
    <cellStyle name="Заголовок 3 6" xfId="702"/>
    <cellStyle name="Заголовок 3 7" xfId="703"/>
    <cellStyle name="Заголовок 3 8" xfId="704"/>
    <cellStyle name="Заголовок 3 9" xfId="705"/>
    <cellStyle name="Заголовок 4 10" xfId="706"/>
    <cellStyle name="Заголовок 4 11" xfId="707"/>
    <cellStyle name="Заголовок 4 12" xfId="708"/>
    <cellStyle name="Заголовок 4 13" xfId="709"/>
    <cellStyle name="Заголовок 4 14" xfId="710"/>
    <cellStyle name="Заголовок 4 15" xfId="711"/>
    <cellStyle name="Заголовок 4 16" xfId="712"/>
    <cellStyle name="Заголовок 4 17" xfId="713"/>
    <cellStyle name="Заголовок 4 18" xfId="714"/>
    <cellStyle name="Заголовок 4 19" xfId="715"/>
    <cellStyle name="Заголовок 4 2" xfId="716"/>
    <cellStyle name="Заголовок 4 20" xfId="717"/>
    <cellStyle name="Заголовок 4 21" xfId="718"/>
    <cellStyle name="Заголовок 4 22" xfId="719"/>
    <cellStyle name="Заголовок 4 23" xfId="720"/>
    <cellStyle name="Заголовок 4 24" xfId="721"/>
    <cellStyle name="Заголовок 4 3" xfId="722"/>
    <cellStyle name="Заголовок 4 4" xfId="723"/>
    <cellStyle name="Заголовок 4 5" xfId="724"/>
    <cellStyle name="Заголовок 4 6" xfId="725"/>
    <cellStyle name="Заголовок 4 7" xfId="726"/>
    <cellStyle name="Заголовок 4 8" xfId="727"/>
    <cellStyle name="Заголовок 4 9" xfId="728"/>
    <cellStyle name="Заголовок меры" xfId="729"/>
    <cellStyle name="Заголовок показателя [печать]" xfId="730"/>
    <cellStyle name="Заголовок показателя константы" xfId="731"/>
    <cellStyle name="Заголовок результата расчета" xfId="732"/>
    <cellStyle name="Заголовок свободного показателя" xfId="733"/>
    <cellStyle name="Значение фильтра" xfId="734"/>
    <cellStyle name="Значение фильтра [печать]" xfId="735"/>
    <cellStyle name="Информация о задаче" xfId="736"/>
    <cellStyle name="Итог 10" xfId="737"/>
    <cellStyle name="Итог 11" xfId="738"/>
    <cellStyle name="Итог 12" xfId="739"/>
    <cellStyle name="Итог 13" xfId="740"/>
    <cellStyle name="Итог 14" xfId="741"/>
    <cellStyle name="Итог 15" xfId="742"/>
    <cellStyle name="Итог 16" xfId="743"/>
    <cellStyle name="Итог 17" xfId="744"/>
    <cellStyle name="Итог 18" xfId="745"/>
    <cellStyle name="Итог 19" xfId="746"/>
    <cellStyle name="Итог 2" xfId="747"/>
    <cellStyle name="Итог 20" xfId="748"/>
    <cellStyle name="Итог 21" xfId="749"/>
    <cellStyle name="Итог 22" xfId="750"/>
    <cellStyle name="Итог 23" xfId="751"/>
    <cellStyle name="Итог 24" xfId="752"/>
    <cellStyle name="Итог 3" xfId="753"/>
    <cellStyle name="Итог 4" xfId="754"/>
    <cellStyle name="Итог 5" xfId="755"/>
    <cellStyle name="Итог 6" xfId="756"/>
    <cellStyle name="Итог 7" xfId="757"/>
    <cellStyle name="Итог 8" xfId="758"/>
    <cellStyle name="Итог 9" xfId="759"/>
    <cellStyle name="Контрольная ячейка 10" xfId="760"/>
    <cellStyle name="Контрольная ячейка 11" xfId="761"/>
    <cellStyle name="Контрольная ячейка 12" xfId="762"/>
    <cellStyle name="Контрольная ячейка 13" xfId="763"/>
    <cellStyle name="Контрольная ячейка 14" xfId="764"/>
    <cellStyle name="Контрольная ячейка 15" xfId="765"/>
    <cellStyle name="Контрольная ячейка 16" xfId="766"/>
    <cellStyle name="Контрольная ячейка 17" xfId="767"/>
    <cellStyle name="Контрольная ячейка 18" xfId="768"/>
    <cellStyle name="Контрольная ячейка 19" xfId="769"/>
    <cellStyle name="Контрольная ячейка 2" xfId="770"/>
    <cellStyle name="Контрольная ячейка 20" xfId="771"/>
    <cellStyle name="Контрольная ячейка 21" xfId="772"/>
    <cellStyle name="Контрольная ячейка 22" xfId="773"/>
    <cellStyle name="Контрольная ячейка 23" xfId="774"/>
    <cellStyle name="Контрольная ячейка 24" xfId="775"/>
    <cellStyle name="Контрольная ячейка 3" xfId="776"/>
    <cellStyle name="Контрольная ячейка 4" xfId="777"/>
    <cellStyle name="Контрольная ячейка 5" xfId="778"/>
    <cellStyle name="Контрольная ячейка 6" xfId="779"/>
    <cellStyle name="Контрольная ячейка 7" xfId="780"/>
    <cellStyle name="Контрольная ячейка 8" xfId="781"/>
    <cellStyle name="Контрольная ячейка 9" xfId="782"/>
    <cellStyle name="Название 10" xfId="783"/>
    <cellStyle name="Название 11" xfId="784"/>
    <cellStyle name="Название 12" xfId="785"/>
    <cellStyle name="Название 13" xfId="786"/>
    <cellStyle name="Название 14" xfId="787"/>
    <cellStyle name="Название 15" xfId="788"/>
    <cellStyle name="Название 16" xfId="789"/>
    <cellStyle name="Название 17" xfId="790"/>
    <cellStyle name="Название 18" xfId="791"/>
    <cellStyle name="Название 19" xfId="792"/>
    <cellStyle name="Название 2" xfId="793"/>
    <cellStyle name="Название 20" xfId="794"/>
    <cellStyle name="Название 21" xfId="795"/>
    <cellStyle name="Название 22" xfId="796"/>
    <cellStyle name="Название 23" xfId="797"/>
    <cellStyle name="Название 24" xfId="798"/>
    <cellStyle name="Название 3" xfId="799"/>
    <cellStyle name="Название 4" xfId="800"/>
    <cellStyle name="Название 5" xfId="801"/>
    <cellStyle name="Название 6" xfId="802"/>
    <cellStyle name="Название 7" xfId="803"/>
    <cellStyle name="Название 8" xfId="804"/>
    <cellStyle name="Название 9" xfId="805"/>
    <cellStyle name="Нейтральный 10" xfId="806"/>
    <cellStyle name="Нейтральный 11" xfId="807"/>
    <cellStyle name="Нейтральный 12" xfId="808"/>
    <cellStyle name="Нейтральный 13" xfId="809"/>
    <cellStyle name="Нейтральный 14" xfId="810"/>
    <cellStyle name="Нейтральный 15" xfId="811"/>
    <cellStyle name="Нейтральный 16" xfId="812"/>
    <cellStyle name="Нейтральный 17" xfId="813"/>
    <cellStyle name="Нейтральный 18" xfId="814"/>
    <cellStyle name="Нейтральный 19" xfId="815"/>
    <cellStyle name="Нейтральный 2" xfId="816"/>
    <cellStyle name="Нейтральный 20" xfId="817"/>
    <cellStyle name="Нейтральный 21" xfId="818"/>
    <cellStyle name="Нейтральный 22" xfId="819"/>
    <cellStyle name="Нейтральный 23" xfId="820"/>
    <cellStyle name="Нейтральный 24" xfId="821"/>
    <cellStyle name="Нейтральный 3" xfId="822"/>
    <cellStyle name="Нейтральный 4" xfId="823"/>
    <cellStyle name="Нейтральный 5" xfId="824"/>
    <cellStyle name="Нейтральный 6" xfId="825"/>
    <cellStyle name="Нейтральный 7" xfId="826"/>
    <cellStyle name="Нейтральный 8" xfId="827"/>
    <cellStyle name="Нейтральный 9" xfId="828"/>
    <cellStyle name="Обычный" xfId="0" builtinId="0"/>
    <cellStyle name="Обычный 10" xfId="6"/>
    <cellStyle name="Обычный 11" xfId="829"/>
    <cellStyle name="Обычный 11 2" xfId="830"/>
    <cellStyle name="Обычный 12" xfId="831"/>
    <cellStyle name="Обычный 12 2" xfId="832"/>
    <cellStyle name="Обычный 13" xfId="833"/>
    <cellStyle name="Обычный 14" xfId="834"/>
    <cellStyle name="Обычный 15" xfId="835"/>
    <cellStyle name="Обычный 16" xfId="836"/>
    <cellStyle name="Обычный 17" xfId="837"/>
    <cellStyle name="Обычный 18" xfId="838"/>
    <cellStyle name="Обычный 19" xfId="839"/>
    <cellStyle name="Обычный 2" xfId="4"/>
    <cellStyle name="Обычный 2 2" xfId="840"/>
    <cellStyle name="Обычный 2 2 2" xfId="841"/>
    <cellStyle name="Обычный 2 2 3" xfId="842"/>
    <cellStyle name="Обычный 2 24" xfId="843"/>
    <cellStyle name="Обычный 2 24 2" xfId="844"/>
    <cellStyle name="Обычный 2 3" xfId="845"/>
    <cellStyle name="Обычный 2 3 2" xfId="846"/>
    <cellStyle name="Обычный 2 4" xfId="847"/>
    <cellStyle name="Обычный 2 5" xfId="848"/>
    <cellStyle name="Обычный 2 6" xfId="5"/>
    <cellStyle name="Обычный 2 7" xfId="849"/>
    <cellStyle name="Обычный 2 8" xfId="850"/>
    <cellStyle name="Обычный 20" xfId="851"/>
    <cellStyle name="Обычный 21" xfId="852"/>
    <cellStyle name="Обычный 22" xfId="853"/>
    <cellStyle name="Обычный 23" xfId="854"/>
    <cellStyle name="Обычный 24" xfId="855"/>
    <cellStyle name="Обычный 25" xfId="856"/>
    <cellStyle name="Обычный 26" xfId="857"/>
    <cellStyle name="Обычный 27" xfId="858"/>
    <cellStyle name="Обычный 28" xfId="3"/>
    <cellStyle name="Обычный 29" xfId="859"/>
    <cellStyle name="Обычный 3" xfId="860"/>
    <cellStyle name="Обычный 3 2" xfId="861"/>
    <cellStyle name="Обычный 3 2 2" xfId="862"/>
    <cellStyle name="Обычный 3 2 2 2 2" xfId="863"/>
    <cellStyle name="Обычный 3 2 3" xfId="864"/>
    <cellStyle name="Обычный 3 3" xfId="865"/>
    <cellStyle name="Обычный 3 4" xfId="866"/>
    <cellStyle name="Обычный 3 5" xfId="867"/>
    <cellStyle name="Обычный 3 6" xfId="868"/>
    <cellStyle name="Обычный 30" xfId="869"/>
    <cellStyle name="Обычный 31" xfId="870"/>
    <cellStyle name="Обычный 32" xfId="871"/>
    <cellStyle name="Обычный 33" xfId="872"/>
    <cellStyle name="Обычный 34" xfId="873"/>
    <cellStyle name="Обычный 35" xfId="874"/>
    <cellStyle name="Обычный 36" xfId="875"/>
    <cellStyle name="Обычный 37" xfId="876"/>
    <cellStyle name="Обычный 4" xfId="877"/>
    <cellStyle name="Обычный 4 2" xfId="878"/>
    <cellStyle name="Обычный 4 3" xfId="879"/>
    <cellStyle name="Обычный 5" xfId="9"/>
    <cellStyle name="Обычный 5 2" xfId="880"/>
    <cellStyle name="Обычный 6" xfId="881"/>
    <cellStyle name="Обычный 6 2" xfId="882"/>
    <cellStyle name="Обычный 6 2 2" xfId="883"/>
    <cellStyle name="Обычный 6 2 3" xfId="884"/>
    <cellStyle name="Обычный 6 3" xfId="885"/>
    <cellStyle name="Обычный 6 4" xfId="886"/>
    <cellStyle name="Обычный 6 5" xfId="887"/>
    <cellStyle name="Обычный 7" xfId="2"/>
    <cellStyle name="Обычный 7 2" xfId="888"/>
    <cellStyle name="Обычный 7 3" xfId="889"/>
    <cellStyle name="Обычный 8" xfId="890"/>
    <cellStyle name="Обычный 9" xfId="891"/>
    <cellStyle name="Отдельная ячейка" xfId="892"/>
    <cellStyle name="Отдельная ячейка - константа" xfId="893"/>
    <cellStyle name="Отдельная ячейка - константа [печать]" xfId="894"/>
    <cellStyle name="Отдельная ячейка [печать]" xfId="895"/>
    <cellStyle name="Отдельная ячейка-результат" xfId="896"/>
    <cellStyle name="Отдельная ячейка-результат [печать]" xfId="897"/>
    <cellStyle name="Плохой 10" xfId="898"/>
    <cellStyle name="Плохой 11" xfId="899"/>
    <cellStyle name="Плохой 12" xfId="900"/>
    <cellStyle name="Плохой 13" xfId="901"/>
    <cellStyle name="Плохой 14" xfId="902"/>
    <cellStyle name="Плохой 15" xfId="903"/>
    <cellStyle name="Плохой 16" xfId="904"/>
    <cellStyle name="Плохой 17" xfId="905"/>
    <cellStyle name="Плохой 18" xfId="906"/>
    <cellStyle name="Плохой 19" xfId="907"/>
    <cellStyle name="Плохой 2" xfId="908"/>
    <cellStyle name="Плохой 20" xfId="909"/>
    <cellStyle name="Плохой 21" xfId="910"/>
    <cellStyle name="Плохой 22" xfId="911"/>
    <cellStyle name="Плохой 23" xfId="912"/>
    <cellStyle name="Плохой 24" xfId="913"/>
    <cellStyle name="Плохой 3" xfId="914"/>
    <cellStyle name="Плохой 4" xfId="915"/>
    <cellStyle name="Плохой 5" xfId="916"/>
    <cellStyle name="Плохой 6" xfId="917"/>
    <cellStyle name="Плохой 7" xfId="918"/>
    <cellStyle name="Плохой 8" xfId="919"/>
    <cellStyle name="Плохой 9" xfId="920"/>
    <cellStyle name="Пояснение 10" xfId="921"/>
    <cellStyle name="Пояснение 11" xfId="922"/>
    <cellStyle name="Пояснение 12" xfId="923"/>
    <cellStyle name="Пояснение 13" xfId="924"/>
    <cellStyle name="Пояснение 14" xfId="925"/>
    <cellStyle name="Пояснение 15" xfId="926"/>
    <cellStyle name="Пояснение 16" xfId="927"/>
    <cellStyle name="Пояснение 17" xfId="928"/>
    <cellStyle name="Пояснение 18" xfId="929"/>
    <cellStyle name="Пояснение 19" xfId="930"/>
    <cellStyle name="Пояснение 2" xfId="931"/>
    <cellStyle name="Пояснение 20" xfId="932"/>
    <cellStyle name="Пояснение 21" xfId="933"/>
    <cellStyle name="Пояснение 22" xfId="934"/>
    <cellStyle name="Пояснение 23" xfId="935"/>
    <cellStyle name="Пояснение 24" xfId="936"/>
    <cellStyle name="Пояснение 3" xfId="937"/>
    <cellStyle name="Пояснение 4" xfId="938"/>
    <cellStyle name="Пояснение 5" xfId="939"/>
    <cellStyle name="Пояснение 6" xfId="940"/>
    <cellStyle name="Пояснение 7" xfId="941"/>
    <cellStyle name="Пояснение 8" xfId="942"/>
    <cellStyle name="Пояснение 9" xfId="943"/>
    <cellStyle name="Примечание 10" xfId="944"/>
    <cellStyle name="Примечание 11" xfId="945"/>
    <cellStyle name="Примечание 12" xfId="946"/>
    <cellStyle name="Примечание 13" xfId="947"/>
    <cellStyle name="Примечание 14" xfId="948"/>
    <cellStyle name="Примечание 15" xfId="949"/>
    <cellStyle name="Примечание 16" xfId="950"/>
    <cellStyle name="Примечание 17" xfId="951"/>
    <cellStyle name="Примечание 18" xfId="952"/>
    <cellStyle name="Примечание 19" xfId="953"/>
    <cellStyle name="Примечание 2" xfId="954"/>
    <cellStyle name="Примечание 20" xfId="955"/>
    <cellStyle name="Примечание 21" xfId="956"/>
    <cellStyle name="Примечание 22" xfId="957"/>
    <cellStyle name="Примечание 23" xfId="958"/>
    <cellStyle name="Примечание 24" xfId="959"/>
    <cellStyle name="Примечание 3" xfId="960"/>
    <cellStyle name="Примечание 3 2" xfId="961"/>
    <cellStyle name="Примечание 4" xfId="962"/>
    <cellStyle name="Примечание 5" xfId="963"/>
    <cellStyle name="Примечание 6" xfId="964"/>
    <cellStyle name="Примечание 7" xfId="965"/>
    <cellStyle name="Примечание 8" xfId="966"/>
    <cellStyle name="Примечание 9" xfId="967"/>
    <cellStyle name="Процентный 3" xfId="968"/>
    <cellStyle name="Свойства элементов измерения" xfId="969"/>
    <cellStyle name="Свойства элементов измерения [печать]" xfId="970"/>
    <cellStyle name="Связанная ячейка 10" xfId="971"/>
    <cellStyle name="Связанная ячейка 11" xfId="972"/>
    <cellStyle name="Связанная ячейка 12" xfId="973"/>
    <cellStyle name="Связанная ячейка 13" xfId="974"/>
    <cellStyle name="Связанная ячейка 14" xfId="975"/>
    <cellStyle name="Связанная ячейка 15" xfId="976"/>
    <cellStyle name="Связанная ячейка 16" xfId="977"/>
    <cellStyle name="Связанная ячейка 17" xfId="978"/>
    <cellStyle name="Связанная ячейка 18" xfId="979"/>
    <cellStyle name="Связанная ячейка 19" xfId="980"/>
    <cellStyle name="Связанная ячейка 2" xfId="981"/>
    <cellStyle name="Связанная ячейка 20" xfId="982"/>
    <cellStyle name="Связанная ячейка 21" xfId="983"/>
    <cellStyle name="Связанная ячейка 22" xfId="984"/>
    <cellStyle name="Связанная ячейка 23" xfId="985"/>
    <cellStyle name="Связанная ячейка 24" xfId="986"/>
    <cellStyle name="Связанная ячейка 3" xfId="987"/>
    <cellStyle name="Связанная ячейка 4" xfId="988"/>
    <cellStyle name="Связанная ячейка 5" xfId="989"/>
    <cellStyle name="Связанная ячейка 6" xfId="990"/>
    <cellStyle name="Связанная ячейка 7" xfId="991"/>
    <cellStyle name="Связанная ячейка 8" xfId="992"/>
    <cellStyle name="Связанная ячейка 9" xfId="993"/>
    <cellStyle name="Текст предупреждения 10" xfId="994"/>
    <cellStyle name="Текст предупреждения 11" xfId="995"/>
    <cellStyle name="Текст предупреждения 12" xfId="996"/>
    <cellStyle name="Текст предупреждения 13" xfId="997"/>
    <cellStyle name="Текст предупреждения 14" xfId="998"/>
    <cellStyle name="Текст предупреждения 15" xfId="999"/>
    <cellStyle name="Текст предупреждения 16" xfId="1000"/>
    <cellStyle name="Текст предупреждения 17" xfId="1001"/>
    <cellStyle name="Текст предупреждения 18" xfId="1002"/>
    <cellStyle name="Текст предупреждения 19" xfId="1003"/>
    <cellStyle name="Текст предупреждения 2" xfId="1004"/>
    <cellStyle name="Текст предупреждения 20" xfId="1005"/>
    <cellStyle name="Текст предупреждения 21" xfId="1006"/>
    <cellStyle name="Текст предупреждения 22" xfId="1007"/>
    <cellStyle name="Текст предупреждения 23" xfId="1008"/>
    <cellStyle name="Текст предупреждения 24" xfId="1009"/>
    <cellStyle name="Текст предупреждения 3" xfId="1010"/>
    <cellStyle name="Текст предупреждения 4" xfId="1011"/>
    <cellStyle name="Текст предупреждения 5" xfId="1012"/>
    <cellStyle name="Текст предупреждения 6" xfId="1013"/>
    <cellStyle name="Текст предупреждения 7" xfId="1014"/>
    <cellStyle name="Текст предупреждения 8" xfId="1015"/>
    <cellStyle name="Текст предупреждения 9" xfId="1016"/>
    <cellStyle name="Финансовый" xfId="1" builtinId="3"/>
    <cellStyle name="Финансовый 2" xfId="8"/>
    <cellStyle name="Финансовый 2 2" xfId="1017"/>
    <cellStyle name="Финансовый 2 3" xfId="1018"/>
    <cellStyle name="Финансовый 3" xfId="1019"/>
    <cellStyle name="Финансовый 3 2" xfId="1020"/>
    <cellStyle name="Финансовый 4" xfId="1021"/>
    <cellStyle name="Финансовый 5" xfId="1022"/>
    <cellStyle name="Финансовый 6" xfId="7"/>
    <cellStyle name="Финансовый 7" xfId="1023"/>
    <cellStyle name="Хороший 10" xfId="1024"/>
    <cellStyle name="Хороший 11" xfId="1025"/>
    <cellStyle name="Хороший 12" xfId="1026"/>
    <cellStyle name="Хороший 13" xfId="1027"/>
    <cellStyle name="Хороший 14" xfId="1028"/>
    <cellStyle name="Хороший 15" xfId="1029"/>
    <cellStyle name="Хороший 16" xfId="1030"/>
    <cellStyle name="Хороший 17" xfId="1031"/>
    <cellStyle name="Хороший 18" xfId="1032"/>
    <cellStyle name="Хороший 19" xfId="1033"/>
    <cellStyle name="Хороший 2" xfId="1034"/>
    <cellStyle name="Хороший 20" xfId="1035"/>
    <cellStyle name="Хороший 21" xfId="1036"/>
    <cellStyle name="Хороший 22" xfId="1037"/>
    <cellStyle name="Хороший 23" xfId="1038"/>
    <cellStyle name="Хороший 24" xfId="1039"/>
    <cellStyle name="Хороший 3" xfId="1040"/>
    <cellStyle name="Хороший 4" xfId="1041"/>
    <cellStyle name="Хороший 5" xfId="1042"/>
    <cellStyle name="Хороший 6" xfId="1043"/>
    <cellStyle name="Хороший 7" xfId="1044"/>
    <cellStyle name="Хороший 8" xfId="1045"/>
    <cellStyle name="Хороший 9" xfId="1046"/>
    <cellStyle name="Элементы осей" xfId="1047"/>
    <cellStyle name="Элементы осей [печать]" xfId="10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23"/>
  <sheetViews>
    <sheetView tabSelected="1" view="pageBreakPreview" zoomScaleNormal="85" zoomScaleSheetLayoutView="100" workbookViewId="0">
      <pane xSplit="2" topLeftCell="H1" activePane="topRight" state="frozen"/>
      <selection pane="topRight" activeCell="M4" sqref="M4:Q5"/>
    </sheetView>
  </sheetViews>
  <sheetFormatPr defaultRowHeight="12.75" x14ac:dyDescent="0.2"/>
  <cols>
    <col min="1" max="1" width="3.28515625" style="21" customWidth="1"/>
    <col min="2" max="2" width="20.140625" style="21" customWidth="1"/>
    <col min="3" max="3" width="11.5703125" style="22" bestFit="1" customWidth="1"/>
    <col min="4" max="4" width="13.7109375" style="21" customWidth="1"/>
    <col min="5" max="5" width="11.5703125" style="22" bestFit="1" customWidth="1"/>
    <col min="6" max="6" width="10.7109375" style="21" bestFit="1" customWidth="1"/>
    <col min="7" max="7" width="10.7109375" style="21" customWidth="1"/>
    <col min="8" max="8" width="11.5703125" style="21" bestFit="1" customWidth="1"/>
    <col min="9" max="9" width="11.5703125" style="21" customWidth="1"/>
    <col min="10" max="10" width="8.85546875" style="21" bestFit="1" customWidth="1"/>
    <col min="11" max="12" width="11" style="21" customWidth="1"/>
    <col min="13" max="13" width="11.7109375" style="21" customWidth="1"/>
    <col min="14" max="14" width="10.140625" style="21" customWidth="1"/>
    <col min="15" max="15" width="11.7109375" style="21" customWidth="1"/>
    <col min="16" max="16" width="13.5703125" style="21" customWidth="1"/>
    <col min="17" max="17" width="15.140625" style="21" customWidth="1"/>
    <col min="18" max="18" width="12.7109375" style="21" customWidth="1"/>
    <col min="19" max="19" width="11.7109375" style="21" customWidth="1"/>
    <col min="20" max="20" width="11.28515625" style="21" customWidth="1"/>
    <col min="21" max="21" width="10.5703125" style="21" customWidth="1"/>
    <col min="22" max="22" width="12.42578125" style="21" customWidth="1"/>
    <col min="23" max="23" width="9.7109375" style="21" customWidth="1"/>
    <col min="24" max="24" width="12.42578125" style="21" customWidth="1"/>
    <col min="25" max="25" width="12.28515625" style="21" customWidth="1"/>
    <col min="26" max="26" width="10.140625" style="21" customWidth="1"/>
    <col min="27" max="27" width="14" style="28" customWidth="1"/>
    <col min="28" max="28" width="10.7109375" style="28" customWidth="1"/>
    <col min="29" max="29" width="11.28515625" style="21" customWidth="1"/>
    <col min="30" max="30" width="7.85546875" style="21" bestFit="1" customWidth="1"/>
    <col min="31" max="31" width="11.7109375" style="21" customWidth="1"/>
    <col min="32" max="32" width="11.42578125" style="21" customWidth="1"/>
    <col min="33" max="33" width="9.5703125" style="21" customWidth="1"/>
    <col min="34" max="34" width="14.140625" style="21" customWidth="1"/>
    <col min="35" max="35" width="11.28515625" style="4" customWidth="1"/>
    <col min="36" max="36" width="12.28515625" style="4" customWidth="1"/>
    <col min="37" max="37" width="13.5703125" style="4" customWidth="1"/>
    <col min="38" max="38" width="12.7109375" style="4" customWidth="1"/>
    <col min="39" max="227" width="9.140625" style="4"/>
    <col min="228" max="228" width="3.28515625" style="4" customWidth="1"/>
    <col min="229" max="229" width="17.28515625" style="4" customWidth="1"/>
    <col min="230" max="230" width="11.7109375" style="4" customWidth="1"/>
    <col min="231" max="231" width="11.28515625" style="4" customWidth="1"/>
    <col min="232" max="232" width="9.140625" style="4" customWidth="1"/>
    <col min="233" max="233" width="11.42578125" style="4" customWidth="1"/>
    <col min="234" max="234" width="9" style="4" customWidth="1"/>
    <col min="235" max="235" width="11.5703125" style="4" customWidth="1"/>
    <col min="236" max="236" width="9.42578125" style="4" customWidth="1"/>
    <col min="237" max="237" width="12.42578125" style="4" customWidth="1"/>
    <col min="238" max="241" width="12.7109375" style="4" customWidth="1"/>
    <col min="242" max="243" width="9.7109375" style="4" customWidth="1"/>
    <col min="244" max="244" width="8.42578125" style="4" customWidth="1"/>
    <col min="245" max="246" width="10.7109375" style="4" customWidth="1"/>
    <col min="247" max="247" width="9.5703125" style="4" customWidth="1"/>
    <col min="248" max="248" width="11.7109375" style="4" customWidth="1"/>
    <col min="249" max="249" width="13.28515625" style="4" customWidth="1"/>
    <col min="250" max="250" width="11.85546875" style="4" customWidth="1"/>
    <col min="251" max="252" width="8.85546875" style="4" customWidth="1"/>
    <col min="253" max="253" width="8.28515625" style="4" customWidth="1"/>
    <col min="254" max="254" width="7.28515625" style="4" customWidth="1"/>
    <col min="255" max="255" width="8.42578125" style="4" customWidth="1"/>
    <col min="256" max="256" width="9.85546875" style="4" customWidth="1"/>
    <col min="257" max="257" width="8.85546875" style="4" customWidth="1"/>
    <col min="258" max="258" width="7.7109375" style="4" customWidth="1"/>
    <col min="259" max="259" width="6.5703125" style="4" customWidth="1"/>
    <col min="260" max="260" width="9.140625" style="4" customWidth="1"/>
    <col min="261" max="261" width="8.28515625" style="4" customWidth="1"/>
    <col min="262" max="262" width="10.140625" style="4" customWidth="1"/>
    <col min="263" max="264" width="8.140625" style="4" customWidth="1"/>
    <col min="265" max="265" width="7.85546875" style="4" customWidth="1"/>
    <col min="266" max="266" width="9.28515625" style="4" customWidth="1"/>
    <col min="267" max="267" width="8.7109375" style="4" customWidth="1"/>
    <col min="268" max="268" width="9.5703125" style="4" customWidth="1"/>
    <col min="269" max="269" width="11.7109375" style="4" customWidth="1"/>
    <col min="270" max="270" width="13.28515625" style="4" customWidth="1"/>
    <col min="271" max="271" width="11.85546875" style="4" customWidth="1"/>
    <col min="272" max="273" width="8.85546875" style="4" customWidth="1"/>
    <col min="274" max="274" width="8.28515625" style="4" customWidth="1"/>
    <col min="275" max="275" width="7.28515625" style="4" customWidth="1"/>
    <col min="276" max="276" width="8.42578125" style="4" customWidth="1"/>
    <col min="277" max="277" width="9.85546875" style="4" customWidth="1"/>
    <col min="278" max="278" width="8.85546875" style="4" customWidth="1"/>
    <col min="279" max="279" width="7.7109375" style="4" customWidth="1"/>
    <col min="280" max="280" width="6.5703125" style="4" customWidth="1"/>
    <col min="281" max="281" width="9.140625" style="4" customWidth="1"/>
    <col min="282" max="282" width="8.28515625" style="4" customWidth="1"/>
    <col min="283" max="283" width="10.140625" style="4" customWidth="1"/>
    <col min="284" max="285" width="8.140625" style="4" customWidth="1"/>
    <col min="286" max="286" width="7.85546875" style="4" customWidth="1"/>
    <col min="287" max="287" width="9.28515625" style="4" customWidth="1"/>
    <col min="288" max="288" width="8.7109375" style="4" customWidth="1"/>
    <col min="289" max="289" width="9.5703125" style="4" customWidth="1"/>
    <col min="290" max="483" width="9.140625" style="4"/>
    <col min="484" max="484" width="3.28515625" style="4" customWidth="1"/>
    <col min="485" max="485" width="17.28515625" style="4" customWidth="1"/>
    <col min="486" max="486" width="11.7109375" style="4" customWidth="1"/>
    <col min="487" max="487" width="11.28515625" style="4" customWidth="1"/>
    <col min="488" max="488" width="9.140625" style="4" customWidth="1"/>
    <col min="489" max="489" width="11.42578125" style="4" customWidth="1"/>
    <col min="490" max="490" width="9" style="4" customWidth="1"/>
    <col min="491" max="491" width="11.5703125" style="4" customWidth="1"/>
    <col min="492" max="492" width="9.42578125" style="4" customWidth="1"/>
    <col min="493" max="493" width="12.42578125" style="4" customWidth="1"/>
    <col min="494" max="497" width="12.7109375" style="4" customWidth="1"/>
    <col min="498" max="499" width="9.7109375" style="4" customWidth="1"/>
    <col min="500" max="500" width="8.42578125" style="4" customWidth="1"/>
    <col min="501" max="502" width="10.7109375" style="4" customWidth="1"/>
    <col min="503" max="503" width="9.5703125" style="4" customWidth="1"/>
    <col min="504" max="504" width="11.7109375" style="4" customWidth="1"/>
    <col min="505" max="505" width="13.28515625" style="4" customWidth="1"/>
    <col min="506" max="506" width="11.85546875" style="4" customWidth="1"/>
    <col min="507" max="508" width="8.85546875" style="4" customWidth="1"/>
    <col min="509" max="509" width="8.28515625" style="4" customWidth="1"/>
    <col min="510" max="510" width="7.28515625" style="4" customWidth="1"/>
    <col min="511" max="511" width="8.42578125" style="4" customWidth="1"/>
    <col min="512" max="512" width="9.85546875" style="4" customWidth="1"/>
    <col min="513" max="513" width="8.85546875" style="4" customWidth="1"/>
    <col min="514" max="514" width="7.7109375" style="4" customWidth="1"/>
    <col min="515" max="515" width="6.5703125" style="4" customWidth="1"/>
    <col min="516" max="516" width="9.140625" style="4" customWidth="1"/>
    <col min="517" max="517" width="8.28515625" style="4" customWidth="1"/>
    <col min="518" max="518" width="10.140625" style="4" customWidth="1"/>
    <col min="519" max="520" width="8.140625" style="4" customWidth="1"/>
    <col min="521" max="521" width="7.85546875" style="4" customWidth="1"/>
    <col min="522" max="522" width="9.28515625" style="4" customWidth="1"/>
    <col min="523" max="523" width="8.7109375" style="4" customWidth="1"/>
    <col min="524" max="524" width="9.5703125" style="4" customWidth="1"/>
    <col min="525" max="525" width="11.7109375" style="4" customWidth="1"/>
    <col min="526" max="526" width="13.28515625" style="4" customWidth="1"/>
    <col min="527" max="527" width="11.85546875" style="4" customWidth="1"/>
    <col min="528" max="529" width="8.85546875" style="4" customWidth="1"/>
    <col min="530" max="530" width="8.28515625" style="4" customWidth="1"/>
    <col min="531" max="531" width="7.28515625" style="4" customWidth="1"/>
    <col min="532" max="532" width="8.42578125" style="4" customWidth="1"/>
    <col min="533" max="533" width="9.85546875" style="4" customWidth="1"/>
    <col min="534" max="534" width="8.85546875" style="4" customWidth="1"/>
    <col min="535" max="535" width="7.7109375" style="4" customWidth="1"/>
    <col min="536" max="536" width="6.5703125" style="4" customWidth="1"/>
    <col min="537" max="537" width="9.140625" style="4" customWidth="1"/>
    <col min="538" max="538" width="8.28515625" style="4" customWidth="1"/>
    <col min="539" max="539" width="10.140625" style="4" customWidth="1"/>
    <col min="540" max="541" width="8.140625" style="4" customWidth="1"/>
    <col min="542" max="542" width="7.85546875" style="4" customWidth="1"/>
    <col min="543" max="543" width="9.28515625" style="4" customWidth="1"/>
    <col min="544" max="544" width="8.7109375" style="4" customWidth="1"/>
    <col min="545" max="545" width="9.5703125" style="4" customWidth="1"/>
    <col min="546" max="739" width="9.140625" style="4"/>
    <col min="740" max="740" width="3.28515625" style="4" customWidth="1"/>
    <col min="741" max="741" width="17.28515625" style="4" customWidth="1"/>
    <col min="742" max="742" width="11.7109375" style="4" customWidth="1"/>
    <col min="743" max="743" width="11.28515625" style="4" customWidth="1"/>
    <col min="744" max="744" width="9.140625" style="4" customWidth="1"/>
    <col min="745" max="745" width="11.42578125" style="4" customWidth="1"/>
    <col min="746" max="746" width="9" style="4" customWidth="1"/>
    <col min="747" max="747" width="11.5703125" style="4" customWidth="1"/>
    <col min="748" max="748" width="9.42578125" style="4" customWidth="1"/>
    <col min="749" max="749" width="12.42578125" style="4" customWidth="1"/>
    <col min="750" max="753" width="12.7109375" style="4" customWidth="1"/>
    <col min="754" max="755" width="9.7109375" style="4" customWidth="1"/>
    <col min="756" max="756" width="8.42578125" style="4" customWidth="1"/>
    <col min="757" max="758" width="10.7109375" style="4" customWidth="1"/>
    <col min="759" max="759" width="9.5703125" style="4" customWidth="1"/>
    <col min="760" max="760" width="11.7109375" style="4" customWidth="1"/>
    <col min="761" max="761" width="13.28515625" style="4" customWidth="1"/>
    <col min="762" max="762" width="11.85546875" style="4" customWidth="1"/>
    <col min="763" max="764" width="8.85546875" style="4" customWidth="1"/>
    <col min="765" max="765" width="8.28515625" style="4" customWidth="1"/>
    <col min="766" max="766" width="7.28515625" style="4" customWidth="1"/>
    <col min="767" max="767" width="8.42578125" style="4" customWidth="1"/>
    <col min="768" max="768" width="9.85546875" style="4" customWidth="1"/>
    <col min="769" max="769" width="8.85546875" style="4" customWidth="1"/>
    <col min="770" max="770" width="7.7109375" style="4" customWidth="1"/>
    <col min="771" max="771" width="6.5703125" style="4" customWidth="1"/>
    <col min="772" max="772" width="9.140625" style="4" customWidth="1"/>
    <col min="773" max="773" width="8.28515625" style="4" customWidth="1"/>
    <col min="774" max="774" width="10.140625" style="4" customWidth="1"/>
    <col min="775" max="776" width="8.140625" style="4" customWidth="1"/>
    <col min="777" max="777" width="7.85546875" style="4" customWidth="1"/>
    <col min="778" max="778" width="9.28515625" style="4" customWidth="1"/>
    <col min="779" max="779" width="8.7109375" style="4" customWidth="1"/>
    <col min="780" max="780" width="9.5703125" style="4" customWidth="1"/>
    <col min="781" max="781" width="11.7109375" style="4" customWidth="1"/>
    <col min="782" max="782" width="13.28515625" style="4" customWidth="1"/>
    <col min="783" max="783" width="11.85546875" style="4" customWidth="1"/>
    <col min="784" max="785" width="8.85546875" style="4" customWidth="1"/>
    <col min="786" max="786" width="8.28515625" style="4" customWidth="1"/>
    <col min="787" max="787" width="7.28515625" style="4" customWidth="1"/>
    <col min="788" max="788" width="8.42578125" style="4" customWidth="1"/>
    <col min="789" max="789" width="9.85546875" style="4" customWidth="1"/>
    <col min="790" max="790" width="8.85546875" style="4" customWidth="1"/>
    <col min="791" max="791" width="7.7109375" style="4" customWidth="1"/>
    <col min="792" max="792" width="6.5703125" style="4" customWidth="1"/>
    <col min="793" max="793" width="9.140625" style="4" customWidth="1"/>
    <col min="794" max="794" width="8.28515625" style="4" customWidth="1"/>
    <col min="795" max="795" width="10.140625" style="4" customWidth="1"/>
    <col min="796" max="797" width="8.140625" style="4" customWidth="1"/>
    <col min="798" max="798" width="7.85546875" style="4" customWidth="1"/>
    <col min="799" max="799" width="9.28515625" style="4" customWidth="1"/>
    <col min="800" max="800" width="8.7109375" style="4" customWidth="1"/>
    <col min="801" max="801" width="9.5703125" style="4" customWidth="1"/>
    <col min="802" max="995" width="9.140625" style="4"/>
    <col min="996" max="996" width="3.28515625" style="4" customWidth="1"/>
    <col min="997" max="997" width="17.28515625" style="4" customWidth="1"/>
    <col min="998" max="998" width="11.7109375" style="4" customWidth="1"/>
    <col min="999" max="999" width="11.28515625" style="4" customWidth="1"/>
    <col min="1000" max="1000" width="9.140625" style="4" customWidth="1"/>
    <col min="1001" max="1001" width="11.42578125" style="4" customWidth="1"/>
    <col min="1002" max="1002" width="9" style="4" customWidth="1"/>
    <col min="1003" max="1003" width="11.5703125" style="4" customWidth="1"/>
    <col min="1004" max="1004" width="9.42578125" style="4" customWidth="1"/>
    <col min="1005" max="1005" width="12.42578125" style="4" customWidth="1"/>
    <col min="1006" max="1009" width="12.7109375" style="4" customWidth="1"/>
    <col min="1010" max="1011" width="9.7109375" style="4" customWidth="1"/>
    <col min="1012" max="1012" width="8.42578125" style="4" customWidth="1"/>
    <col min="1013" max="1014" width="10.7109375" style="4" customWidth="1"/>
    <col min="1015" max="1015" width="9.5703125" style="4" customWidth="1"/>
    <col min="1016" max="1016" width="11.7109375" style="4" customWidth="1"/>
    <col min="1017" max="1017" width="13.28515625" style="4" customWidth="1"/>
    <col min="1018" max="1018" width="11.85546875" style="4" customWidth="1"/>
    <col min="1019" max="1020" width="8.85546875" style="4" customWidth="1"/>
    <col min="1021" max="1021" width="8.28515625" style="4" customWidth="1"/>
    <col min="1022" max="1022" width="7.28515625" style="4" customWidth="1"/>
    <col min="1023" max="1023" width="8.42578125" style="4" customWidth="1"/>
    <col min="1024" max="1024" width="9.85546875" style="4" customWidth="1"/>
    <col min="1025" max="1025" width="8.85546875" style="4" customWidth="1"/>
    <col min="1026" max="1026" width="7.7109375" style="4" customWidth="1"/>
    <col min="1027" max="1027" width="6.5703125" style="4" customWidth="1"/>
    <col min="1028" max="1028" width="9.140625" style="4" customWidth="1"/>
    <col min="1029" max="1029" width="8.28515625" style="4" customWidth="1"/>
    <col min="1030" max="1030" width="10.140625" style="4" customWidth="1"/>
    <col min="1031" max="1032" width="8.140625" style="4" customWidth="1"/>
    <col min="1033" max="1033" width="7.85546875" style="4" customWidth="1"/>
    <col min="1034" max="1034" width="9.28515625" style="4" customWidth="1"/>
    <col min="1035" max="1035" width="8.7109375" style="4" customWidth="1"/>
    <col min="1036" max="1036" width="9.5703125" style="4" customWidth="1"/>
    <col min="1037" max="1037" width="11.7109375" style="4" customWidth="1"/>
    <col min="1038" max="1038" width="13.28515625" style="4" customWidth="1"/>
    <col min="1039" max="1039" width="11.85546875" style="4" customWidth="1"/>
    <col min="1040" max="1041" width="8.85546875" style="4" customWidth="1"/>
    <col min="1042" max="1042" width="8.28515625" style="4" customWidth="1"/>
    <col min="1043" max="1043" width="7.28515625" style="4" customWidth="1"/>
    <col min="1044" max="1044" width="8.42578125" style="4" customWidth="1"/>
    <col min="1045" max="1045" width="9.85546875" style="4" customWidth="1"/>
    <col min="1046" max="1046" width="8.85546875" style="4" customWidth="1"/>
    <col min="1047" max="1047" width="7.7109375" style="4" customWidth="1"/>
    <col min="1048" max="1048" width="6.5703125" style="4" customWidth="1"/>
    <col min="1049" max="1049" width="9.140625" style="4" customWidth="1"/>
    <col min="1050" max="1050" width="8.28515625" style="4" customWidth="1"/>
    <col min="1051" max="1051" width="10.140625" style="4" customWidth="1"/>
    <col min="1052" max="1053" width="8.140625" style="4" customWidth="1"/>
    <col min="1054" max="1054" width="7.85546875" style="4" customWidth="1"/>
    <col min="1055" max="1055" width="9.28515625" style="4" customWidth="1"/>
    <col min="1056" max="1056" width="8.7109375" style="4" customWidth="1"/>
    <col min="1057" max="1057" width="9.5703125" style="4" customWidth="1"/>
    <col min="1058" max="1251" width="9.140625" style="4"/>
    <col min="1252" max="1252" width="3.28515625" style="4" customWidth="1"/>
    <col min="1253" max="1253" width="17.28515625" style="4" customWidth="1"/>
    <col min="1254" max="1254" width="11.7109375" style="4" customWidth="1"/>
    <col min="1255" max="1255" width="11.28515625" style="4" customWidth="1"/>
    <col min="1256" max="1256" width="9.140625" style="4" customWidth="1"/>
    <col min="1257" max="1257" width="11.42578125" style="4" customWidth="1"/>
    <col min="1258" max="1258" width="9" style="4" customWidth="1"/>
    <col min="1259" max="1259" width="11.5703125" style="4" customWidth="1"/>
    <col min="1260" max="1260" width="9.42578125" style="4" customWidth="1"/>
    <col min="1261" max="1261" width="12.42578125" style="4" customWidth="1"/>
    <col min="1262" max="1265" width="12.7109375" style="4" customWidth="1"/>
    <col min="1266" max="1267" width="9.7109375" style="4" customWidth="1"/>
    <col min="1268" max="1268" width="8.42578125" style="4" customWidth="1"/>
    <col min="1269" max="1270" width="10.7109375" style="4" customWidth="1"/>
    <col min="1271" max="1271" width="9.5703125" style="4" customWidth="1"/>
    <col min="1272" max="1272" width="11.7109375" style="4" customWidth="1"/>
    <col min="1273" max="1273" width="13.28515625" style="4" customWidth="1"/>
    <col min="1274" max="1274" width="11.85546875" style="4" customWidth="1"/>
    <col min="1275" max="1276" width="8.85546875" style="4" customWidth="1"/>
    <col min="1277" max="1277" width="8.28515625" style="4" customWidth="1"/>
    <col min="1278" max="1278" width="7.28515625" style="4" customWidth="1"/>
    <col min="1279" max="1279" width="8.42578125" style="4" customWidth="1"/>
    <col min="1280" max="1280" width="9.85546875" style="4" customWidth="1"/>
    <col min="1281" max="1281" width="8.85546875" style="4" customWidth="1"/>
    <col min="1282" max="1282" width="7.7109375" style="4" customWidth="1"/>
    <col min="1283" max="1283" width="6.5703125" style="4" customWidth="1"/>
    <col min="1284" max="1284" width="9.140625" style="4" customWidth="1"/>
    <col min="1285" max="1285" width="8.28515625" style="4" customWidth="1"/>
    <col min="1286" max="1286" width="10.140625" style="4" customWidth="1"/>
    <col min="1287" max="1288" width="8.140625" style="4" customWidth="1"/>
    <col min="1289" max="1289" width="7.85546875" style="4" customWidth="1"/>
    <col min="1290" max="1290" width="9.28515625" style="4" customWidth="1"/>
    <col min="1291" max="1291" width="8.7109375" style="4" customWidth="1"/>
    <col min="1292" max="1292" width="9.5703125" style="4" customWidth="1"/>
    <col min="1293" max="1293" width="11.7109375" style="4" customWidth="1"/>
    <col min="1294" max="1294" width="13.28515625" style="4" customWidth="1"/>
    <col min="1295" max="1295" width="11.85546875" style="4" customWidth="1"/>
    <col min="1296" max="1297" width="8.85546875" style="4" customWidth="1"/>
    <col min="1298" max="1298" width="8.28515625" style="4" customWidth="1"/>
    <col min="1299" max="1299" width="7.28515625" style="4" customWidth="1"/>
    <col min="1300" max="1300" width="8.42578125" style="4" customWidth="1"/>
    <col min="1301" max="1301" width="9.85546875" style="4" customWidth="1"/>
    <col min="1302" max="1302" width="8.85546875" style="4" customWidth="1"/>
    <col min="1303" max="1303" width="7.7109375" style="4" customWidth="1"/>
    <col min="1304" max="1304" width="6.5703125" style="4" customWidth="1"/>
    <col min="1305" max="1305" width="9.140625" style="4" customWidth="1"/>
    <col min="1306" max="1306" width="8.28515625" style="4" customWidth="1"/>
    <col min="1307" max="1307" width="10.140625" style="4" customWidth="1"/>
    <col min="1308" max="1309" width="8.140625" style="4" customWidth="1"/>
    <col min="1310" max="1310" width="7.85546875" style="4" customWidth="1"/>
    <col min="1311" max="1311" width="9.28515625" style="4" customWidth="1"/>
    <col min="1312" max="1312" width="8.7109375" style="4" customWidth="1"/>
    <col min="1313" max="1313" width="9.5703125" style="4" customWidth="1"/>
    <col min="1314" max="1507" width="9.140625" style="4"/>
    <col min="1508" max="1508" width="3.28515625" style="4" customWidth="1"/>
    <col min="1509" max="1509" width="17.28515625" style="4" customWidth="1"/>
    <col min="1510" max="1510" width="11.7109375" style="4" customWidth="1"/>
    <col min="1511" max="1511" width="11.28515625" style="4" customWidth="1"/>
    <col min="1512" max="1512" width="9.140625" style="4" customWidth="1"/>
    <col min="1513" max="1513" width="11.42578125" style="4" customWidth="1"/>
    <col min="1514" max="1514" width="9" style="4" customWidth="1"/>
    <col min="1515" max="1515" width="11.5703125" style="4" customWidth="1"/>
    <col min="1516" max="1516" width="9.42578125" style="4" customWidth="1"/>
    <col min="1517" max="1517" width="12.42578125" style="4" customWidth="1"/>
    <col min="1518" max="1521" width="12.7109375" style="4" customWidth="1"/>
    <col min="1522" max="1523" width="9.7109375" style="4" customWidth="1"/>
    <col min="1524" max="1524" width="8.42578125" style="4" customWidth="1"/>
    <col min="1525" max="1526" width="10.7109375" style="4" customWidth="1"/>
    <col min="1527" max="1527" width="9.5703125" style="4" customWidth="1"/>
    <col min="1528" max="1528" width="11.7109375" style="4" customWidth="1"/>
    <col min="1529" max="1529" width="13.28515625" style="4" customWidth="1"/>
    <col min="1530" max="1530" width="11.85546875" style="4" customWidth="1"/>
    <col min="1531" max="1532" width="8.85546875" style="4" customWidth="1"/>
    <col min="1533" max="1533" width="8.28515625" style="4" customWidth="1"/>
    <col min="1534" max="1534" width="7.28515625" style="4" customWidth="1"/>
    <col min="1535" max="1535" width="8.42578125" style="4" customWidth="1"/>
    <col min="1536" max="1536" width="9.85546875" style="4" customWidth="1"/>
    <col min="1537" max="1537" width="8.85546875" style="4" customWidth="1"/>
    <col min="1538" max="1538" width="7.7109375" style="4" customWidth="1"/>
    <col min="1539" max="1539" width="6.5703125" style="4" customWidth="1"/>
    <col min="1540" max="1540" width="9.140625" style="4" customWidth="1"/>
    <col min="1541" max="1541" width="8.28515625" style="4" customWidth="1"/>
    <col min="1542" max="1542" width="10.140625" style="4" customWidth="1"/>
    <col min="1543" max="1544" width="8.140625" style="4" customWidth="1"/>
    <col min="1545" max="1545" width="7.85546875" style="4" customWidth="1"/>
    <col min="1546" max="1546" width="9.28515625" style="4" customWidth="1"/>
    <col min="1547" max="1547" width="8.7109375" style="4" customWidth="1"/>
    <col min="1548" max="1548" width="9.5703125" style="4" customWidth="1"/>
    <col min="1549" max="1549" width="11.7109375" style="4" customWidth="1"/>
    <col min="1550" max="1550" width="13.28515625" style="4" customWidth="1"/>
    <col min="1551" max="1551" width="11.85546875" style="4" customWidth="1"/>
    <col min="1552" max="1553" width="8.85546875" style="4" customWidth="1"/>
    <col min="1554" max="1554" width="8.28515625" style="4" customWidth="1"/>
    <col min="1555" max="1555" width="7.28515625" style="4" customWidth="1"/>
    <col min="1556" max="1556" width="8.42578125" style="4" customWidth="1"/>
    <col min="1557" max="1557" width="9.85546875" style="4" customWidth="1"/>
    <col min="1558" max="1558" width="8.85546875" style="4" customWidth="1"/>
    <col min="1559" max="1559" width="7.7109375" style="4" customWidth="1"/>
    <col min="1560" max="1560" width="6.5703125" style="4" customWidth="1"/>
    <col min="1561" max="1561" width="9.140625" style="4" customWidth="1"/>
    <col min="1562" max="1562" width="8.28515625" style="4" customWidth="1"/>
    <col min="1563" max="1563" width="10.140625" style="4" customWidth="1"/>
    <col min="1564" max="1565" width="8.140625" style="4" customWidth="1"/>
    <col min="1566" max="1566" width="7.85546875" style="4" customWidth="1"/>
    <col min="1567" max="1567" width="9.28515625" style="4" customWidth="1"/>
    <col min="1568" max="1568" width="8.7109375" style="4" customWidth="1"/>
    <col min="1569" max="1569" width="9.5703125" style="4" customWidth="1"/>
    <col min="1570" max="1763" width="9.140625" style="4"/>
    <col min="1764" max="1764" width="3.28515625" style="4" customWidth="1"/>
    <col min="1765" max="1765" width="17.28515625" style="4" customWidth="1"/>
    <col min="1766" max="1766" width="11.7109375" style="4" customWidth="1"/>
    <col min="1767" max="1767" width="11.28515625" style="4" customWidth="1"/>
    <col min="1768" max="1768" width="9.140625" style="4" customWidth="1"/>
    <col min="1769" max="1769" width="11.42578125" style="4" customWidth="1"/>
    <col min="1770" max="1770" width="9" style="4" customWidth="1"/>
    <col min="1771" max="1771" width="11.5703125" style="4" customWidth="1"/>
    <col min="1772" max="1772" width="9.42578125" style="4" customWidth="1"/>
    <col min="1773" max="1773" width="12.42578125" style="4" customWidth="1"/>
    <col min="1774" max="1777" width="12.7109375" style="4" customWidth="1"/>
    <col min="1778" max="1779" width="9.7109375" style="4" customWidth="1"/>
    <col min="1780" max="1780" width="8.42578125" style="4" customWidth="1"/>
    <col min="1781" max="1782" width="10.7109375" style="4" customWidth="1"/>
    <col min="1783" max="1783" width="9.5703125" style="4" customWidth="1"/>
    <col min="1784" max="1784" width="11.7109375" style="4" customWidth="1"/>
    <col min="1785" max="1785" width="13.28515625" style="4" customWidth="1"/>
    <col min="1786" max="1786" width="11.85546875" style="4" customWidth="1"/>
    <col min="1787" max="1788" width="8.85546875" style="4" customWidth="1"/>
    <col min="1789" max="1789" width="8.28515625" style="4" customWidth="1"/>
    <col min="1790" max="1790" width="7.28515625" style="4" customWidth="1"/>
    <col min="1791" max="1791" width="8.42578125" style="4" customWidth="1"/>
    <col min="1792" max="1792" width="9.85546875" style="4" customWidth="1"/>
    <col min="1793" max="1793" width="8.85546875" style="4" customWidth="1"/>
    <col min="1794" max="1794" width="7.7109375" style="4" customWidth="1"/>
    <col min="1795" max="1795" width="6.5703125" style="4" customWidth="1"/>
    <col min="1796" max="1796" width="9.140625" style="4" customWidth="1"/>
    <col min="1797" max="1797" width="8.28515625" style="4" customWidth="1"/>
    <col min="1798" max="1798" width="10.140625" style="4" customWidth="1"/>
    <col min="1799" max="1800" width="8.140625" style="4" customWidth="1"/>
    <col min="1801" max="1801" width="7.85546875" style="4" customWidth="1"/>
    <col min="1802" max="1802" width="9.28515625" style="4" customWidth="1"/>
    <col min="1803" max="1803" width="8.7109375" style="4" customWidth="1"/>
    <col min="1804" max="1804" width="9.5703125" style="4" customWidth="1"/>
    <col min="1805" max="1805" width="11.7109375" style="4" customWidth="1"/>
    <col min="1806" max="1806" width="13.28515625" style="4" customWidth="1"/>
    <col min="1807" max="1807" width="11.85546875" style="4" customWidth="1"/>
    <col min="1808" max="1809" width="8.85546875" style="4" customWidth="1"/>
    <col min="1810" max="1810" width="8.28515625" style="4" customWidth="1"/>
    <col min="1811" max="1811" width="7.28515625" style="4" customWidth="1"/>
    <col min="1812" max="1812" width="8.42578125" style="4" customWidth="1"/>
    <col min="1813" max="1813" width="9.85546875" style="4" customWidth="1"/>
    <col min="1814" max="1814" width="8.85546875" style="4" customWidth="1"/>
    <col min="1815" max="1815" width="7.7109375" style="4" customWidth="1"/>
    <col min="1816" max="1816" width="6.5703125" style="4" customWidth="1"/>
    <col min="1817" max="1817" width="9.140625" style="4" customWidth="1"/>
    <col min="1818" max="1818" width="8.28515625" style="4" customWidth="1"/>
    <col min="1819" max="1819" width="10.140625" style="4" customWidth="1"/>
    <col min="1820" max="1821" width="8.140625" style="4" customWidth="1"/>
    <col min="1822" max="1822" width="7.85546875" style="4" customWidth="1"/>
    <col min="1823" max="1823" width="9.28515625" style="4" customWidth="1"/>
    <col min="1824" max="1824" width="8.7109375" style="4" customWidth="1"/>
    <col min="1825" max="1825" width="9.5703125" style="4" customWidth="1"/>
    <col min="1826" max="2019" width="9.140625" style="4"/>
    <col min="2020" max="2020" width="3.28515625" style="4" customWidth="1"/>
    <col min="2021" max="2021" width="17.28515625" style="4" customWidth="1"/>
    <col min="2022" max="2022" width="11.7109375" style="4" customWidth="1"/>
    <col min="2023" max="2023" width="11.28515625" style="4" customWidth="1"/>
    <col min="2024" max="2024" width="9.140625" style="4" customWidth="1"/>
    <col min="2025" max="2025" width="11.42578125" style="4" customWidth="1"/>
    <col min="2026" max="2026" width="9" style="4" customWidth="1"/>
    <col min="2027" max="2027" width="11.5703125" style="4" customWidth="1"/>
    <col min="2028" max="2028" width="9.42578125" style="4" customWidth="1"/>
    <col min="2029" max="2029" width="12.42578125" style="4" customWidth="1"/>
    <col min="2030" max="2033" width="12.7109375" style="4" customWidth="1"/>
    <col min="2034" max="2035" width="9.7109375" style="4" customWidth="1"/>
    <col min="2036" max="2036" width="8.42578125" style="4" customWidth="1"/>
    <col min="2037" max="2038" width="10.7109375" style="4" customWidth="1"/>
    <col min="2039" max="2039" width="9.5703125" style="4" customWidth="1"/>
    <col min="2040" max="2040" width="11.7109375" style="4" customWidth="1"/>
    <col min="2041" max="2041" width="13.28515625" style="4" customWidth="1"/>
    <col min="2042" max="2042" width="11.85546875" style="4" customWidth="1"/>
    <col min="2043" max="2044" width="8.85546875" style="4" customWidth="1"/>
    <col min="2045" max="2045" width="8.28515625" style="4" customWidth="1"/>
    <col min="2046" max="2046" width="7.28515625" style="4" customWidth="1"/>
    <col min="2047" max="2047" width="8.42578125" style="4" customWidth="1"/>
    <col min="2048" max="2048" width="9.85546875" style="4" customWidth="1"/>
    <col min="2049" max="2049" width="8.85546875" style="4" customWidth="1"/>
    <col min="2050" max="2050" width="7.7109375" style="4" customWidth="1"/>
    <col min="2051" max="2051" width="6.5703125" style="4" customWidth="1"/>
    <col min="2052" max="2052" width="9.140625" style="4" customWidth="1"/>
    <col min="2053" max="2053" width="8.28515625" style="4" customWidth="1"/>
    <col min="2054" max="2054" width="10.140625" style="4" customWidth="1"/>
    <col min="2055" max="2056" width="8.140625" style="4" customWidth="1"/>
    <col min="2057" max="2057" width="7.85546875" style="4" customWidth="1"/>
    <col min="2058" max="2058" width="9.28515625" style="4" customWidth="1"/>
    <col min="2059" max="2059" width="8.7109375" style="4" customWidth="1"/>
    <col min="2060" max="2060" width="9.5703125" style="4" customWidth="1"/>
    <col min="2061" max="2061" width="11.7109375" style="4" customWidth="1"/>
    <col min="2062" max="2062" width="13.28515625" style="4" customWidth="1"/>
    <col min="2063" max="2063" width="11.85546875" style="4" customWidth="1"/>
    <col min="2064" max="2065" width="8.85546875" style="4" customWidth="1"/>
    <col min="2066" max="2066" width="8.28515625" style="4" customWidth="1"/>
    <col min="2067" max="2067" width="7.28515625" style="4" customWidth="1"/>
    <col min="2068" max="2068" width="8.42578125" style="4" customWidth="1"/>
    <col min="2069" max="2069" width="9.85546875" style="4" customWidth="1"/>
    <col min="2070" max="2070" width="8.85546875" style="4" customWidth="1"/>
    <col min="2071" max="2071" width="7.7109375" style="4" customWidth="1"/>
    <col min="2072" max="2072" width="6.5703125" style="4" customWidth="1"/>
    <col min="2073" max="2073" width="9.140625" style="4" customWidth="1"/>
    <col min="2074" max="2074" width="8.28515625" style="4" customWidth="1"/>
    <col min="2075" max="2075" width="10.140625" style="4" customWidth="1"/>
    <col min="2076" max="2077" width="8.140625" style="4" customWidth="1"/>
    <col min="2078" max="2078" width="7.85546875" style="4" customWidth="1"/>
    <col min="2079" max="2079" width="9.28515625" style="4" customWidth="1"/>
    <col min="2080" max="2080" width="8.7109375" style="4" customWidth="1"/>
    <col min="2081" max="2081" width="9.5703125" style="4" customWidth="1"/>
    <col min="2082" max="2275" width="9.140625" style="4"/>
    <col min="2276" max="2276" width="3.28515625" style="4" customWidth="1"/>
    <col min="2277" max="2277" width="17.28515625" style="4" customWidth="1"/>
    <col min="2278" max="2278" width="11.7109375" style="4" customWidth="1"/>
    <col min="2279" max="2279" width="11.28515625" style="4" customWidth="1"/>
    <col min="2280" max="2280" width="9.140625" style="4" customWidth="1"/>
    <col min="2281" max="2281" width="11.42578125" style="4" customWidth="1"/>
    <col min="2282" max="2282" width="9" style="4" customWidth="1"/>
    <col min="2283" max="2283" width="11.5703125" style="4" customWidth="1"/>
    <col min="2284" max="2284" width="9.42578125" style="4" customWidth="1"/>
    <col min="2285" max="2285" width="12.42578125" style="4" customWidth="1"/>
    <col min="2286" max="2289" width="12.7109375" style="4" customWidth="1"/>
    <col min="2290" max="2291" width="9.7109375" style="4" customWidth="1"/>
    <col min="2292" max="2292" width="8.42578125" style="4" customWidth="1"/>
    <col min="2293" max="2294" width="10.7109375" style="4" customWidth="1"/>
    <col min="2295" max="2295" width="9.5703125" style="4" customWidth="1"/>
    <col min="2296" max="2296" width="11.7109375" style="4" customWidth="1"/>
    <col min="2297" max="2297" width="13.28515625" style="4" customWidth="1"/>
    <col min="2298" max="2298" width="11.85546875" style="4" customWidth="1"/>
    <col min="2299" max="2300" width="8.85546875" style="4" customWidth="1"/>
    <col min="2301" max="2301" width="8.28515625" style="4" customWidth="1"/>
    <col min="2302" max="2302" width="7.28515625" style="4" customWidth="1"/>
    <col min="2303" max="2303" width="8.42578125" style="4" customWidth="1"/>
    <col min="2304" max="2304" width="9.85546875" style="4" customWidth="1"/>
    <col min="2305" max="2305" width="8.85546875" style="4" customWidth="1"/>
    <col min="2306" max="2306" width="7.7109375" style="4" customWidth="1"/>
    <col min="2307" max="2307" width="6.5703125" style="4" customWidth="1"/>
    <col min="2308" max="2308" width="9.140625" style="4" customWidth="1"/>
    <col min="2309" max="2309" width="8.28515625" style="4" customWidth="1"/>
    <col min="2310" max="2310" width="10.140625" style="4" customWidth="1"/>
    <col min="2311" max="2312" width="8.140625" style="4" customWidth="1"/>
    <col min="2313" max="2313" width="7.85546875" style="4" customWidth="1"/>
    <col min="2314" max="2314" width="9.28515625" style="4" customWidth="1"/>
    <col min="2315" max="2315" width="8.7109375" style="4" customWidth="1"/>
    <col min="2316" max="2316" width="9.5703125" style="4" customWidth="1"/>
    <col min="2317" max="2317" width="11.7109375" style="4" customWidth="1"/>
    <col min="2318" max="2318" width="13.28515625" style="4" customWidth="1"/>
    <col min="2319" max="2319" width="11.85546875" style="4" customWidth="1"/>
    <col min="2320" max="2321" width="8.85546875" style="4" customWidth="1"/>
    <col min="2322" max="2322" width="8.28515625" style="4" customWidth="1"/>
    <col min="2323" max="2323" width="7.28515625" style="4" customWidth="1"/>
    <col min="2324" max="2324" width="8.42578125" style="4" customWidth="1"/>
    <col min="2325" max="2325" width="9.85546875" style="4" customWidth="1"/>
    <col min="2326" max="2326" width="8.85546875" style="4" customWidth="1"/>
    <col min="2327" max="2327" width="7.7109375" style="4" customWidth="1"/>
    <col min="2328" max="2328" width="6.5703125" style="4" customWidth="1"/>
    <col min="2329" max="2329" width="9.140625" style="4" customWidth="1"/>
    <col min="2330" max="2330" width="8.28515625" style="4" customWidth="1"/>
    <col min="2331" max="2331" width="10.140625" style="4" customWidth="1"/>
    <col min="2332" max="2333" width="8.140625" style="4" customWidth="1"/>
    <col min="2334" max="2334" width="7.85546875" style="4" customWidth="1"/>
    <col min="2335" max="2335" width="9.28515625" style="4" customWidth="1"/>
    <col min="2336" max="2336" width="8.7109375" style="4" customWidth="1"/>
    <col min="2337" max="2337" width="9.5703125" style="4" customWidth="1"/>
    <col min="2338" max="2531" width="9.140625" style="4"/>
    <col min="2532" max="2532" width="3.28515625" style="4" customWidth="1"/>
    <col min="2533" max="2533" width="17.28515625" style="4" customWidth="1"/>
    <col min="2534" max="2534" width="11.7109375" style="4" customWidth="1"/>
    <col min="2535" max="2535" width="11.28515625" style="4" customWidth="1"/>
    <col min="2536" max="2536" width="9.140625" style="4" customWidth="1"/>
    <col min="2537" max="2537" width="11.42578125" style="4" customWidth="1"/>
    <col min="2538" max="2538" width="9" style="4" customWidth="1"/>
    <col min="2539" max="2539" width="11.5703125" style="4" customWidth="1"/>
    <col min="2540" max="2540" width="9.42578125" style="4" customWidth="1"/>
    <col min="2541" max="2541" width="12.42578125" style="4" customWidth="1"/>
    <col min="2542" max="2545" width="12.7109375" style="4" customWidth="1"/>
    <col min="2546" max="2547" width="9.7109375" style="4" customWidth="1"/>
    <col min="2548" max="2548" width="8.42578125" style="4" customWidth="1"/>
    <col min="2549" max="2550" width="10.7109375" style="4" customWidth="1"/>
    <col min="2551" max="2551" width="9.5703125" style="4" customWidth="1"/>
    <col min="2552" max="2552" width="11.7109375" style="4" customWidth="1"/>
    <col min="2553" max="2553" width="13.28515625" style="4" customWidth="1"/>
    <col min="2554" max="2554" width="11.85546875" style="4" customWidth="1"/>
    <col min="2555" max="2556" width="8.85546875" style="4" customWidth="1"/>
    <col min="2557" max="2557" width="8.28515625" style="4" customWidth="1"/>
    <col min="2558" max="2558" width="7.28515625" style="4" customWidth="1"/>
    <col min="2559" max="2559" width="8.42578125" style="4" customWidth="1"/>
    <col min="2560" max="2560" width="9.85546875" style="4" customWidth="1"/>
    <col min="2561" max="2561" width="8.85546875" style="4" customWidth="1"/>
    <col min="2562" max="2562" width="7.7109375" style="4" customWidth="1"/>
    <col min="2563" max="2563" width="6.5703125" style="4" customWidth="1"/>
    <col min="2564" max="2564" width="9.140625" style="4" customWidth="1"/>
    <col min="2565" max="2565" width="8.28515625" style="4" customWidth="1"/>
    <col min="2566" max="2566" width="10.140625" style="4" customWidth="1"/>
    <col min="2567" max="2568" width="8.140625" style="4" customWidth="1"/>
    <col min="2569" max="2569" width="7.85546875" style="4" customWidth="1"/>
    <col min="2570" max="2570" width="9.28515625" style="4" customWidth="1"/>
    <col min="2571" max="2571" width="8.7109375" style="4" customWidth="1"/>
    <col min="2572" max="2572" width="9.5703125" style="4" customWidth="1"/>
    <col min="2573" max="2573" width="11.7109375" style="4" customWidth="1"/>
    <col min="2574" max="2574" width="13.28515625" style="4" customWidth="1"/>
    <col min="2575" max="2575" width="11.85546875" style="4" customWidth="1"/>
    <col min="2576" max="2577" width="8.85546875" style="4" customWidth="1"/>
    <col min="2578" max="2578" width="8.28515625" style="4" customWidth="1"/>
    <col min="2579" max="2579" width="7.28515625" style="4" customWidth="1"/>
    <col min="2580" max="2580" width="8.42578125" style="4" customWidth="1"/>
    <col min="2581" max="2581" width="9.85546875" style="4" customWidth="1"/>
    <col min="2582" max="2582" width="8.85546875" style="4" customWidth="1"/>
    <col min="2583" max="2583" width="7.7109375" style="4" customWidth="1"/>
    <col min="2584" max="2584" width="6.5703125" style="4" customWidth="1"/>
    <col min="2585" max="2585" width="9.140625" style="4" customWidth="1"/>
    <col min="2586" max="2586" width="8.28515625" style="4" customWidth="1"/>
    <col min="2587" max="2587" width="10.140625" style="4" customWidth="1"/>
    <col min="2588" max="2589" width="8.140625" style="4" customWidth="1"/>
    <col min="2590" max="2590" width="7.85546875" style="4" customWidth="1"/>
    <col min="2591" max="2591" width="9.28515625" style="4" customWidth="1"/>
    <col min="2592" max="2592" width="8.7109375" style="4" customWidth="1"/>
    <col min="2593" max="2593" width="9.5703125" style="4" customWidth="1"/>
    <col min="2594" max="2787" width="9.140625" style="4"/>
    <col min="2788" max="2788" width="3.28515625" style="4" customWidth="1"/>
    <col min="2789" max="2789" width="17.28515625" style="4" customWidth="1"/>
    <col min="2790" max="2790" width="11.7109375" style="4" customWidth="1"/>
    <col min="2791" max="2791" width="11.28515625" style="4" customWidth="1"/>
    <col min="2792" max="2792" width="9.140625" style="4" customWidth="1"/>
    <col min="2793" max="2793" width="11.42578125" style="4" customWidth="1"/>
    <col min="2794" max="2794" width="9" style="4" customWidth="1"/>
    <col min="2795" max="2795" width="11.5703125" style="4" customWidth="1"/>
    <col min="2796" max="2796" width="9.42578125" style="4" customWidth="1"/>
    <col min="2797" max="2797" width="12.42578125" style="4" customWidth="1"/>
    <col min="2798" max="2801" width="12.7109375" style="4" customWidth="1"/>
    <col min="2802" max="2803" width="9.7109375" style="4" customWidth="1"/>
    <col min="2804" max="2804" width="8.42578125" style="4" customWidth="1"/>
    <col min="2805" max="2806" width="10.7109375" style="4" customWidth="1"/>
    <col min="2807" max="2807" width="9.5703125" style="4" customWidth="1"/>
    <col min="2808" max="2808" width="11.7109375" style="4" customWidth="1"/>
    <col min="2809" max="2809" width="13.28515625" style="4" customWidth="1"/>
    <col min="2810" max="2810" width="11.85546875" style="4" customWidth="1"/>
    <col min="2811" max="2812" width="8.85546875" style="4" customWidth="1"/>
    <col min="2813" max="2813" width="8.28515625" style="4" customWidth="1"/>
    <col min="2814" max="2814" width="7.28515625" style="4" customWidth="1"/>
    <col min="2815" max="2815" width="8.42578125" style="4" customWidth="1"/>
    <col min="2816" max="2816" width="9.85546875" style="4" customWidth="1"/>
    <col min="2817" max="2817" width="8.85546875" style="4" customWidth="1"/>
    <col min="2818" max="2818" width="7.7109375" style="4" customWidth="1"/>
    <col min="2819" max="2819" width="6.5703125" style="4" customWidth="1"/>
    <col min="2820" max="2820" width="9.140625" style="4" customWidth="1"/>
    <col min="2821" max="2821" width="8.28515625" style="4" customWidth="1"/>
    <col min="2822" max="2822" width="10.140625" style="4" customWidth="1"/>
    <col min="2823" max="2824" width="8.140625" style="4" customWidth="1"/>
    <col min="2825" max="2825" width="7.85546875" style="4" customWidth="1"/>
    <col min="2826" max="2826" width="9.28515625" style="4" customWidth="1"/>
    <col min="2827" max="2827" width="8.7109375" style="4" customWidth="1"/>
    <col min="2828" max="2828" width="9.5703125" style="4" customWidth="1"/>
    <col min="2829" max="2829" width="11.7109375" style="4" customWidth="1"/>
    <col min="2830" max="2830" width="13.28515625" style="4" customWidth="1"/>
    <col min="2831" max="2831" width="11.85546875" style="4" customWidth="1"/>
    <col min="2832" max="2833" width="8.85546875" style="4" customWidth="1"/>
    <col min="2834" max="2834" width="8.28515625" style="4" customWidth="1"/>
    <col min="2835" max="2835" width="7.28515625" style="4" customWidth="1"/>
    <col min="2836" max="2836" width="8.42578125" style="4" customWidth="1"/>
    <col min="2837" max="2837" width="9.85546875" style="4" customWidth="1"/>
    <col min="2838" max="2838" width="8.85546875" style="4" customWidth="1"/>
    <col min="2839" max="2839" width="7.7109375" style="4" customWidth="1"/>
    <col min="2840" max="2840" width="6.5703125" style="4" customWidth="1"/>
    <col min="2841" max="2841" width="9.140625" style="4" customWidth="1"/>
    <col min="2842" max="2842" width="8.28515625" style="4" customWidth="1"/>
    <col min="2843" max="2843" width="10.140625" style="4" customWidth="1"/>
    <col min="2844" max="2845" width="8.140625" style="4" customWidth="1"/>
    <col min="2846" max="2846" width="7.85546875" style="4" customWidth="1"/>
    <col min="2847" max="2847" width="9.28515625" style="4" customWidth="1"/>
    <col min="2848" max="2848" width="8.7109375" style="4" customWidth="1"/>
    <col min="2849" max="2849" width="9.5703125" style="4" customWidth="1"/>
    <col min="2850" max="3043" width="9.140625" style="4"/>
    <col min="3044" max="3044" width="3.28515625" style="4" customWidth="1"/>
    <col min="3045" max="3045" width="17.28515625" style="4" customWidth="1"/>
    <col min="3046" max="3046" width="11.7109375" style="4" customWidth="1"/>
    <col min="3047" max="3047" width="11.28515625" style="4" customWidth="1"/>
    <col min="3048" max="3048" width="9.140625" style="4" customWidth="1"/>
    <col min="3049" max="3049" width="11.42578125" style="4" customWidth="1"/>
    <col min="3050" max="3050" width="9" style="4" customWidth="1"/>
    <col min="3051" max="3051" width="11.5703125" style="4" customWidth="1"/>
    <col min="3052" max="3052" width="9.42578125" style="4" customWidth="1"/>
    <col min="3053" max="3053" width="12.42578125" style="4" customWidth="1"/>
    <col min="3054" max="3057" width="12.7109375" style="4" customWidth="1"/>
    <col min="3058" max="3059" width="9.7109375" style="4" customWidth="1"/>
    <col min="3060" max="3060" width="8.42578125" style="4" customWidth="1"/>
    <col min="3061" max="3062" width="10.7109375" style="4" customWidth="1"/>
    <col min="3063" max="3063" width="9.5703125" style="4" customWidth="1"/>
    <col min="3064" max="3064" width="11.7109375" style="4" customWidth="1"/>
    <col min="3065" max="3065" width="13.28515625" style="4" customWidth="1"/>
    <col min="3066" max="3066" width="11.85546875" style="4" customWidth="1"/>
    <col min="3067" max="3068" width="8.85546875" style="4" customWidth="1"/>
    <col min="3069" max="3069" width="8.28515625" style="4" customWidth="1"/>
    <col min="3070" max="3070" width="7.28515625" style="4" customWidth="1"/>
    <col min="3071" max="3071" width="8.42578125" style="4" customWidth="1"/>
    <col min="3072" max="3072" width="9.85546875" style="4" customWidth="1"/>
    <col min="3073" max="3073" width="8.85546875" style="4" customWidth="1"/>
    <col min="3074" max="3074" width="7.7109375" style="4" customWidth="1"/>
    <col min="3075" max="3075" width="6.5703125" style="4" customWidth="1"/>
    <col min="3076" max="3076" width="9.140625" style="4" customWidth="1"/>
    <col min="3077" max="3077" width="8.28515625" style="4" customWidth="1"/>
    <col min="3078" max="3078" width="10.140625" style="4" customWidth="1"/>
    <col min="3079" max="3080" width="8.140625" style="4" customWidth="1"/>
    <col min="3081" max="3081" width="7.85546875" style="4" customWidth="1"/>
    <col min="3082" max="3082" width="9.28515625" style="4" customWidth="1"/>
    <col min="3083" max="3083" width="8.7109375" style="4" customWidth="1"/>
    <col min="3084" max="3084" width="9.5703125" style="4" customWidth="1"/>
    <col min="3085" max="3085" width="11.7109375" style="4" customWidth="1"/>
    <col min="3086" max="3086" width="13.28515625" style="4" customWidth="1"/>
    <col min="3087" max="3087" width="11.85546875" style="4" customWidth="1"/>
    <col min="3088" max="3089" width="8.85546875" style="4" customWidth="1"/>
    <col min="3090" max="3090" width="8.28515625" style="4" customWidth="1"/>
    <col min="3091" max="3091" width="7.28515625" style="4" customWidth="1"/>
    <col min="3092" max="3092" width="8.42578125" style="4" customWidth="1"/>
    <col min="3093" max="3093" width="9.85546875" style="4" customWidth="1"/>
    <col min="3094" max="3094" width="8.85546875" style="4" customWidth="1"/>
    <col min="3095" max="3095" width="7.7109375" style="4" customWidth="1"/>
    <col min="3096" max="3096" width="6.5703125" style="4" customWidth="1"/>
    <col min="3097" max="3097" width="9.140625" style="4" customWidth="1"/>
    <col min="3098" max="3098" width="8.28515625" style="4" customWidth="1"/>
    <col min="3099" max="3099" width="10.140625" style="4" customWidth="1"/>
    <col min="3100" max="3101" width="8.140625" style="4" customWidth="1"/>
    <col min="3102" max="3102" width="7.85546875" style="4" customWidth="1"/>
    <col min="3103" max="3103" width="9.28515625" style="4" customWidth="1"/>
    <col min="3104" max="3104" width="8.7109375" style="4" customWidth="1"/>
    <col min="3105" max="3105" width="9.5703125" style="4" customWidth="1"/>
    <col min="3106" max="3299" width="9.140625" style="4"/>
    <col min="3300" max="3300" width="3.28515625" style="4" customWidth="1"/>
    <col min="3301" max="3301" width="17.28515625" style="4" customWidth="1"/>
    <col min="3302" max="3302" width="11.7109375" style="4" customWidth="1"/>
    <col min="3303" max="3303" width="11.28515625" style="4" customWidth="1"/>
    <col min="3304" max="3304" width="9.140625" style="4" customWidth="1"/>
    <col min="3305" max="3305" width="11.42578125" style="4" customWidth="1"/>
    <col min="3306" max="3306" width="9" style="4" customWidth="1"/>
    <col min="3307" max="3307" width="11.5703125" style="4" customWidth="1"/>
    <col min="3308" max="3308" width="9.42578125" style="4" customWidth="1"/>
    <col min="3309" max="3309" width="12.42578125" style="4" customWidth="1"/>
    <col min="3310" max="3313" width="12.7109375" style="4" customWidth="1"/>
    <col min="3314" max="3315" width="9.7109375" style="4" customWidth="1"/>
    <col min="3316" max="3316" width="8.42578125" style="4" customWidth="1"/>
    <col min="3317" max="3318" width="10.7109375" style="4" customWidth="1"/>
    <col min="3319" max="3319" width="9.5703125" style="4" customWidth="1"/>
    <col min="3320" max="3320" width="11.7109375" style="4" customWidth="1"/>
    <col min="3321" max="3321" width="13.28515625" style="4" customWidth="1"/>
    <col min="3322" max="3322" width="11.85546875" style="4" customWidth="1"/>
    <col min="3323" max="3324" width="8.85546875" style="4" customWidth="1"/>
    <col min="3325" max="3325" width="8.28515625" style="4" customWidth="1"/>
    <col min="3326" max="3326" width="7.28515625" style="4" customWidth="1"/>
    <col min="3327" max="3327" width="8.42578125" style="4" customWidth="1"/>
    <col min="3328" max="3328" width="9.85546875" style="4" customWidth="1"/>
    <col min="3329" max="3329" width="8.85546875" style="4" customWidth="1"/>
    <col min="3330" max="3330" width="7.7109375" style="4" customWidth="1"/>
    <col min="3331" max="3331" width="6.5703125" style="4" customWidth="1"/>
    <col min="3332" max="3332" width="9.140625" style="4" customWidth="1"/>
    <col min="3333" max="3333" width="8.28515625" style="4" customWidth="1"/>
    <col min="3334" max="3334" width="10.140625" style="4" customWidth="1"/>
    <col min="3335" max="3336" width="8.140625" style="4" customWidth="1"/>
    <col min="3337" max="3337" width="7.85546875" style="4" customWidth="1"/>
    <col min="3338" max="3338" width="9.28515625" style="4" customWidth="1"/>
    <col min="3339" max="3339" width="8.7109375" style="4" customWidth="1"/>
    <col min="3340" max="3340" width="9.5703125" style="4" customWidth="1"/>
    <col min="3341" max="3341" width="11.7109375" style="4" customWidth="1"/>
    <col min="3342" max="3342" width="13.28515625" style="4" customWidth="1"/>
    <col min="3343" max="3343" width="11.85546875" style="4" customWidth="1"/>
    <col min="3344" max="3345" width="8.85546875" style="4" customWidth="1"/>
    <col min="3346" max="3346" width="8.28515625" style="4" customWidth="1"/>
    <col min="3347" max="3347" width="7.28515625" style="4" customWidth="1"/>
    <col min="3348" max="3348" width="8.42578125" style="4" customWidth="1"/>
    <col min="3349" max="3349" width="9.85546875" style="4" customWidth="1"/>
    <col min="3350" max="3350" width="8.85546875" style="4" customWidth="1"/>
    <col min="3351" max="3351" width="7.7109375" style="4" customWidth="1"/>
    <col min="3352" max="3352" width="6.5703125" style="4" customWidth="1"/>
    <col min="3353" max="3353" width="9.140625" style="4" customWidth="1"/>
    <col min="3354" max="3354" width="8.28515625" style="4" customWidth="1"/>
    <col min="3355" max="3355" width="10.140625" style="4" customWidth="1"/>
    <col min="3356" max="3357" width="8.140625" style="4" customWidth="1"/>
    <col min="3358" max="3358" width="7.85546875" style="4" customWidth="1"/>
    <col min="3359" max="3359" width="9.28515625" style="4" customWidth="1"/>
    <col min="3360" max="3360" width="8.7109375" style="4" customWidth="1"/>
    <col min="3361" max="3361" width="9.5703125" style="4" customWidth="1"/>
    <col min="3362" max="3555" width="9.140625" style="4"/>
    <col min="3556" max="3556" width="3.28515625" style="4" customWidth="1"/>
    <col min="3557" max="3557" width="17.28515625" style="4" customWidth="1"/>
    <col min="3558" max="3558" width="11.7109375" style="4" customWidth="1"/>
    <col min="3559" max="3559" width="11.28515625" style="4" customWidth="1"/>
    <col min="3560" max="3560" width="9.140625" style="4" customWidth="1"/>
    <col min="3561" max="3561" width="11.42578125" style="4" customWidth="1"/>
    <col min="3562" max="3562" width="9" style="4" customWidth="1"/>
    <col min="3563" max="3563" width="11.5703125" style="4" customWidth="1"/>
    <col min="3564" max="3564" width="9.42578125" style="4" customWidth="1"/>
    <col min="3565" max="3565" width="12.42578125" style="4" customWidth="1"/>
    <col min="3566" max="3569" width="12.7109375" style="4" customWidth="1"/>
    <col min="3570" max="3571" width="9.7109375" style="4" customWidth="1"/>
    <col min="3572" max="3572" width="8.42578125" style="4" customWidth="1"/>
    <col min="3573" max="3574" width="10.7109375" style="4" customWidth="1"/>
    <col min="3575" max="3575" width="9.5703125" style="4" customWidth="1"/>
    <col min="3576" max="3576" width="11.7109375" style="4" customWidth="1"/>
    <col min="3577" max="3577" width="13.28515625" style="4" customWidth="1"/>
    <col min="3578" max="3578" width="11.85546875" style="4" customWidth="1"/>
    <col min="3579" max="3580" width="8.85546875" style="4" customWidth="1"/>
    <col min="3581" max="3581" width="8.28515625" style="4" customWidth="1"/>
    <col min="3582" max="3582" width="7.28515625" style="4" customWidth="1"/>
    <col min="3583" max="3583" width="8.42578125" style="4" customWidth="1"/>
    <col min="3584" max="3584" width="9.85546875" style="4" customWidth="1"/>
    <col min="3585" max="3585" width="8.85546875" style="4" customWidth="1"/>
    <col min="3586" max="3586" width="7.7109375" style="4" customWidth="1"/>
    <col min="3587" max="3587" width="6.5703125" style="4" customWidth="1"/>
    <col min="3588" max="3588" width="9.140625" style="4" customWidth="1"/>
    <col min="3589" max="3589" width="8.28515625" style="4" customWidth="1"/>
    <col min="3590" max="3590" width="10.140625" style="4" customWidth="1"/>
    <col min="3591" max="3592" width="8.140625" style="4" customWidth="1"/>
    <col min="3593" max="3593" width="7.85546875" style="4" customWidth="1"/>
    <col min="3594" max="3594" width="9.28515625" style="4" customWidth="1"/>
    <col min="3595" max="3595" width="8.7109375" style="4" customWidth="1"/>
    <col min="3596" max="3596" width="9.5703125" style="4" customWidth="1"/>
    <col min="3597" max="3597" width="11.7109375" style="4" customWidth="1"/>
    <col min="3598" max="3598" width="13.28515625" style="4" customWidth="1"/>
    <col min="3599" max="3599" width="11.85546875" style="4" customWidth="1"/>
    <col min="3600" max="3601" width="8.85546875" style="4" customWidth="1"/>
    <col min="3602" max="3602" width="8.28515625" style="4" customWidth="1"/>
    <col min="3603" max="3603" width="7.28515625" style="4" customWidth="1"/>
    <col min="3604" max="3604" width="8.42578125" style="4" customWidth="1"/>
    <col min="3605" max="3605" width="9.85546875" style="4" customWidth="1"/>
    <col min="3606" max="3606" width="8.85546875" style="4" customWidth="1"/>
    <col min="3607" max="3607" width="7.7109375" style="4" customWidth="1"/>
    <col min="3608" max="3608" width="6.5703125" style="4" customWidth="1"/>
    <col min="3609" max="3609" width="9.140625" style="4" customWidth="1"/>
    <col min="3610" max="3610" width="8.28515625" style="4" customWidth="1"/>
    <col min="3611" max="3611" width="10.140625" style="4" customWidth="1"/>
    <col min="3612" max="3613" width="8.140625" style="4" customWidth="1"/>
    <col min="3614" max="3614" width="7.85546875" style="4" customWidth="1"/>
    <col min="3615" max="3615" width="9.28515625" style="4" customWidth="1"/>
    <col min="3616" max="3616" width="8.7109375" style="4" customWidth="1"/>
    <col min="3617" max="3617" width="9.5703125" style="4" customWidth="1"/>
    <col min="3618" max="3811" width="9.140625" style="4"/>
    <col min="3812" max="3812" width="3.28515625" style="4" customWidth="1"/>
    <col min="3813" max="3813" width="17.28515625" style="4" customWidth="1"/>
    <col min="3814" max="3814" width="11.7109375" style="4" customWidth="1"/>
    <col min="3815" max="3815" width="11.28515625" style="4" customWidth="1"/>
    <col min="3816" max="3816" width="9.140625" style="4" customWidth="1"/>
    <col min="3817" max="3817" width="11.42578125" style="4" customWidth="1"/>
    <col min="3818" max="3818" width="9" style="4" customWidth="1"/>
    <col min="3819" max="3819" width="11.5703125" style="4" customWidth="1"/>
    <col min="3820" max="3820" width="9.42578125" style="4" customWidth="1"/>
    <col min="3821" max="3821" width="12.42578125" style="4" customWidth="1"/>
    <col min="3822" max="3825" width="12.7109375" style="4" customWidth="1"/>
    <col min="3826" max="3827" width="9.7109375" style="4" customWidth="1"/>
    <col min="3828" max="3828" width="8.42578125" style="4" customWidth="1"/>
    <col min="3829" max="3830" width="10.7109375" style="4" customWidth="1"/>
    <col min="3831" max="3831" width="9.5703125" style="4" customWidth="1"/>
    <col min="3832" max="3832" width="11.7109375" style="4" customWidth="1"/>
    <col min="3833" max="3833" width="13.28515625" style="4" customWidth="1"/>
    <col min="3834" max="3834" width="11.85546875" style="4" customWidth="1"/>
    <col min="3835" max="3836" width="8.85546875" style="4" customWidth="1"/>
    <col min="3837" max="3837" width="8.28515625" style="4" customWidth="1"/>
    <col min="3838" max="3838" width="7.28515625" style="4" customWidth="1"/>
    <col min="3839" max="3839" width="8.42578125" style="4" customWidth="1"/>
    <col min="3840" max="3840" width="9.85546875" style="4" customWidth="1"/>
    <col min="3841" max="3841" width="8.85546875" style="4" customWidth="1"/>
    <col min="3842" max="3842" width="7.7109375" style="4" customWidth="1"/>
    <col min="3843" max="3843" width="6.5703125" style="4" customWidth="1"/>
    <col min="3844" max="3844" width="9.140625" style="4" customWidth="1"/>
    <col min="3845" max="3845" width="8.28515625" style="4" customWidth="1"/>
    <col min="3846" max="3846" width="10.140625" style="4" customWidth="1"/>
    <col min="3847" max="3848" width="8.140625" style="4" customWidth="1"/>
    <col min="3849" max="3849" width="7.85546875" style="4" customWidth="1"/>
    <col min="3850" max="3850" width="9.28515625" style="4" customWidth="1"/>
    <col min="3851" max="3851" width="8.7109375" style="4" customWidth="1"/>
    <col min="3852" max="3852" width="9.5703125" style="4" customWidth="1"/>
    <col min="3853" max="3853" width="11.7109375" style="4" customWidth="1"/>
    <col min="3854" max="3854" width="13.28515625" style="4" customWidth="1"/>
    <col min="3855" max="3855" width="11.85546875" style="4" customWidth="1"/>
    <col min="3856" max="3857" width="8.85546875" style="4" customWidth="1"/>
    <col min="3858" max="3858" width="8.28515625" style="4" customWidth="1"/>
    <col min="3859" max="3859" width="7.28515625" style="4" customWidth="1"/>
    <col min="3860" max="3860" width="8.42578125" style="4" customWidth="1"/>
    <col min="3861" max="3861" width="9.85546875" style="4" customWidth="1"/>
    <col min="3862" max="3862" width="8.85546875" style="4" customWidth="1"/>
    <col min="3863" max="3863" width="7.7109375" style="4" customWidth="1"/>
    <col min="3864" max="3864" width="6.5703125" style="4" customWidth="1"/>
    <col min="3865" max="3865" width="9.140625" style="4" customWidth="1"/>
    <col min="3866" max="3866" width="8.28515625" style="4" customWidth="1"/>
    <col min="3867" max="3867" width="10.140625" style="4" customWidth="1"/>
    <col min="3868" max="3869" width="8.140625" style="4" customWidth="1"/>
    <col min="3870" max="3870" width="7.85546875" style="4" customWidth="1"/>
    <col min="3871" max="3871" width="9.28515625" style="4" customWidth="1"/>
    <col min="3872" max="3872" width="8.7109375" style="4" customWidth="1"/>
    <col min="3873" max="3873" width="9.5703125" style="4" customWidth="1"/>
    <col min="3874" max="4067" width="9.140625" style="4"/>
    <col min="4068" max="4068" width="3.28515625" style="4" customWidth="1"/>
    <col min="4069" max="4069" width="17.28515625" style="4" customWidth="1"/>
    <col min="4070" max="4070" width="11.7109375" style="4" customWidth="1"/>
    <col min="4071" max="4071" width="11.28515625" style="4" customWidth="1"/>
    <col min="4072" max="4072" width="9.140625" style="4" customWidth="1"/>
    <col min="4073" max="4073" width="11.42578125" style="4" customWidth="1"/>
    <col min="4074" max="4074" width="9" style="4" customWidth="1"/>
    <col min="4075" max="4075" width="11.5703125" style="4" customWidth="1"/>
    <col min="4076" max="4076" width="9.42578125" style="4" customWidth="1"/>
    <col min="4077" max="4077" width="12.42578125" style="4" customWidth="1"/>
    <col min="4078" max="4081" width="12.7109375" style="4" customWidth="1"/>
    <col min="4082" max="4083" width="9.7109375" style="4" customWidth="1"/>
    <col min="4084" max="4084" width="8.42578125" style="4" customWidth="1"/>
    <col min="4085" max="4086" width="10.7109375" style="4" customWidth="1"/>
    <col min="4087" max="4087" width="9.5703125" style="4" customWidth="1"/>
    <col min="4088" max="4088" width="11.7109375" style="4" customWidth="1"/>
    <col min="4089" max="4089" width="13.28515625" style="4" customWidth="1"/>
    <col min="4090" max="4090" width="11.85546875" style="4" customWidth="1"/>
    <col min="4091" max="4092" width="8.85546875" style="4" customWidth="1"/>
    <col min="4093" max="4093" width="8.28515625" style="4" customWidth="1"/>
    <col min="4094" max="4094" width="7.28515625" style="4" customWidth="1"/>
    <col min="4095" max="4095" width="8.42578125" style="4" customWidth="1"/>
    <col min="4096" max="4096" width="9.85546875" style="4" customWidth="1"/>
    <col min="4097" max="4097" width="8.85546875" style="4" customWidth="1"/>
    <col min="4098" max="4098" width="7.7109375" style="4" customWidth="1"/>
    <col min="4099" max="4099" width="6.5703125" style="4" customWidth="1"/>
    <col min="4100" max="4100" width="9.140625" style="4" customWidth="1"/>
    <col min="4101" max="4101" width="8.28515625" style="4" customWidth="1"/>
    <col min="4102" max="4102" width="10.140625" style="4" customWidth="1"/>
    <col min="4103" max="4104" width="8.140625" style="4" customWidth="1"/>
    <col min="4105" max="4105" width="7.85546875" style="4" customWidth="1"/>
    <col min="4106" max="4106" width="9.28515625" style="4" customWidth="1"/>
    <col min="4107" max="4107" width="8.7109375" style="4" customWidth="1"/>
    <col min="4108" max="4108" width="9.5703125" style="4" customWidth="1"/>
    <col min="4109" max="4109" width="11.7109375" style="4" customWidth="1"/>
    <col min="4110" max="4110" width="13.28515625" style="4" customWidth="1"/>
    <col min="4111" max="4111" width="11.85546875" style="4" customWidth="1"/>
    <col min="4112" max="4113" width="8.85546875" style="4" customWidth="1"/>
    <col min="4114" max="4114" width="8.28515625" style="4" customWidth="1"/>
    <col min="4115" max="4115" width="7.28515625" style="4" customWidth="1"/>
    <col min="4116" max="4116" width="8.42578125" style="4" customWidth="1"/>
    <col min="4117" max="4117" width="9.85546875" style="4" customWidth="1"/>
    <col min="4118" max="4118" width="8.85546875" style="4" customWidth="1"/>
    <col min="4119" max="4119" width="7.7109375" style="4" customWidth="1"/>
    <col min="4120" max="4120" width="6.5703125" style="4" customWidth="1"/>
    <col min="4121" max="4121" width="9.140625" style="4" customWidth="1"/>
    <col min="4122" max="4122" width="8.28515625" style="4" customWidth="1"/>
    <col min="4123" max="4123" width="10.140625" style="4" customWidth="1"/>
    <col min="4124" max="4125" width="8.140625" style="4" customWidth="1"/>
    <col min="4126" max="4126" width="7.85546875" style="4" customWidth="1"/>
    <col min="4127" max="4127" width="9.28515625" style="4" customWidth="1"/>
    <col min="4128" max="4128" width="8.7109375" style="4" customWidth="1"/>
    <col min="4129" max="4129" width="9.5703125" style="4" customWidth="1"/>
    <col min="4130" max="4323" width="9.140625" style="4"/>
    <col min="4324" max="4324" width="3.28515625" style="4" customWidth="1"/>
    <col min="4325" max="4325" width="17.28515625" style="4" customWidth="1"/>
    <col min="4326" max="4326" width="11.7109375" style="4" customWidth="1"/>
    <col min="4327" max="4327" width="11.28515625" style="4" customWidth="1"/>
    <col min="4328" max="4328" width="9.140625" style="4" customWidth="1"/>
    <col min="4329" max="4329" width="11.42578125" style="4" customWidth="1"/>
    <col min="4330" max="4330" width="9" style="4" customWidth="1"/>
    <col min="4331" max="4331" width="11.5703125" style="4" customWidth="1"/>
    <col min="4332" max="4332" width="9.42578125" style="4" customWidth="1"/>
    <col min="4333" max="4333" width="12.42578125" style="4" customWidth="1"/>
    <col min="4334" max="4337" width="12.7109375" style="4" customWidth="1"/>
    <col min="4338" max="4339" width="9.7109375" style="4" customWidth="1"/>
    <col min="4340" max="4340" width="8.42578125" style="4" customWidth="1"/>
    <col min="4341" max="4342" width="10.7109375" style="4" customWidth="1"/>
    <col min="4343" max="4343" width="9.5703125" style="4" customWidth="1"/>
    <col min="4344" max="4344" width="11.7109375" style="4" customWidth="1"/>
    <col min="4345" max="4345" width="13.28515625" style="4" customWidth="1"/>
    <col min="4346" max="4346" width="11.85546875" style="4" customWidth="1"/>
    <col min="4347" max="4348" width="8.85546875" style="4" customWidth="1"/>
    <col min="4349" max="4349" width="8.28515625" style="4" customWidth="1"/>
    <col min="4350" max="4350" width="7.28515625" style="4" customWidth="1"/>
    <col min="4351" max="4351" width="8.42578125" style="4" customWidth="1"/>
    <col min="4352" max="4352" width="9.85546875" style="4" customWidth="1"/>
    <col min="4353" max="4353" width="8.85546875" style="4" customWidth="1"/>
    <col min="4354" max="4354" width="7.7109375" style="4" customWidth="1"/>
    <col min="4355" max="4355" width="6.5703125" style="4" customWidth="1"/>
    <col min="4356" max="4356" width="9.140625" style="4" customWidth="1"/>
    <col min="4357" max="4357" width="8.28515625" style="4" customWidth="1"/>
    <col min="4358" max="4358" width="10.140625" style="4" customWidth="1"/>
    <col min="4359" max="4360" width="8.140625" style="4" customWidth="1"/>
    <col min="4361" max="4361" width="7.85546875" style="4" customWidth="1"/>
    <col min="4362" max="4362" width="9.28515625" style="4" customWidth="1"/>
    <col min="4363" max="4363" width="8.7109375" style="4" customWidth="1"/>
    <col min="4364" max="4364" width="9.5703125" style="4" customWidth="1"/>
    <col min="4365" max="4365" width="11.7109375" style="4" customWidth="1"/>
    <col min="4366" max="4366" width="13.28515625" style="4" customWidth="1"/>
    <col min="4367" max="4367" width="11.85546875" style="4" customWidth="1"/>
    <col min="4368" max="4369" width="8.85546875" style="4" customWidth="1"/>
    <col min="4370" max="4370" width="8.28515625" style="4" customWidth="1"/>
    <col min="4371" max="4371" width="7.28515625" style="4" customWidth="1"/>
    <col min="4372" max="4372" width="8.42578125" style="4" customWidth="1"/>
    <col min="4373" max="4373" width="9.85546875" style="4" customWidth="1"/>
    <col min="4374" max="4374" width="8.85546875" style="4" customWidth="1"/>
    <col min="4375" max="4375" width="7.7109375" style="4" customWidth="1"/>
    <col min="4376" max="4376" width="6.5703125" style="4" customWidth="1"/>
    <col min="4377" max="4377" width="9.140625" style="4" customWidth="1"/>
    <col min="4378" max="4378" width="8.28515625" style="4" customWidth="1"/>
    <col min="4379" max="4379" width="10.140625" style="4" customWidth="1"/>
    <col min="4380" max="4381" width="8.140625" style="4" customWidth="1"/>
    <col min="4382" max="4382" width="7.85546875" style="4" customWidth="1"/>
    <col min="4383" max="4383" width="9.28515625" style="4" customWidth="1"/>
    <col min="4384" max="4384" width="8.7109375" style="4" customWidth="1"/>
    <col min="4385" max="4385" width="9.5703125" style="4" customWidth="1"/>
    <col min="4386" max="4579" width="9.140625" style="4"/>
    <col min="4580" max="4580" width="3.28515625" style="4" customWidth="1"/>
    <col min="4581" max="4581" width="17.28515625" style="4" customWidth="1"/>
    <col min="4582" max="4582" width="11.7109375" style="4" customWidth="1"/>
    <col min="4583" max="4583" width="11.28515625" style="4" customWidth="1"/>
    <col min="4584" max="4584" width="9.140625" style="4" customWidth="1"/>
    <col min="4585" max="4585" width="11.42578125" style="4" customWidth="1"/>
    <col min="4586" max="4586" width="9" style="4" customWidth="1"/>
    <col min="4587" max="4587" width="11.5703125" style="4" customWidth="1"/>
    <col min="4588" max="4588" width="9.42578125" style="4" customWidth="1"/>
    <col min="4589" max="4589" width="12.42578125" style="4" customWidth="1"/>
    <col min="4590" max="4593" width="12.7109375" style="4" customWidth="1"/>
    <col min="4594" max="4595" width="9.7109375" style="4" customWidth="1"/>
    <col min="4596" max="4596" width="8.42578125" style="4" customWidth="1"/>
    <col min="4597" max="4598" width="10.7109375" style="4" customWidth="1"/>
    <col min="4599" max="4599" width="9.5703125" style="4" customWidth="1"/>
    <col min="4600" max="4600" width="11.7109375" style="4" customWidth="1"/>
    <col min="4601" max="4601" width="13.28515625" style="4" customWidth="1"/>
    <col min="4602" max="4602" width="11.85546875" style="4" customWidth="1"/>
    <col min="4603" max="4604" width="8.85546875" style="4" customWidth="1"/>
    <col min="4605" max="4605" width="8.28515625" style="4" customWidth="1"/>
    <col min="4606" max="4606" width="7.28515625" style="4" customWidth="1"/>
    <col min="4607" max="4607" width="8.42578125" style="4" customWidth="1"/>
    <col min="4608" max="4608" width="9.85546875" style="4" customWidth="1"/>
    <col min="4609" max="4609" width="8.85546875" style="4" customWidth="1"/>
    <col min="4610" max="4610" width="7.7109375" style="4" customWidth="1"/>
    <col min="4611" max="4611" width="6.5703125" style="4" customWidth="1"/>
    <col min="4612" max="4612" width="9.140625" style="4" customWidth="1"/>
    <col min="4613" max="4613" width="8.28515625" style="4" customWidth="1"/>
    <col min="4614" max="4614" width="10.140625" style="4" customWidth="1"/>
    <col min="4615" max="4616" width="8.140625" style="4" customWidth="1"/>
    <col min="4617" max="4617" width="7.85546875" style="4" customWidth="1"/>
    <col min="4618" max="4618" width="9.28515625" style="4" customWidth="1"/>
    <col min="4619" max="4619" width="8.7109375" style="4" customWidth="1"/>
    <col min="4620" max="4620" width="9.5703125" style="4" customWidth="1"/>
    <col min="4621" max="4621" width="11.7109375" style="4" customWidth="1"/>
    <col min="4622" max="4622" width="13.28515625" style="4" customWidth="1"/>
    <col min="4623" max="4623" width="11.85546875" style="4" customWidth="1"/>
    <col min="4624" max="4625" width="8.85546875" style="4" customWidth="1"/>
    <col min="4626" max="4626" width="8.28515625" style="4" customWidth="1"/>
    <col min="4627" max="4627" width="7.28515625" style="4" customWidth="1"/>
    <col min="4628" max="4628" width="8.42578125" style="4" customWidth="1"/>
    <col min="4629" max="4629" width="9.85546875" style="4" customWidth="1"/>
    <col min="4630" max="4630" width="8.85546875" style="4" customWidth="1"/>
    <col min="4631" max="4631" width="7.7109375" style="4" customWidth="1"/>
    <col min="4632" max="4632" width="6.5703125" style="4" customWidth="1"/>
    <col min="4633" max="4633" width="9.140625" style="4" customWidth="1"/>
    <col min="4634" max="4634" width="8.28515625" style="4" customWidth="1"/>
    <col min="4635" max="4635" width="10.140625" style="4" customWidth="1"/>
    <col min="4636" max="4637" width="8.140625" style="4" customWidth="1"/>
    <col min="4638" max="4638" width="7.85546875" style="4" customWidth="1"/>
    <col min="4639" max="4639" width="9.28515625" style="4" customWidth="1"/>
    <col min="4640" max="4640" width="8.7109375" style="4" customWidth="1"/>
    <col min="4641" max="4641" width="9.5703125" style="4" customWidth="1"/>
    <col min="4642" max="4835" width="9.140625" style="4"/>
    <col min="4836" max="4836" width="3.28515625" style="4" customWidth="1"/>
    <col min="4837" max="4837" width="17.28515625" style="4" customWidth="1"/>
    <col min="4838" max="4838" width="11.7109375" style="4" customWidth="1"/>
    <col min="4839" max="4839" width="11.28515625" style="4" customWidth="1"/>
    <col min="4840" max="4840" width="9.140625" style="4" customWidth="1"/>
    <col min="4841" max="4841" width="11.42578125" style="4" customWidth="1"/>
    <col min="4842" max="4842" width="9" style="4" customWidth="1"/>
    <col min="4843" max="4843" width="11.5703125" style="4" customWidth="1"/>
    <col min="4844" max="4844" width="9.42578125" style="4" customWidth="1"/>
    <col min="4845" max="4845" width="12.42578125" style="4" customWidth="1"/>
    <col min="4846" max="4849" width="12.7109375" style="4" customWidth="1"/>
    <col min="4850" max="4851" width="9.7109375" style="4" customWidth="1"/>
    <col min="4852" max="4852" width="8.42578125" style="4" customWidth="1"/>
    <col min="4853" max="4854" width="10.7109375" style="4" customWidth="1"/>
    <col min="4855" max="4855" width="9.5703125" style="4" customWidth="1"/>
    <col min="4856" max="4856" width="11.7109375" style="4" customWidth="1"/>
    <col min="4857" max="4857" width="13.28515625" style="4" customWidth="1"/>
    <col min="4858" max="4858" width="11.85546875" style="4" customWidth="1"/>
    <col min="4859" max="4860" width="8.85546875" style="4" customWidth="1"/>
    <col min="4861" max="4861" width="8.28515625" style="4" customWidth="1"/>
    <col min="4862" max="4862" width="7.28515625" style="4" customWidth="1"/>
    <col min="4863" max="4863" width="8.42578125" style="4" customWidth="1"/>
    <col min="4864" max="4864" width="9.85546875" style="4" customWidth="1"/>
    <col min="4865" max="4865" width="8.85546875" style="4" customWidth="1"/>
    <col min="4866" max="4866" width="7.7109375" style="4" customWidth="1"/>
    <col min="4867" max="4867" width="6.5703125" style="4" customWidth="1"/>
    <col min="4868" max="4868" width="9.140625" style="4" customWidth="1"/>
    <col min="4869" max="4869" width="8.28515625" style="4" customWidth="1"/>
    <col min="4870" max="4870" width="10.140625" style="4" customWidth="1"/>
    <col min="4871" max="4872" width="8.140625" style="4" customWidth="1"/>
    <col min="4873" max="4873" width="7.85546875" style="4" customWidth="1"/>
    <col min="4874" max="4874" width="9.28515625" style="4" customWidth="1"/>
    <col min="4875" max="4875" width="8.7109375" style="4" customWidth="1"/>
    <col min="4876" max="4876" width="9.5703125" style="4" customWidth="1"/>
    <col min="4877" max="4877" width="11.7109375" style="4" customWidth="1"/>
    <col min="4878" max="4878" width="13.28515625" style="4" customWidth="1"/>
    <col min="4879" max="4879" width="11.85546875" style="4" customWidth="1"/>
    <col min="4880" max="4881" width="8.85546875" style="4" customWidth="1"/>
    <col min="4882" max="4882" width="8.28515625" style="4" customWidth="1"/>
    <col min="4883" max="4883" width="7.28515625" style="4" customWidth="1"/>
    <col min="4884" max="4884" width="8.42578125" style="4" customWidth="1"/>
    <col min="4885" max="4885" width="9.85546875" style="4" customWidth="1"/>
    <col min="4886" max="4886" width="8.85546875" style="4" customWidth="1"/>
    <col min="4887" max="4887" width="7.7109375" style="4" customWidth="1"/>
    <col min="4888" max="4888" width="6.5703125" style="4" customWidth="1"/>
    <col min="4889" max="4889" width="9.140625" style="4" customWidth="1"/>
    <col min="4890" max="4890" width="8.28515625" style="4" customWidth="1"/>
    <col min="4891" max="4891" width="10.140625" style="4" customWidth="1"/>
    <col min="4892" max="4893" width="8.140625" style="4" customWidth="1"/>
    <col min="4894" max="4894" width="7.85546875" style="4" customWidth="1"/>
    <col min="4895" max="4895" width="9.28515625" style="4" customWidth="1"/>
    <col min="4896" max="4896" width="8.7109375" style="4" customWidth="1"/>
    <col min="4897" max="4897" width="9.5703125" style="4" customWidth="1"/>
    <col min="4898" max="5091" width="9.140625" style="4"/>
    <col min="5092" max="5092" width="3.28515625" style="4" customWidth="1"/>
    <col min="5093" max="5093" width="17.28515625" style="4" customWidth="1"/>
    <col min="5094" max="5094" width="11.7109375" style="4" customWidth="1"/>
    <col min="5095" max="5095" width="11.28515625" style="4" customWidth="1"/>
    <col min="5096" max="5096" width="9.140625" style="4" customWidth="1"/>
    <col min="5097" max="5097" width="11.42578125" style="4" customWidth="1"/>
    <col min="5098" max="5098" width="9" style="4" customWidth="1"/>
    <col min="5099" max="5099" width="11.5703125" style="4" customWidth="1"/>
    <col min="5100" max="5100" width="9.42578125" style="4" customWidth="1"/>
    <col min="5101" max="5101" width="12.42578125" style="4" customWidth="1"/>
    <col min="5102" max="5105" width="12.7109375" style="4" customWidth="1"/>
    <col min="5106" max="5107" width="9.7109375" style="4" customWidth="1"/>
    <col min="5108" max="5108" width="8.42578125" style="4" customWidth="1"/>
    <col min="5109" max="5110" width="10.7109375" style="4" customWidth="1"/>
    <col min="5111" max="5111" width="9.5703125" style="4" customWidth="1"/>
    <col min="5112" max="5112" width="11.7109375" style="4" customWidth="1"/>
    <col min="5113" max="5113" width="13.28515625" style="4" customWidth="1"/>
    <col min="5114" max="5114" width="11.85546875" style="4" customWidth="1"/>
    <col min="5115" max="5116" width="8.85546875" style="4" customWidth="1"/>
    <col min="5117" max="5117" width="8.28515625" style="4" customWidth="1"/>
    <col min="5118" max="5118" width="7.28515625" style="4" customWidth="1"/>
    <col min="5119" max="5119" width="8.42578125" style="4" customWidth="1"/>
    <col min="5120" max="5120" width="9.85546875" style="4" customWidth="1"/>
    <col min="5121" max="5121" width="8.85546875" style="4" customWidth="1"/>
    <col min="5122" max="5122" width="7.7109375" style="4" customWidth="1"/>
    <col min="5123" max="5123" width="6.5703125" style="4" customWidth="1"/>
    <col min="5124" max="5124" width="9.140625" style="4" customWidth="1"/>
    <col min="5125" max="5125" width="8.28515625" style="4" customWidth="1"/>
    <col min="5126" max="5126" width="10.140625" style="4" customWidth="1"/>
    <col min="5127" max="5128" width="8.140625" style="4" customWidth="1"/>
    <col min="5129" max="5129" width="7.85546875" style="4" customWidth="1"/>
    <col min="5130" max="5130" width="9.28515625" style="4" customWidth="1"/>
    <col min="5131" max="5131" width="8.7109375" style="4" customWidth="1"/>
    <col min="5132" max="5132" width="9.5703125" style="4" customWidth="1"/>
    <col min="5133" max="5133" width="11.7109375" style="4" customWidth="1"/>
    <col min="5134" max="5134" width="13.28515625" style="4" customWidth="1"/>
    <col min="5135" max="5135" width="11.85546875" style="4" customWidth="1"/>
    <col min="5136" max="5137" width="8.85546875" style="4" customWidth="1"/>
    <col min="5138" max="5138" width="8.28515625" style="4" customWidth="1"/>
    <col min="5139" max="5139" width="7.28515625" style="4" customWidth="1"/>
    <col min="5140" max="5140" width="8.42578125" style="4" customWidth="1"/>
    <col min="5141" max="5141" width="9.85546875" style="4" customWidth="1"/>
    <col min="5142" max="5142" width="8.85546875" style="4" customWidth="1"/>
    <col min="5143" max="5143" width="7.7109375" style="4" customWidth="1"/>
    <col min="5144" max="5144" width="6.5703125" style="4" customWidth="1"/>
    <col min="5145" max="5145" width="9.140625" style="4" customWidth="1"/>
    <col min="5146" max="5146" width="8.28515625" style="4" customWidth="1"/>
    <col min="5147" max="5147" width="10.140625" style="4" customWidth="1"/>
    <col min="5148" max="5149" width="8.140625" style="4" customWidth="1"/>
    <col min="5150" max="5150" width="7.85546875" style="4" customWidth="1"/>
    <col min="5151" max="5151" width="9.28515625" style="4" customWidth="1"/>
    <col min="5152" max="5152" width="8.7109375" style="4" customWidth="1"/>
    <col min="5153" max="5153" width="9.5703125" style="4" customWidth="1"/>
    <col min="5154" max="5347" width="9.140625" style="4"/>
    <col min="5348" max="5348" width="3.28515625" style="4" customWidth="1"/>
    <col min="5349" max="5349" width="17.28515625" style="4" customWidth="1"/>
    <col min="5350" max="5350" width="11.7109375" style="4" customWidth="1"/>
    <col min="5351" max="5351" width="11.28515625" style="4" customWidth="1"/>
    <col min="5352" max="5352" width="9.140625" style="4" customWidth="1"/>
    <col min="5353" max="5353" width="11.42578125" style="4" customWidth="1"/>
    <col min="5354" max="5354" width="9" style="4" customWidth="1"/>
    <col min="5355" max="5355" width="11.5703125" style="4" customWidth="1"/>
    <col min="5356" max="5356" width="9.42578125" style="4" customWidth="1"/>
    <col min="5357" max="5357" width="12.42578125" style="4" customWidth="1"/>
    <col min="5358" max="5361" width="12.7109375" style="4" customWidth="1"/>
    <col min="5362" max="5363" width="9.7109375" style="4" customWidth="1"/>
    <col min="5364" max="5364" width="8.42578125" style="4" customWidth="1"/>
    <col min="5365" max="5366" width="10.7109375" style="4" customWidth="1"/>
    <col min="5367" max="5367" width="9.5703125" style="4" customWidth="1"/>
    <col min="5368" max="5368" width="11.7109375" style="4" customWidth="1"/>
    <col min="5369" max="5369" width="13.28515625" style="4" customWidth="1"/>
    <col min="5370" max="5370" width="11.85546875" style="4" customWidth="1"/>
    <col min="5371" max="5372" width="8.85546875" style="4" customWidth="1"/>
    <col min="5373" max="5373" width="8.28515625" style="4" customWidth="1"/>
    <col min="5374" max="5374" width="7.28515625" style="4" customWidth="1"/>
    <col min="5375" max="5375" width="8.42578125" style="4" customWidth="1"/>
    <col min="5376" max="5376" width="9.85546875" style="4" customWidth="1"/>
    <col min="5377" max="5377" width="8.85546875" style="4" customWidth="1"/>
    <col min="5378" max="5378" width="7.7109375" style="4" customWidth="1"/>
    <col min="5379" max="5379" width="6.5703125" style="4" customWidth="1"/>
    <col min="5380" max="5380" width="9.140625" style="4" customWidth="1"/>
    <col min="5381" max="5381" width="8.28515625" style="4" customWidth="1"/>
    <col min="5382" max="5382" width="10.140625" style="4" customWidth="1"/>
    <col min="5383" max="5384" width="8.140625" style="4" customWidth="1"/>
    <col min="5385" max="5385" width="7.85546875" style="4" customWidth="1"/>
    <col min="5386" max="5386" width="9.28515625" style="4" customWidth="1"/>
    <col min="5387" max="5387" width="8.7109375" style="4" customWidth="1"/>
    <col min="5388" max="5388" width="9.5703125" style="4" customWidth="1"/>
    <col min="5389" max="5389" width="11.7109375" style="4" customWidth="1"/>
    <col min="5390" max="5390" width="13.28515625" style="4" customWidth="1"/>
    <col min="5391" max="5391" width="11.85546875" style="4" customWidth="1"/>
    <col min="5392" max="5393" width="8.85546875" style="4" customWidth="1"/>
    <col min="5394" max="5394" width="8.28515625" style="4" customWidth="1"/>
    <col min="5395" max="5395" width="7.28515625" style="4" customWidth="1"/>
    <col min="5396" max="5396" width="8.42578125" style="4" customWidth="1"/>
    <col min="5397" max="5397" width="9.85546875" style="4" customWidth="1"/>
    <col min="5398" max="5398" width="8.85546875" style="4" customWidth="1"/>
    <col min="5399" max="5399" width="7.7109375" style="4" customWidth="1"/>
    <col min="5400" max="5400" width="6.5703125" style="4" customWidth="1"/>
    <col min="5401" max="5401" width="9.140625" style="4" customWidth="1"/>
    <col min="5402" max="5402" width="8.28515625" style="4" customWidth="1"/>
    <col min="5403" max="5403" width="10.140625" style="4" customWidth="1"/>
    <col min="5404" max="5405" width="8.140625" style="4" customWidth="1"/>
    <col min="5406" max="5406" width="7.85546875" style="4" customWidth="1"/>
    <col min="5407" max="5407" width="9.28515625" style="4" customWidth="1"/>
    <col min="5408" max="5408" width="8.7109375" style="4" customWidth="1"/>
    <col min="5409" max="5409" width="9.5703125" style="4" customWidth="1"/>
    <col min="5410" max="5603" width="9.140625" style="4"/>
    <col min="5604" max="5604" width="3.28515625" style="4" customWidth="1"/>
    <col min="5605" max="5605" width="17.28515625" style="4" customWidth="1"/>
    <col min="5606" max="5606" width="11.7109375" style="4" customWidth="1"/>
    <col min="5607" max="5607" width="11.28515625" style="4" customWidth="1"/>
    <col min="5608" max="5608" width="9.140625" style="4" customWidth="1"/>
    <col min="5609" max="5609" width="11.42578125" style="4" customWidth="1"/>
    <col min="5610" max="5610" width="9" style="4" customWidth="1"/>
    <col min="5611" max="5611" width="11.5703125" style="4" customWidth="1"/>
    <col min="5612" max="5612" width="9.42578125" style="4" customWidth="1"/>
    <col min="5613" max="5613" width="12.42578125" style="4" customWidth="1"/>
    <col min="5614" max="5617" width="12.7109375" style="4" customWidth="1"/>
    <col min="5618" max="5619" width="9.7109375" style="4" customWidth="1"/>
    <col min="5620" max="5620" width="8.42578125" style="4" customWidth="1"/>
    <col min="5621" max="5622" width="10.7109375" style="4" customWidth="1"/>
    <col min="5623" max="5623" width="9.5703125" style="4" customWidth="1"/>
    <col min="5624" max="5624" width="11.7109375" style="4" customWidth="1"/>
    <col min="5625" max="5625" width="13.28515625" style="4" customWidth="1"/>
    <col min="5626" max="5626" width="11.85546875" style="4" customWidth="1"/>
    <col min="5627" max="5628" width="8.85546875" style="4" customWidth="1"/>
    <col min="5629" max="5629" width="8.28515625" style="4" customWidth="1"/>
    <col min="5630" max="5630" width="7.28515625" style="4" customWidth="1"/>
    <col min="5631" max="5631" width="8.42578125" style="4" customWidth="1"/>
    <col min="5632" max="5632" width="9.85546875" style="4" customWidth="1"/>
    <col min="5633" max="5633" width="8.85546875" style="4" customWidth="1"/>
    <col min="5634" max="5634" width="7.7109375" style="4" customWidth="1"/>
    <col min="5635" max="5635" width="6.5703125" style="4" customWidth="1"/>
    <col min="5636" max="5636" width="9.140625" style="4" customWidth="1"/>
    <col min="5637" max="5637" width="8.28515625" style="4" customWidth="1"/>
    <col min="5638" max="5638" width="10.140625" style="4" customWidth="1"/>
    <col min="5639" max="5640" width="8.140625" style="4" customWidth="1"/>
    <col min="5641" max="5641" width="7.85546875" style="4" customWidth="1"/>
    <col min="5642" max="5642" width="9.28515625" style="4" customWidth="1"/>
    <col min="5643" max="5643" width="8.7109375" style="4" customWidth="1"/>
    <col min="5644" max="5644" width="9.5703125" style="4" customWidth="1"/>
    <col min="5645" max="5645" width="11.7109375" style="4" customWidth="1"/>
    <col min="5646" max="5646" width="13.28515625" style="4" customWidth="1"/>
    <col min="5647" max="5647" width="11.85546875" style="4" customWidth="1"/>
    <col min="5648" max="5649" width="8.85546875" style="4" customWidth="1"/>
    <col min="5650" max="5650" width="8.28515625" style="4" customWidth="1"/>
    <col min="5651" max="5651" width="7.28515625" style="4" customWidth="1"/>
    <col min="5652" max="5652" width="8.42578125" style="4" customWidth="1"/>
    <col min="5653" max="5653" width="9.85546875" style="4" customWidth="1"/>
    <col min="5654" max="5654" width="8.85546875" style="4" customWidth="1"/>
    <col min="5655" max="5655" width="7.7109375" style="4" customWidth="1"/>
    <col min="5656" max="5656" width="6.5703125" style="4" customWidth="1"/>
    <col min="5657" max="5657" width="9.140625" style="4" customWidth="1"/>
    <col min="5658" max="5658" width="8.28515625" style="4" customWidth="1"/>
    <col min="5659" max="5659" width="10.140625" style="4" customWidth="1"/>
    <col min="5660" max="5661" width="8.140625" style="4" customWidth="1"/>
    <col min="5662" max="5662" width="7.85546875" style="4" customWidth="1"/>
    <col min="5663" max="5663" width="9.28515625" style="4" customWidth="1"/>
    <col min="5664" max="5664" width="8.7109375" style="4" customWidth="1"/>
    <col min="5665" max="5665" width="9.5703125" style="4" customWidth="1"/>
    <col min="5666" max="5859" width="9.140625" style="4"/>
    <col min="5860" max="5860" width="3.28515625" style="4" customWidth="1"/>
    <col min="5861" max="5861" width="17.28515625" style="4" customWidth="1"/>
    <col min="5862" max="5862" width="11.7109375" style="4" customWidth="1"/>
    <col min="5863" max="5863" width="11.28515625" style="4" customWidth="1"/>
    <col min="5864" max="5864" width="9.140625" style="4" customWidth="1"/>
    <col min="5865" max="5865" width="11.42578125" style="4" customWidth="1"/>
    <col min="5866" max="5866" width="9" style="4" customWidth="1"/>
    <col min="5867" max="5867" width="11.5703125" style="4" customWidth="1"/>
    <col min="5868" max="5868" width="9.42578125" style="4" customWidth="1"/>
    <col min="5869" max="5869" width="12.42578125" style="4" customWidth="1"/>
    <col min="5870" max="5873" width="12.7109375" style="4" customWidth="1"/>
    <col min="5874" max="5875" width="9.7109375" style="4" customWidth="1"/>
    <col min="5876" max="5876" width="8.42578125" style="4" customWidth="1"/>
    <col min="5877" max="5878" width="10.7109375" style="4" customWidth="1"/>
    <col min="5879" max="5879" width="9.5703125" style="4" customWidth="1"/>
    <col min="5880" max="5880" width="11.7109375" style="4" customWidth="1"/>
    <col min="5881" max="5881" width="13.28515625" style="4" customWidth="1"/>
    <col min="5882" max="5882" width="11.85546875" style="4" customWidth="1"/>
    <col min="5883" max="5884" width="8.85546875" style="4" customWidth="1"/>
    <col min="5885" max="5885" width="8.28515625" style="4" customWidth="1"/>
    <col min="5886" max="5886" width="7.28515625" style="4" customWidth="1"/>
    <col min="5887" max="5887" width="8.42578125" style="4" customWidth="1"/>
    <col min="5888" max="5888" width="9.85546875" style="4" customWidth="1"/>
    <col min="5889" max="5889" width="8.85546875" style="4" customWidth="1"/>
    <col min="5890" max="5890" width="7.7109375" style="4" customWidth="1"/>
    <col min="5891" max="5891" width="6.5703125" style="4" customWidth="1"/>
    <col min="5892" max="5892" width="9.140625" style="4" customWidth="1"/>
    <col min="5893" max="5893" width="8.28515625" style="4" customWidth="1"/>
    <col min="5894" max="5894" width="10.140625" style="4" customWidth="1"/>
    <col min="5895" max="5896" width="8.140625" style="4" customWidth="1"/>
    <col min="5897" max="5897" width="7.85546875" style="4" customWidth="1"/>
    <col min="5898" max="5898" width="9.28515625" style="4" customWidth="1"/>
    <col min="5899" max="5899" width="8.7109375" style="4" customWidth="1"/>
    <col min="5900" max="5900" width="9.5703125" style="4" customWidth="1"/>
    <col min="5901" max="5901" width="11.7109375" style="4" customWidth="1"/>
    <col min="5902" max="5902" width="13.28515625" style="4" customWidth="1"/>
    <col min="5903" max="5903" width="11.85546875" style="4" customWidth="1"/>
    <col min="5904" max="5905" width="8.85546875" style="4" customWidth="1"/>
    <col min="5906" max="5906" width="8.28515625" style="4" customWidth="1"/>
    <col min="5907" max="5907" width="7.28515625" style="4" customWidth="1"/>
    <col min="5908" max="5908" width="8.42578125" style="4" customWidth="1"/>
    <col min="5909" max="5909" width="9.85546875" style="4" customWidth="1"/>
    <col min="5910" max="5910" width="8.85546875" style="4" customWidth="1"/>
    <col min="5911" max="5911" width="7.7109375" style="4" customWidth="1"/>
    <col min="5912" max="5912" width="6.5703125" style="4" customWidth="1"/>
    <col min="5913" max="5913" width="9.140625" style="4" customWidth="1"/>
    <col min="5914" max="5914" width="8.28515625" style="4" customWidth="1"/>
    <col min="5915" max="5915" width="10.140625" style="4" customWidth="1"/>
    <col min="5916" max="5917" width="8.140625" style="4" customWidth="1"/>
    <col min="5918" max="5918" width="7.85546875" style="4" customWidth="1"/>
    <col min="5919" max="5919" width="9.28515625" style="4" customWidth="1"/>
    <col min="5920" max="5920" width="8.7109375" style="4" customWidth="1"/>
    <col min="5921" max="5921" width="9.5703125" style="4" customWidth="1"/>
    <col min="5922" max="6115" width="9.140625" style="4"/>
    <col min="6116" max="6116" width="3.28515625" style="4" customWidth="1"/>
    <col min="6117" max="6117" width="17.28515625" style="4" customWidth="1"/>
    <col min="6118" max="6118" width="11.7109375" style="4" customWidth="1"/>
    <col min="6119" max="6119" width="11.28515625" style="4" customWidth="1"/>
    <col min="6120" max="6120" width="9.140625" style="4" customWidth="1"/>
    <col min="6121" max="6121" width="11.42578125" style="4" customWidth="1"/>
    <col min="6122" max="6122" width="9" style="4" customWidth="1"/>
    <col min="6123" max="6123" width="11.5703125" style="4" customWidth="1"/>
    <col min="6124" max="6124" width="9.42578125" style="4" customWidth="1"/>
    <col min="6125" max="6125" width="12.42578125" style="4" customWidth="1"/>
    <col min="6126" max="6129" width="12.7109375" style="4" customWidth="1"/>
    <col min="6130" max="6131" width="9.7109375" style="4" customWidth="1"/>
    <col min="6132" max="6132" width="8.42578125" style="4" customWidth="1"/>
    <col min="6133" max="6134" width="10.7109375" style="4" customWidth="1"/>
    <col min="6135" max="6135" width="9.5703125" style="4" customWidth="1"/>
    <col min="6136" max="6136" width="11.7109375" style="4" customWidth="1"/>
    <col min="6137" max="6137" width="13.28515625" style="4" customWidth="1"/>
    <col min="6138" max="6138" width="11.85546875" style="4" customWidth="1"/>
    <col min="6139" max="6140" width="8.85546875" style="4" customWidth="1"/>
    <col min="6141" max="6141" width="8.28515625" style="4" customWidth="1"/>
    <col min="6142" max="6142" width="7.28515625" style="4" customWidth="1"/>
    <col min="6143" max="6143" width="8.42578125" style="4" customWidth="1"/>
    <col min="6144" max="6144" width="9.85546875" style="4" customWidth="1"/>
    <col min="6145" max="6145" width="8.85546875" style="4" customWidth="1"/>
    <col min="6146" max="6146" width="7.7109375" style="4" customWidth="1"/>
    <col min="6147" max="6147" width="6.5703125" style="4" customWidth="1"/>
    <col min="6148" max="6148" width="9.140625" style="4" customWidth="1"/>
    <col min="6149" max="6149" width="8.28515625" style="4" customWidth="1"/>
    <col min="6150" max="6150" width="10.140625" style="4" customWidth="1"/>
    <col min="6151" max="6152" width="8.140625" style="4" customWidth="1"/>
    <col min="6153" max="6153" width="7.85546875" style="4" customWidth="1"/>
    <col min="6154" max="6154" width="9.28515625" style="4" customWidth="1"/>
    <col min="6155" max="6155" width="8.7109375" style="4" customWidth="1"/>
    <col min="6156" max="6156" width="9.5703125" style="4" customWidth="1"/>
    <col min="6157" max="6157" width="11.7109375" style="4" customWidth="1"/>
    <col min="6158" max="6158" width="13.28515625" style="4" customWidth="1"/>
    <col min="6159" max="6159" width="11.85546875" style="4" customWidth="1"/>
    <col min="6160" max="6161" width="8.85546875" style="4" customWidth="1"/>
    <col min="6162" max="6162" width="8.28515625" style="4" customWidth="1"/>
    <col min="6163" max="6163" width="7.28515625" style="4" customWidth="1"/>
    <col min="6164" max="6164" width="8.42578125" style="4" customWidth="1"/>
    <col min="6165" max="6165" width="9.85546875" style="4" customWidth="1"/>
    <col min="6166" max="6166" width="8.85546875" style="4" customWidth="1"/>
    <col min="6167" max="6167" width="7.7109375" style="4" customWidth="1"/>
    <col min="6168" max="6168" width="6.5703125" style="4" customWidth="1"/>
    <col min="6169" max="6169" width="9.140625" style="4" customWidth="1"/>
    <col min="6170" max="6170" width="8.28515625" style="4" customWidth="1"/>
    <col min="6171" max="6171" width="10.140625" style="4" customWidth="1"/>
    <col min="6172" max="6173" width="8.140625" style="4" customWidth="1"/>
    <col min="6174" max="6174" width="7.85546875" style="4" customWidth="1"/>
    <col min="6175" max="6175" width="9.28515625" style="4" customWidth="1"/>
    <col min="6176" max="6176" width="8.7109375" style="4" customWidth="1"/>
    <col min="6177" max="6177" width="9.5703125" style="4" customWidth="1"/>
    <col min="6178" max="6371" width="9.140625" style="4"/>
    <col min="6372" max="6372" width="3.28515625" style="4" customWidth="1"/>
    <col min="6373" max="6373" width="17.28515625" style="4" customWidth="1"/>
    <col min="6374" max="6374" width="11.7109375" style="4" customWidth="1"/>
    <col min="6375" max="6375" width="11.28515625" style="4" customWidth="1"/>
    <col min="6376" max="6376" width="9.140625" style="4" customWidth="1"/>
    <col min="6377" max="6377" width="11.42578125" style="4" customWidth="1"/>
    <col min="6378" max="6378" width="9" style="4" customWidth="1"/>
    <col min="6379" max="6379" width="11.5703125" style="4" customWidth="1"/>
    <col min="6380" max="6380" width="9.42578125" style="4" customWidth="1"/>
    <col min="6381" max="6381" width="12.42578125" style="4" customWidth="1"/>
    <col min="6382" max="6385" width="12.7109375" style="4" customWidth="1"/>
    <col min="6386" max="6387" width="9.7109375" style="4" customWidth="1"/>
    <col min="6388" max="6388" width="8.42578125" style="4" customWidth="1"/>
    <col min="6389" max="6390" width="10.7109375" style="4" customWidth="1"/>
    <col min="6391" max="6391" width="9.5703125" style="4" customWidth="1"/>
    <col min="6392" max="6392" width="11.7109375" style="4" customWidth="1"/>
    <col min="6393" max="6393" width="13.28515625" style="4" customWidth="1"/>
    <col min="6394" max="6394" width="11.85546875" style="4" customWidth="1"/>
    <col min="6395" max="6396" width="8.85546875" style="4" customWidth="1"/>
    <col min="6397" max="6397" width="8.28515625" style="4" customWidth="1"/>
    <col min="6398" max="6398" width="7.28515625" style="4" customWidth="1"/>
    <col min="6399" max="6399" width="8.42578125" style="4" customWidth="1"/>
    <col min="6400" max="6400" width="9.85546875" style="4" customWidth="1"/>
    <col min="6401" max="6401" width="8.85546875" style="4" customWidth="1"/>
    <col min="6402" max="6402" width="7.7109375" style="4" customWidth="1"/>
    <col min="6403" max="6403" width="6.5703125" style="4" customWidth="1"/>
    <col min="6404" max="6404" width="9.140625" style="4" customWidth="1"/>
    <col min="6405" max="6405" width="8.28515625" style="4" customWidth="1"/>
    <col min="6406" max="6406" width="10.140625" style="4" customWidth="1"/>
    <col min="6407" max="6408" width="8.140625" style="4" customWidth="1"/>
    <col min="6409" max="6409" width="7.85546875" style="4" customWidth="1"/>
    <col min="6410" max="6410" width="9.28515625" style="4" customWidth="1"/>
    <col min="6411" max="6411" width="8.7109375" style="4" customWidth="1"/>
    <col min="6412" max="6412" width="9.5703125" style="4" customWidth="1"/>
    <col min="6413" max="6413" width="11.7109375" style="4" customWidth="1"/>
    <col min="6414" max="6414" width="13.28515625" style="4" customWidth="1"/>
    <col min="6415" max="6415" width="11.85546875" style="4" customWidth="1"/>
    <col min="6416" max="6417" width="8.85546875" style="4" customWidth="1"/>
    <col min="6418" max="6418" width="8.28515625" style="4" customWidth="1"/>
    <col min="6419" max="6419" width="7.28515625" style="4" customWidth="1"/>
    <col min="6420" max="6420" width="8.42578125" style="4" customWidth="1"/>
    <col min="6421" max="6421" width="9.85546875" style="4" customWidth="1"/>
    <col min="6422" max="6422" width="8.85546875" style="4" customWidth="1"/>
    <col min="6423" max="6423" width="7.7109375" style="4" customWidth="1"/>
    <col min="6424" max="6424" width="6.5703125" style="4" customWidth="1"/>
    <col min="6425" max="6425" width="9.140625" style="4" customWidth="1"/>
    <col min="6426" max="6426" width="8.28515625" style="4" customWidth="1"/>
    <col min="6427" max="6427" width="10.140625" style="4" customWidth="1"/>
    <col min="6428" max="6429" width="8.140625" style="4" customWidth="1"/>
    <col min="6430" max="6430" width="7.85546875" style="4" customWidth="1"/>
    <col min="6431" max="6431" width="9.28515625" style="4" customWidth="1"/>
    <col min="6432" max="6432" width="8.7109375" style="4" customWidth="1"/>
    <col min="6433" max="6433" width="9.5703125" style="4" customWidth="1"/>
    <col min="6434" max="6627" width="9.140625" style="4"/>
    <col min="6628" max="6628" width="3.28515625" style="4" customWidth="1"/>
    <col min="6629" max="6629" width="17.28515625" style="4" customWidth="1"/>
    <col min="6630" max="6630" width="11.7109375" style="4" customWidth="1"/>
    <col min="6631" max="6631" width="11.28515625" style="4" customWidth="1"/>
    <col min="6632" max="6632" width="9.140625" style="4" customWidth="1"/>
    <col min="6633" max="6633" width="11.42578125" style="4" customWidth="1"/>
    <col min="6634" max="6634" width="9" style="4" customWidth="1"/>
    <col min="6635" max="6635" width="11.5703125" style="4" customWidth="1"/>
    <col min="6636" max="6636" width="9.42578125" style="4" customWidth="1"/>
    <col min="6637" max="6637" width="12.42578125" style="4" customWidth="1"/>
    <col min="6638" max="6641" width="12.7109375" style="4" customWidth="1"/>
    <col min="6642" max="6643" width="9.7109375" style="4" customWidth="1"/>
    <col min="6644" max="6644" width="8.42578125" style="4" customWidth="1"/>
    <col min="6645" max="6646" width="10.7109375" style="4" customWidth="1"/>
    <col min="6647" max="6647" width="9.5703125" style="4" customWidth="1"/>
    <col min="6648" max="6648" width="11.7109375" style="4" customWidth="1"/>
    <col min="6649" max="6649" width="13.28515625" style="4" customWidth="1"/>
    <col min="6650" max="6650" width="11.85546875" style="4" customWidth="1"/>
    <col min="6651" max="6652" width="8.85546875" style="4" customWidth="1"/>
    <col min="6653" max="6653" width="8.28515625" style="4" customWidth="1"/>
    <col min="6654" max="6654" width="7.28515625" style="4" customWidth="1"/>
    <col min="6655" max="6655" width="8.42578125" style="4" customWidth="1"/>
    <col min="6656" max="6656" width="9.85546875" style="4" customWidth="1"/>
    <col min="6657" max="6657" width="8.85546875" style="4" customWidth="1"/>
    <col min="6658" max="6658" width="7.7109375" style="4" customWidth="1"/>
    <col min="6659" max="6659" width="6.5703125" style="4" customWidth="1"/>
    <col min="6660" max="6660" width="9.140625" style="4" customWidth="1"/>
    <col min="6661" max="6661" width="8.28515625" style="4" customWidth="1"/>
    <col min="6662" max="6662" width="10.140625" style="4" customWidth="1"/>
    <col min="6663" max="6664" width="8.140625" style="4" customWidth="1"/>
    <col min="6665" max="6665" width="7.85546875" style="4" customWidth="1"/>
    <col min="6666" max="6666" width="9.28515625" style="4" customWidth="1"/>
    <col min="6667" max="6667" width="8.7109375" style="4" customWidth="1"/>
    <col min="6668" max="6668" width="9.5703125" style="4" customWidth="1"/>
    <col min="6669" max="6669" width="11.7109375" style="4" customWidth="1"/>
    <col min="6670" max="6670" width="13.28515625" style="4" customWidth="1"/>
    <col min="6671" max="6671" width="11.85546875" style="4" customWidth="1"/>
    <col min="6672" max="6673" width="8.85546875" style="4" customWidth="1"/>
    <col min="6674" max="6674" width="8.28515625" style="4" customWidth="1"/>
    <col min="6675" max="6675" width="7.28515625" style="4" customWidth="1"/>
    <col min="6676" max="6676" width="8.42578125" style="4" customWidth="1"/>
    <col min="6677" max="6677" width="9.85546875" style="4" customWidth="1"/>
    <col min="6678" max="6678" width="8.85546875" style="4" customWidth="1"/>
    <col min="6679" max="6679" width="7.7109375" style="4" customWidth="1"/>
    <col min="6680" max="6680" width="6.5703125" style="4" customWidth="1"/>
    <col min="6681" max="6681" width="9.140625" style="4" customWidth="1"/>
    <col min="6682" max="6682" width="8.28515625" style="4" customWidth="1"/>
    <col min="6683" max="6683" width="10.140625" style="4" customWidth="1"/>
    <col min="6684" max="6685" width="8.140625" style="4" customWidth="1"/>
    <col min="6686" max="6686" width="7.85546875" style="4" customWidth="1"/>
    <col min="6687" max="6687" width="9.28515625" style="4" customWidth="1"/>
    <col min="6688" max="6688" width="8.7109375" style="4" customWidth="1"/>
    <col min="6689" max="6689" width="9.5703125" style="4" customWidth="1"/>
    <col min="6690" max="6883" width="9.140625" style="4"/>
    <col min="6884" max="6884" width="3.28515625" style="4" customWidth="1"/>
    <col min="6885" max="6885" width="17.28515625" style="4" customWidth="1"/>
    <col min="6886" max="6886" width="11.7109375" style="4" customWidth="1"/>
    <col min="6887" max="6887" width="11.28515625" style="4" customWidth="1"/>
    <col min="6888" max="6888" width="9.140625" style="4" customWidth="1"/>
    <col min="6889" max="6889" width="11.42578125" style="4" customWidth="1"/>
    <col min="6890" max="6890" width="9" style="4" customWidth="1"/>
    <col min="6891" max="6891" width="11.5703125" style="4" customWidth="1"/>
    <col min="6892" max="6892" width="9.42578125" style="4" customWidth="1"/>
    <col min="6893" max="6893" width="12.42578125" style="4" customWidth="1"/>
    <col min="6894" max="6897" width="12.7109375" style="4" customWidth="1"/>
    <col min="6898" max="6899" width="9.7109375" style="4" customWidth="1"/>
    <col min="6900" max="6900" width="8.42578125" style="4" customWidth="1"/>
    <col min="6901" max="6902" width="10.7109375" style="4" customWidth="1"/>
    <col min="6903" max="6903" width="9.5703125" style="4" customWidth="1"/>
    <col min="6904" max="6904" width="11.7109375" style="4" customWidth="1"/>
    <col min="6905" max="6905" width="13.28515625" style="4" customWidth="1"/>
    <col min="6906" max="6906" width="11.85546875" style="4" customWidth="1"/>
    <col min="6907" max="6908" width="8.85546875" style="4" customWidth="1"/>
    <col min="6909" max="6909" width="8.28515625" style="4" customWidth="1"/>
    <col min="6910" max="6910" width="7.28515625" style="4" customWidth="1"/>
    <col min="6911" max="6911" width="8.42578125" style="4" customWidth="1"/>
    <col min="6912" max="6912" width="9.85546875" style="4" customWidth="1"/>
    <col min="6913" max="6913" width="8.85546875" style="4" customWidth="1"/>
    <col min="6914" max="6914" width="7.7109375" style="4" customWidth="1"/>
    <col min="6915" max="6915" width="6.5703125" style="4" customWidth="1"/>
    <col min="6916" max="6916" width="9.140625" style="4" customWidth="1"/>
    <col min="6917" max="6917" width="8.28515625" style="4" customWidth="1"/>
    <col min="6918" max="6918" width="10.140625" style="4" customWidth="1"/>
    <col min="6919" max="6920" width="8.140625" style="4" customWidth="1"/>
    <col min="6921" max="6921" width="7.85546875" style="4" customWidth="1"/>
    <col min="6922" max="6922" width="9.28515625" style="4" customWidth="1"/>
    <col min="6923" max="6923" width="8.7109375" style="4" customWidth="1"/>
    <col min="6924" max="6924" width="9.5703125" style="4" customWidth="1"/>
    <col min="6925" max="6925" width="11.7109375" style="4" customWidth="1"/>
    <col min="6926" max="6926" width="13.28515625" style="4" customWidth="1"/>
    <col min="6927" max="6927" width="11.85546875" style="4" customWidth="1"/>
    <col min="6928" max="6929" width="8.85546875" style="4" customWidth="1"/>
    <col min="6930" max="6930" width="8.28515625" style="4" customWidth="1"/>
    <col min="6931" max="6931" width="7.28515625" style="4" customWidth="1"/>
    <col min="6932" max="6932" width="8.42578125" style="4" customWidth="1"/>
    <col min="6933" max="6933" width="9.85546875" style="4" customWidth="1"/>
    <col min="6934" max="6934" width="8.85546875" style="4" customWidth="1"/>
    <col min="6935" max="6935" width="7.7109375" style="4" customWidth="1"/>
    <col min="6936" max="6936" width="6.5703125" style="4" customWidth="1"/>
    <col min="6937" max="6937" width="9.140625" style="4" customWidth="1"/>
    <col min="6938" max="6938" width="8.28515625" style="4" customWidth="1"/>
    <col min="6939" max="6939" width="10.140625" style="4" customWidth="1"/>
    <col min="6940" max="6941" width="8.140625" style="4" customWidth="1"/>
    <col min="6942" max="6942" width="7.85546875" style="4" customWidth="1"/>
    <col min="6943" max="6943" width="9.28515625" style="4" customWidth="1"/>
    <col min="6944" max="6944" width="8.7109375" style="4" customWidth="1"/>
    <col min="6945" max="6945" width="9.5703125" style="4" customWidth="1"/>
    <col min="6946" max="7139" width="9.140625" style="4"/>
    <col min="7140" max="7140" width="3.28515625" style="4" customWidth="1"/>
    <col min="7141" max="7141" width="17.28515625" style="4" customWidth="1"/>
    <col min="7142" max="7142" width="11.7109375" style="4" customWidth="1"/>
    <col min="7143" max="7143" width="11.28515625" style="4" customWidth="1"/>
    <col min="7144" max="7144" width="9.140625" style="4" customWidth="1"/>
    <col min="7145" max="7145" width="11.42578125" style="4" customWidth="1"/>
    <col min="7146" max="7146" width="9" style="4" customWidth="1"/>
    <col min="7147" max="7147" width="11.5703125" style="4" customWidth="1"/>
    <col min="7148" max="7148" width="9.42578125" style="4" customWidth="1"/>
    <col min="7149" max="7149" width="12.42578125" style="4" customWidth="1"/>
    <col min="7150" max="7153" width="12.7109375" style="4" customWidth="1"/>
    <col min="7154" max="7155" width="9.7109375" style="4" customWidth="1"/>
    <col min="7156" max="7156" width="8.42578125" style="4" customWidth="1"/>
    <col min="7157" max="7158" width="10.7109375" style="4" customWidth="1"/>
    <col min="7159" max="7159" width="9.5703125" style="4" customWidth="1"/>
    <col min="7160" max="7160" width="11.7109375" style="4" customWidth="1"/>
    <col min="7161" max="7161" width="13.28515625" style="4" customWidth="1"/>
    <col min="7162" max="7162" width="11.85546875" style="4" customWidth="1"/>
    <col min="7163" max="7164" width="8.85546875" style="4" customWidth="1"/>
    <col min="7165" max="7165" width="8.28515625" style="4" customWidth="1"/>
    <col min="7166" max="7166" width="7.28515625" style="4" customWidth="1"/>
    <col min="7167" max="7167" width="8.42578125" style="4" customWidth="1"/>
    <col min="7168" max="7168" width="9.85546875" style="4" customWidth="1"/>
    <col min="7169" max="7169" width="8.85546875" style="4" customWidth="1"/>
    <col min="7170" max="7170" width="7.7109375" style="4" customWidth="1"/>
    <col min="7171" max="7171" width="6.5703125" style="4" customWidth="1"/>
    <col min="7172" max="7172" width="9.140625" style="4" customWidth="1"/>
    <col min="7173" max="7173" width="8.28515625" style="4" customWidth="1"/>
    <col min="7174" max="7174" width="10.140625" style="4" customWidth="1"/>
    <col min="7175" max="7176" width="8.140625" style="4" customWidth="1"/>
    <col min="7177" max="7177" width="7.85546875" style="4" customWidth="1"/>
    <col min="7178" max="7178" width="9.28515625" style="4" customWidth="1"/>
    <col min="7179" max="7179" width="8.7109375" style="4" customWidth="1"/>
    <col min="7180" max="7180" width="9.5703125" style="4" customWidth="1"/>
    <col min="7181" max="7181" width="11.7109375" style="4" customWidth="1"/>
    <col min="7182" max="7182" width="13.28515625" style="4" customWidth="1"/>
    <col min="7183" max="7183" width="11.85546875" style="4" customWidth="1"/>
    <col min="7184" max="7185" width="8.85546875" style="4" customWidth="1"/>
    <col min="7186" max="7186" width="8.28515625" style="4" customWidth="1"/>
    <col min="7187" max="7187" width="7.28515625" style="4" customWidth="1"/>
    <col min="7188" max="7188" width="8.42578125" style="4" customWidth="1"/>
    <col min="7189" max="7189" width="9.85546875" style="4" customWidth="1"/>
    <col min="7190" max="7190" width="8.85546875" style="4" customWidth="1"/>
    <col min="7191" max="7191" width="7.7109375" style="4" customWidth="1"/>
    <col min="7192" max="7192" width="6.5703125" style="4" customWidth="1"/>
    <col min="7193" max="7193" width="9.140625" style="4" customWidth="1"/>
    <col min="7194" max="7194" width="8.28515625" style="4" customWidth="1"/>
    <col min="7195" max="7195" width="10.140625" style="4" customWidth="1"/>
    <col min="7196" max="7197" width="8.140625" style="4" customWidth="1"/>
    <col min="7198" max="7198" width="7.85546875" style="4" customWidth="1"/>
    <col min="7199" max="7199" width="9.28515625" style="4" customWidth="1"/>
    <col min="7200" max="7200" width="8.7109375" style="4" customWidth="1"/>
    <col min="7201" max="7201" width="9.5703125" style="4" customWidth="1"/>
    <col min="7202" max="7395" width="9.140625" style="4"/>
    <col min="7396" max="7396" width="3.28515625" style="4" customWidth="1"/>
    <col min="7397" max="7397" width="17.28515625" style="4" customWidth="1"/>
    <col min="7398" max="7398" width="11.7109375" style="4" customWidth="1"/>
    <col min="7399" max="7399" width="11.28515625" style="4" customWidth="1"/>
    <col min="7400" max="7400" width="9.140625" style="4" customWidth="1"/>
    <col min="7401" max="7401" width="11.42578125" style="4" customWidth="1"/>
    <col min="7402" max="7402" width="9" style="4" customWidth="1"/>
    <col min="7403" max="7403" width="11.5703125" style="4" customWidth="1"/>
    <col min="7404" max="7404" width="9.42578125" style="4" customWidth="1"/>
    <col min="7405" max="7405" width="12.42578125" style="4" customWidth="1"/>
    <col min="7406" max="7409" width="12.7109375" style="4" customWidth="1"/>
    <col min="7410" max="7411" width="9.7109375" style="4" customWidth="1"/>
    <col min="7412" max="7412" width="8.42578125" style="4" customWidth="1"/>
    <col min="7413" max="7414" width="10.7109375" style="4" customWidth="1"/>
    <col min="7415" max="7415" width="9.5703125" style="4" customWidth="1"/>
    <col min="7416" max="7416" width="11.7109375" style="4" customWidth="1"/>
    <col min="7417" max="7417" width="13.28515625" style="4" customWidth="1"/>
    <col min="7418" max="7418" width="11.85546875" style="4" customWidth="1"/>
    <col min="7419" max="7420" width="8.85546875" style="4" customWidth="1"/>
    <col min="7421" max="7421" width="8.28515625" style="4" customWidth="1"/>
    <col min="7422" max="7422" width="7.28515625" style="4" customWidth="1"/>
    <col min="7423" max="7423" width="8.42578125" style="4" customWidth="1"/>
    <col min="7424" max="7424" width="9.85546875" style="4" customWidth="1"/>
    <col min="7425" max="7425" width="8.85546875" style="4" customWidth="1"/>
    <col min="7426" max="7426" width="7.7109375" style="4" customWidth="1"/>
    <col min="7427" max="7427" width="6.5703125" style="4" customWidth="1"/>
    <col min="7428" max="7428" width="9.140625" style="4" customWidth="1"/>
    <col min="7429" max="7429" width="8.28515625" style="4" customWidth="1"/>
    <col min="7430" max="7430" width="10.140625" style="4" customWidth="1"/>
    <col min="7431" max="7432" width="8.140625" style="4" customWidth="1"/>
    <col min="7433" max="7433" width="7.85546875" style="4" customWidth="1"/>
    <col min="7434" max="7434" width="9.28515625" style="4" customWidth="1"/>
    <col min="7435" max="7435" width="8.7109375" style="4" customWidth="1"/>
    <col min="7436" max="7436" width="9.5703125" style="4" customWidth="1"/>
    <col min="7437" max="7437" width="11.7109375" style="4" customWidth="1"/>
    <col min="7438" max="7438" width="13.28515625" style="4" customWidth="1"/>
    <col min="7439" max="7439" width="11.85546875" style="4" customWidth="1"/>
    <col min="7440" max="7441" width="8.85546875" style="4" customWidth="1"/>
    <col min="7442" max="7442" width="8.28515625" style="4" customWidth="1"/>
    <col min="7443" max="7443" width="7.28515625" style="4" customWidth="1"/>
    <col min="7444" max="7444" width="8.42578125" style="4" customWidth="1"/>
    <col min="7445" max="7445" width="9.85546875" style="4" customWidth="1"/>
    <col min="7446" max="7446" width="8.85546875" style="4" customWidth="1"/>
    <col min="7447" max="7447" width="7.7109375" style="4" customWidth="1"/>
    <col min="7448" max="7448" width="6.5703125" style="4" customWidth="1"/>
    <col min="7449" max="7449" width="9.140625" style="4" customWidth="1"/>
    <col min="7450" max="7450" width="8.28515625" style="4" customWidth="1"/>
    <col min="7451" max="7451" width="10.140625" style="4" customWidth="1"/>
    <col min="7452" max="7453" width="8.140625" style="4" customWidth="1"/>
    <col min="7454" max="7454" width="7.85546875" style="4" customWidth="1"/>
    <col min="7455" max="7455" width="9.28515625" style="4" customWidth="1"/>
    <col min="7456" max="7456" width="8.7109375" style="4" customWidth="1"/>
    <col min="7457" max="7457" width="9.5703125" style="4" customWidth="1"/>
    <col min="7458" max="7651" width="9.140625" style="4"/>
    <col min="7652" max="7652" width="3.28515625" style="4" customWidth="1"/>
    <col min="7653" max="7653" width="17.28515625" style="4" customWidth="1"/>
    <col min="7654" max="7654" width="11.7109375" style="4" customWidth="1"/>
    <col min="7655" max="7655" width="11.28515625" style="4" customWidth="1"/>
    <col min="7656" max="7656" width="9.140625" style="4" customWidth="1"/>
    <col min="7657" max="7657" width="11.42578125" style="4" customWidth="1"/>
    <col min="7658" max="7658" width="9" style="4" customWidth="1"/>
    <col min="7659" max="7659" width="11.5703125" style="4" customWidth="1"/>
    <col min="7660" max="7660" width="9.42578125" style="4" customWidth="1"/>
    <col min="7661" max="7661" width="12.42578125" style="4" customWidth="1"/>
    <col min="7662" max="7665" width="12.7109375" style="4" customWidth="1"/>
    <col min="7666" max="7667" width="9.7109375" style="4" customWidth="1"/>
    <col min="7668" max="7668" width="8.42578125" style="4" customWidth="1"/>
    <col min="7669" max="7670" width="10.7109375" style="4" customWidth="1"/>
    <col min="7671" max="7671" width="9.5703125" style="4" customWidth="1"/>
    <col min="7672" max="7672" width="11.7109375" style="4" customWidth="1"/>
    <col min="7673" max="7673" width="13.28515625" style="4" customWidth="1"/>
    <col min="7674" max="7674" width="11.85546875" style="4" customWidth="1"/>
    <col min="7675" max="7676" width="8.85546875" style="4" customWidth="1"/>
    <col min="7677" max="7677" width="8.28515625" style="4" customWidth="1"/>
    <col min="7678" max="7678" width="7.28515625" style="4" customWidth="1"/>
    <col min="7679" max="7679" width="8.42578125" style="4" customWidth="1"/>
    <col min="7680" max="7680" width="9.85546875" style="4" customWidth="1"/>
    <col min="7681" max="7681" width="8.85546875" style="4" customWidth="1"/>
    <col min="7682" max="7682" width="7.7109375" style="4" customWidth="1"/>
    <col min="7683" max="7683" width="6.5703125" style="4" customWidth="1"/>
    <col min="7684" max="7684" width="9.140625" style="4" customWidth="1"/>
    <col min="7685" max="7685" width="8.28515625" style="4" customWidth="1"/>
    <col min="7686" max="7686" width="10.140625" style="4" customWidth="1"/>
    <col min="7687" max="7688" width="8.140625" style="4" customWidth="1"/>
    <col min="7689" max="7689" width="7.85546875" style="4" customWidth="1"/>
    <col min="7690" max="7690" width="9.28515625" style="4" customWidth="1"/>
    <col min="7691" max="7691" width="8.7109375" style="4" customWidth="1"/>
    <col min="7692" max="7692" width="9.5703125" style="4" customWidth="1"/>
    <col min="7693" max="7693" width="11.7109375" style="4" customWidth="1"/>
    <col min="7694" max="7694" width="13.28515625" style="4" customWidth="1"/>
    <col min="7695" max="7695" width="11.85546875" style="4" customWidth="1"/>
    <col min="7696" max="7697" width="8.85546875" style="4" customWidth="1"/>
    <col min="7698" max="7698" width="8.28515625" style="4" customWidth="1"/>
    <col min="7699" max="7699" width="7.28515625" style="4" customWidth="1"/>
    <col min="7700" max="7700" width="8.42578125" style="4" customWidth="1"/>
    <col min="7701" max="7701" width="9.85546875" style="4" customWidth="1"/>
    <col min="7702" max="7702" width="8.85546875" style="4" customWidth="1"/>
    <col min="7703" max="7703" width="7.7109375" style="4" customWidth="1"/>
    <col min="7704" max="7704" width="6.5703125" style="4" customWidth="1"/>
    <col min="7705" max="7705" width="9.140625" style="4" customWidth="1"/>
    <col min="7706" max="7706" width="8.28515625" style="4" customWidth="1"/>
    <col min="7707" max="7707" width="10.140625" style="4" customWidth="1"/>
    <col min="7708" max="7709" width="8.140625" style="4" customWidth="1"/>
    <col min="7710" max="7710" width="7.85546875" style="4" customWidth="1"/>
    <col min="7711" max="7711" width="9.28515625" style="4" customWidth="1"/>
    <col min="7712" max="7712" width="8.7109375" style="4" customWidth="1"/>
    <col min="7713" max="7713" width="9.5703125" style="4" customWidth="1"/>
    <col min="7714" max="7907" width="9.140625" style="4"/>
    <col min="7908" max="7908" width="3.28515625" style="4" customWidth="1"/>
    <col min="7909" max="7909" width="17.28515625" style="4" customWidth="1"/>
    <col min="7910" max="7910" width="11.7109375" style="4" customWidth="1"/>
    <col min="7911" max="7911" width="11.28515625" style="4" customWidth="1"/>
    <col min="7912" max="7912" width="9.140625" style="4" customWidth="1"/>
    <col min="7913" max="7913" width="11.42578125" style="4" customWidth="1"/>
    <col min="7914" max="7914" width="9" style="4" customWidth="1"/>
    <col min="7915" max="7915" width="11.5703125" style="4" customWidth="1"/>
    <col min="7916" max="7916" width="9.42578125" style="4" customWidth="1"/>
    <col min="7917" max="7917" width="12.42578125" style="4" customWidth="1"/>
    <col min="7918" max="7921" width="12.7109375" style="4" customWidth="1"/>
    <col min="7922" max="7923" width="9.7109375" style="4" customWidth="1"/>
    <col min="7924" max="7924" width="8.42578125" style="4" customWidth="1"/>
    <col min="7925" max="7926" width="10.7109375" style="4" customWidth="1"/>
    <col min="7927" max="7927" width="9.5703125" style="4" customWidth="1"/>
    <col min="7928" max="7928" width="11.7109375" style="4" customWidth="1"/>
    <col min="7929" max="7929" width="13.28515625" style="4" customWidth="1"/>
    <col min="7930" max="7930" width="11.85546875" style="4" customWidth="1"/>
    <col min="7931" max="7932" width="8.85546875" style="4" customWidth="1"/>
    <col min="7933" max="7933" width="8.28515625" style="4" customWidth="1"/>
    <col min="7934" max="7934" width="7.28515625" style="4" customWidth="1"/>
    <col min="7935" max="7935" width="8.42578125" style="4" customWidth="1"/>
    <col min="7936" max="7936" width="9.85546875" style="4" customWidth="1"/>
    <col min="7937" max="7937" width="8.85546875" style="4" customWidth="1"/>
    <col min="7938" max="7938" width="7.7109375" style="4" customWidth="1"/>
    <col min="7939" max="7939" width="6.5703125" style="4" customWidth="1"/>
    <col min="7940" max="7940" width="9.140625" style="4" customWidth="1"/>
    <col min="7941" max="7941" width="8.28515625" style="4" customWidth="1"/>
    <col min="7942" max="7942" width="10.140625" style="4" customWidth="1"/>
    <col min="7943" max="7944" width="8.140625" style="4" customWidth="1"/>
    <col min="7945" max="7945" width="7.85546875" style="4" customWidth="1"/>
    <col min="7946" max="7946" width="9.28515625" style="4" customWidth="1"/>
    <col min="7947" max="7947" width="8.7109375" style="4" customWidth="1"/>
    <col min="7948" max="7948" width="9.5703125" style="4" customWidth="1"/>
    <col min="7949" max="7949" width="11.7109375" style="4" customWidth="1"/>
    <col min="7950" max="7950" width="13.28515625" style="4" customWidth="1"/>
    <col min="7951" max="7951" width="11.85546875" style="4" customWidth="1"/>
    <col min="7952" max="7953" width="8.85546875" style="4" customWidth="1"/>
    <col min="7954" max="7954" width="8.28515625" style="4" customWidth="1"/>
    <col min="7955" max="7955" width="7.28515625" style="4" customWidth="1"/>
    <col min="7956" max="7956" width="8.42578125" style="4" customWidth="1"/>
    <col min="7957" max="7957" width="9.85546875" style="4" customWidth="1"/>
    <col min="7958" max="7958" width="8.85546875" style="4" customWidth="1"/>
    <col min="7959" max="7959" width="7.7109375" style="4" customWidth="1"/>
    <col min="7960" max="7960" width="6.5703125" style="4" customWidth="1"/>
    <col min="7961" max="7961" width="9.140625" style="4" customWidth="1"/>
    <col min="7962" max="7962" width="8.28515625" style="4" customWidth="1"/>
    <col min="7963" max="7963" width="10.140625" style="4" customWidth="1"/>
    <col min="7964" max="7965" width="8.140625" style="4" customWidth="1"/>
    <col min="7966" max="7966" width="7.85546875" style="4" customWidth="1"/>
    <col min="7967" max="7967" width="9.28515625" style="4" customWidth="1"/>
    <col min="7968" max="7968" width="8.7109375" style="4" customWidth="1"/>
    <col min="7969" max="7969" width="9.5703125" style="4" customWidth="1"/>
    <col min="7970" max="8163" width="9.140625" style="4"/>
    <col min="8164" max="8164" width="3.28515625" style="4" customWidth="1"/>
    <col min="8165" max="8165" width="17.28515625" style="4" customWidth="1"/>
    <col min="8166" max="8166" width="11.7109375" style="4" customWidth="1"/>
    <col min="8167" max="8167" width="11.28515625" style="4" customWidth="1"/>
    <col min="8168" max="8168" width="9.140625" style="4" customWidth="1"/>
    <col min="8169" max="8169" width="11.42578125" style="4" customWidth="1"/>
    <col min="8170" max="8170" width="9" style="4" customWidth="1"/>
    <col min="8171" max="8171" width="11.5703125" style="4" customWidth="1"/>
    <col min="8172" max="8172" width="9.42578125" style="4" customWidth="1"/>
    <col min="8173" max="8173" width="12.42578125" style="4" customWidth="1"/>
    <col min="8174" max="8177" width="12.7109375" style="4" customWidth="1"/>
    <col min="8178" max="8179" width="9.7109375" style="4" customWidth="1"/>
    <col min="8180" max="8180" width="8.42578125" style="4" customWidth="1"/>
    <col min="8181" max="8182" width="10.7109375" style="4" customWidth="1"/>
    <col min="8183" max="8183" width="9.5703125" style="4" customWidth="1"/>
    <col min="8184" max="8184" width="11.7109375" style="4" customWidth="1"/>
    <col min="8185" max="8185" width="13.28515625" style="4" customWidth="1"/>
    <col min="8186" max="8186" width="11.85546875" style="4" customWidth="1"/>
    <col min="8187" max="8188" width="8.85546875" style="4" customWidth="1"/>
    <col min="8189" max="8189" width="8.28515625" style="4" customWidth="1"/>
    <col min="8190" max="8190" width="7.28515625" style="4" customWidth="1"/>
    <col min="8191" max="8191" width="8.42578125" style="4" customWidth="1"/>
    <col min="8192" max="8192" width="9.85546875" style="4" customWidth="1"/>
    <col min="8193" max="8193" width="8.85546875" style="4" customWidth="1"/>
    <col min="8194" max="8194" width="7.7109375" style="4" customWidth="1"/>
    <col min="8195" max="8195" width="6.5703125" style="4" customWidth="1"/>
    <col min="8196" max="8196" width="9.140625" style="4" customWidth="1"/>
    <col min="8197" max="8197" width="8.28515625" style="4" customWidth="1"/>
    <col min="8198" max="8198" width="10.140625" style="4" customWidth="1"/>
    <col min="8199" max="8200" width="8.140625" style="4" customWidth="1"/>
    <col min="8201" max="8201" width="7.85546875" style="4" customWidth="1"/>
    <col min="8202" max="8202" width="9.28515625" style="4" customWidth="1"/>
    <col min="8203" max="8203" width="8.7109375" style="4" customWidth="1"/>
    <col min="8204" max="8204" width="9.5703125" style="4" customWidth="1"/>
    <col min="8205" max="8205" width="11.7109375" style="4" customWidth="1"/>
    <col min="8206" max="8206" width="13.28515625" style="4" customWidth="1"/>
    <col min="8207" max="8207" width="11.85546875" style="4" customWidth="1"/>
    <col min="8208" max="8209" width="8.85546875" style="4" customWidth="1"/>
    <col min="8210" max="8210" width="8.28515625" style="4" customWidth="1"/>
    <col min="8211" max="8211" width="7.28515625" style="4" customWidth="1"/>
    <col min="8212" max="8212" width="8.42578125" style="4" customWidth="1"/>
    <col min="8213" max="8213" width="9.85546875" style="4" customWidth="1"/>
    <col min="8214" max="8214" width="8.85546875" style="4" customWidth="1"/>
    <col min="8215" max="8215" width="7.7109375" style="4" customWidth="1"/>
    <col min="8216" max="8216" width="6.5703125" style="4" customWidth="1"/>
    <col min="8217" max="8217" width="9.140625" style="4" customWidth="1"/>
    <col min="8218" max="8218" width="8.28515625" style="4" customWidth="1"/>
    <col min="8219" max="8219" width="10.140625" style="4" customWidth="1"/>
    <col min="8220" max="8221" width="8.140625" style="4" customWidth="1"/>
    <col min="8222" max="8222" width="7.85546875" style="4" customWidth="1"/>
    <col min="8223" max="8223" width="9.28515625" style="4" customWidth="1"/>
    <col min="8224" max="8224" width="8.7109375" style="4" customWidth="1"/>
    <col min="8225" max="8225" width="9.5703125" style="4" customWidth="1"/>
    <col min="8226" max="8419" width="9.140625" style="4"/>
    <col min="8420" max="8420" width="3.28515625" style="4" customWidth="1"/>
    <col min="8421" max="8421" width="17.28515625" style="4" customWidth="1"/>
    <col min="8422" max="8422" width="11.7109375" style="4" customWidth="1"/>
    <col min="8423" max="8423" width="11.28515625" style="4" customWidth="1"/>
    <col min="8424" max="8424" width="9.140625" style="4" customWidth="1"/>
    <col min="8425" max="8425" width="11.42578125" style="4" customWidth="1"/>
    <col min="8426" max="8426" width="9" style="4" customWidth="1"/>
    <col min="8427" max="8427" width="11.5703125" style="4" customWidth="1"/>
    <col min="8428" max="8428" width="9.42578125" style="4" customWidth="1"/>
    <col min="8429" max="8429" width="12.42578125" style="4" customWidth="1"/>
    <col min="8430" max="8433" width="12.7109375" style="4" customWidth="1"/>
    <col min="8434" max="8435" width="9.7109375" style="4" customWidth="1"/>
    <col min="8436" max="8436" width="8.42578125" style="4" customWidth="1"/>
    <col min="8437" max="8438" width="10.7109375" style="4" customWidth="1"/>
    <col min="8439" max="8439" width="9.5703125" style="4" customWidth="1"/>
    <col min="8440" max="8440" width="11.7109375" style="4" customWidth="1"/>
    <col min="8441" max="8441" width="13.28515625" style="4" customWidth="1"/>
    <col min="8442" max="8442" width="11.85546875" style="4" customWidth="1"/>
    <col min="8443" max="8444" width="8.85546875" style="4" customWidth="1"/>
    <col min="8445" max="8445" width="8.28515625" style="4" customWidth="1"/>
    <col min="8446" max="8446" width="7.28515625" style="4" customWidth="1"/>
    <col min="8447" max="8447" width="8.42578125" style="4" customWidth="1"/>
    <col min="8448" max="8448" width="9.85546875" style="4" customWidth="1"/>
    <col min="8449" max="8449" width="8.85546875" style="4" customWidth="1"/>
    <col min="8450" max="8450" width="7.7109375" style="4" customWidth="1"/>
    <col min="8451" max="8451" width="6.5703125" style="4" customWidth="1"/>
    <col min="8452" max="8452" width="9.140625" style="4" customWidth="1"/>
    <col min="8453" max="8453" width="8.28515625" style="4" customWidth="1"/>
    <col min="8454" max="8454" width="10.140625" style="4" customWidth="1"/>
    <col min="8455" max="8456" width="8.140625" style="4" customWidth="1"/>
    <col min="8457" max="8457" width="7.85546875" style="4" customWidth="1"/>
    <col min="8458" max="8458" width="9.28515625" style="4" customWidth="1"/>
    <col min="8459" max="8459" width="8.7109375" style="4" customWidth="1"/>
    <col min="8460" max="8460" width="9.5703125" style="4" customWidth="1"/>
    <col min="8461" max="8461" width="11.7109375" style="4" customWidth="1"/>
    <col min="8462" max="8462" width="13.28515625" style="4" customWidth="1"/>
    <col min="8463" max="8463" width="11.85546875" style="4" customWidth="1"/>
    <col min="8464" max="8465" width="8.85546875" style="4" customWidth="1"/>
    <col min="8466" max="8466" width="8.28515625" style="4" customWidth="1"/>
    <col min="8467" max="8467" width="7.28515625" style="4" customWidth="1"/>
    <col min="8468" max="8468" width="8.42578125" style="4" customWidth="1"/>
    <col min="8469" max="8469" width="9.85546875" style="4" customWidth="1"/>
    <col min="8470" max="8470" width="8.85546875" style="4" customWidth="1"/>
    <col min="8471" max="8471" width="7.7109375" style="4" customWidth="1"/>
    <col min="8472" max="8472" width="6.5703125" style="4" customWidth="1"/>
    <col min="8473" max="8473" width="9.140625" style="4" customWidth="1"/>
    <col min="8474" max="8474" width="8.28515625" style="4" customWidth="1"/>
    <col min="8475" max="8475" width="10.140625" style="4" customWidth="1"/>
    <col min="8476" max="8477" width="8.140625" style="4" customWidth="1"/>
    <col min="8478" max="8478" width="7.85546875" style="4" customWidth="1"/>
    <col min="8479" max="8479" width="9.28515625" style="4" customWidth="1"/>
    <col min="8480" max="8480" width="8.7109375" style="4" customWidth="1"/>
    <col min="8481" max="8481" width="9.5703125" style="4" customWidth="1"/>
    <col min="8482" max="8675" width="9.140625" style="4"/>
    <col min="8676" max="8676" width="3.28515625" style="4" customWidth="1"/>
    <col min="8677" max="8677" width="17.28515625" style="4" customWidth="1"/>
    <col min="8678" max="8678" width="11.7109375" style="4" customWidth="1"/>
    <col min="8679" max="8679" width="11.28515625" style="4" customWidth="1"/>
    <col min="8680" max="8680" width="9.140625" style="4" customWidth="1"/>
    <col min="8681" max="8681" width="11.42578125" style="4" customWidth="1"/>
    <col min="8682" max="8682" width="9" style="4" customWidth="1"/>
    <col min="8683" max="8683" width="11.5703125" style="4" customWidth="1"/>
    <col min="8684" max="8684" width="9.42578125" style="4" customWidth="1"/>
    <col min="8685" max="8685" width="12.42578125" style="4" customWidth="1"/>
    <col min="8686" max="8689" width="12.7109375" style="4" customWidth="1"/>
    <col min="8690" max="8691" width="9.7109375" style="4" customWidth="1"/>
    <col min="8692" max="8692" width="8.42578125" style="4" customWidth="1"/>
    <col min="8693" max="8694" width="10.7109375" style="4" customWidth="1"/>
    <col min="8695" max="8695" width="9.5703125" style="4" customWidth="1"/>
    <col min="8696" max="8696" width="11.7109375" style="4" customWidth="1"/>
    <col min="8697" max="8697" width="13.28515625" style="4" customWidth="1"/>
    <col min="8698" max="8698" width="11.85546875" style="4" customWidth="1"/>
    <col min="8699" max="8700" width="8.85546875" style="4" customWidth="1"/>
    <col min="8701" max="8701" width="8.28515625" style="4" customWidth="1"/>
    <col min="8702" max="8702" width="7.28515625" style="4" customWidth="1"/>
    <col min="8703" max="8703" width="8.42578125" style="4" customWidth="1"/>
    <col min="8704" max="8704" width="9.85546875" style="4" customWidth="1"/>
    <col min="8705" max="8705" width="8.85546875" style="4" customWidth="1"/>
    <col min="8706" max="8706" width="7.7109375" style="4" customWidth="1"/>
    <col min="8707" max="8707" width="6.5703125" style="4" customWidth="1"/>
    <col min="8708" max="8708" width="9.140625" style="4" customWidth="1"/>
    <col min="8709" max="8709" width="8.28515625" style="4" customWidth="1"/>
    <col min="8710" max="8710" width="10.140625" style="4" customWidth="1"/>
    <col min="8711" max="8712" width="8.140625" style="4" customWidth="1"/>
    <col min="8713" max="8713" width="7.85546875" style="4" customWidth="1"/>
    <col min="8714" max="8714" width="9.28515625" style="4" customWidth="1"/>
    <col min="8715" max="8715" width="8.7109375" style="4" customWidth="1"/>
    <col min="8716" max="8716" width="9.5703125" style="4" customWidth="1"/>
    <col min="8717" max="8717" width="11.7109375" style="4" customWidth="1"/>
    <col min="8718" max="8718" width="13.28515625" style="4" customWidth="1"/>
    <col min="8719" max="8719" width="11.85546875" style="4" customWidth="1"/>
    <col min="8720" max="8721" width="8.85546875" style="4" customWidth="1"/>
    <col min="8722" max="8722" width="8.28515625" style="4" customWidth="1"/>
    <col min="8723" max="8723" width="7.28515625" style="4" customWidth="1"/>
    <col min="8724" max="8724" width="8.42578125" style="4" customWidth="1"/>
    <col min="8725" max="8725" width="9.85546875" style="4" customWidth="1"/>
    <col min="8726" max="8726" width="8.85546875" style="4" customWidth="1"/>
    <col min="8727" max="8727" width="7.7109375" style="4" customWidth="1"/>
    <col min="8728" max="8728" width="6.5703125" style="4" customWidth="1"/>
    <col min="8729" max="8729" width="9.140625" style="4" customWidth="1"/>
    <col min="8730" max="8730" width="8.28515625" style="4" customWidth="1"/>
    <col min="8731" max="8731" width="10.140625" style="4" customWidth="1"/>
    <col min="8732" max="8733" width="8.140625" style="4" customWidth="1"/>
    <col min="8734" max="8734" width="7.85546875" style="4" customWidth="1"/>
    <col min="8735" max="8735" width="9.28515625" style="4" customWidth="1"/>
    <col min="8736" max="8736" width="8.7109375" style="4" customWidth="1"/>
    <col min="8737" max="8737" width="9.5703125" style="4" customWidth="1"/>
    <col min="8738" max="8931" width="9.140625" style="4"/>
    <col min="8932" max="8932" width="3.28515625" style="4" customWidth="1"/>
    <col min="8933" max="8933" width="17.28515625" style="4" customWidth="1"/>
    <col min="8934" max="8934" width="11.7109375" style="4" customWidth="1"/>
    <col min="8935" max="8935" width="11.28515625" style="4" customWidth="1"/>
    <col min="8936" max="8936" width="9.140625" style="4" customWidth="1"/>
    <col min="8937" max="8937" width="11.42578125" style="4" customWidth="1"/>
    <col min="8938" max="8938" width="9" style="4" customWidth="1"/>
    <col min="8939" max="8939" width="11.5703125" style="4" customWidth="1"/>
    <col min="8940" max="8940" width="9.42578125" style="4" customWidth="1"/>
    <col min="8941" max="8941" width="12.42578125" style="4" customWidth="1"/>
    <col min="8942" max="8945" width="12.7109375" style="4" customWidth="1"/>
    <col min="8946" max="8947" width="9.7109375" style="4" customWidth="1"/>
    <col min="8948" max="8948" width="8.42578125" style="4" customWidth="1"/>
    <col min="8949" max="8950" width="10.7109375" style="4" customWidth="1"/>
    <col min="8951" max="8951" width="9.5703125" style="4" customWidth="1"/>
    <col min="8952" max="8952" width="11.7109375" style="4" customWidth="1"/>
    <col min="8953" max="8953" width="13.28515625" style="4" customWidth="1"/>
    <col min="8954" max="8954" width="11.85546875" style="4" customWidth="1"/>
    <col min="8955" max="8956" width="8.85546875" style="4" customWidth="1"/>
    <col min="8957" max="8957" width="8.28515625" style="4" customWidth="1"/>
    <col min="8958" max="8958" width="7.28515625" style="4" customWidth="1"/>
    <col min="8959" max="8959" width="8.42578125" style="4" customWidth="1"/>
    <col min="8960" max="8960" width="9.85546875" style="4" customWidth="1"/>
    <col min="8961" max="8961" width="8.85546875" style="4" customWidth="1"/>
    <col min="8962" max="8962" width="7.7109375" style="4" customWidth="1"/>
    <col min="8963" max="8963" width="6.5703125" style="4" customWidth="1"/>
    <col min="8964" max="8964" width="9.140625" style="4" customWidth="1"/>
    <col min="8965" max="8965" width="8.28515625" style="4" customWidth="1"/>
    <col min="8966" max="8966" width="10.140625" style="4" customWidth="1"/>
    <col min="8967" max="8968" width="8.140625" style="4" customWidth="1"/>
    <col min="8969" max="8969" width="7.85546875" style="4" customWidth="1"/>
    <col min="8970" max="8970" width="9.28515625" style="4" customWidth="1"/>
    <col min="8971" max="8971" width="8.7109375" style="4" customWidth="1"/>
    <col min="8972" max="8972" width="9.5703125" style="4" customWidth="1"/>
    <col min="8973" max="8973" width="11.7109375" style="4" customWidth="1"/>
    <col min="8974" max="8974" width="13.28515625" style="4" customWidth="1"/>
    <col min="8975" max="8975" width="11.85546875" style="4" customWidth="1"/>
    <col min="8976" max="8977" width="8.85546875" style="4" customWidth="1"/>
    <col min="8978" max="8978" width="8.28515625" style="4" customWidth="1"/>
    <col min="8979" max="8979" width="7.28515625" style="4" customWidth="1"/>
    <col min="8980" max="8980" width="8.42578125" style="4" customWidth="1"/>
    <col min="8981" max="8981" width="9.85546875" style="4" customWidth="1"/>
    <col min="8982" max="8982" width="8.85546875" style="4" customWidth="1"/>
    <col min="8983" max="8983" width="7.7109375" style="4" customWidth="1"/>
    <col min="8984" max="8984" width="6.5703125" style="4" customWidth="1"/>
    <col min="8985" max="8985" width="9.140625" style="4" customWidth="1"/>
    <col min="8986" max="8986" width="8.28515625" style="4" customWidth="1"/>
    <col min="8987" max="8987" width="10.140625" style="4" customWidth="1"/>
    <col min="8988" max="8989" width="8.140625" style="4" customWidth="1"/>
    <col min="8990" max="8990" width="7.85546875" style="4" customWidth="1"/>
    <col min="8991" max="8991" width="9.28515625" style="4" customWidth="1"/>
    <col min="8992" max="8992" width="8.7109375" style="4" customWidth="1"/>
    <col min="8993" max="8993" width="9.5703125" style="4" customWidth="1"/>
    <col min="8994" max="9187" width="9.140625" style="4"/>
    <col min="9188" max="9188" width="3.28515625" style="4" customWidth="1"/>
    <col min="9189" max="9189" width="17.28515625" style="4" customWidth="1"/>
    <col min="9190" max="9190" width="11.7109375" style="4" customWidth="1"/>
    <col min="9191" max="9191" width="11.28515625" style="4" customWidth="1"/>
    <col min="9192" max="9192" width="9.140625" style="4" customWidth="1"/>
    <col min="9193" max="9193" width="11.42578125" style="4" customWidth="1"/>
    <col min="9194" max="9194" width="9" style="4" customWidth="1"/>
    <col min="9195" max="9195" width="11.5703125" style="4" customWidth="1"/>
    <col min="9196" max="9196" width="9.42578125" style="4" customWidth="1"/>
    <col min="9197" max="9197" width="12.42578125" style="4" customWidth="1"/>
    <col min="9198" max="9201" width="12.7109375" style="4" customWidth="1"/>
    <col min="9202" max="9203" width="9.7109375" style="4" customWidth="1"/>
    <col min="9204" max="9204" width="8.42578125" style="4" customWidth="1"/>
    <col min="9205" max="9206" width="10.7109375" style="4" customWidth="1"/>
    <col min="9207" max="9207" width="9.5703125" style="4" customWidth="1"/>
    <col min="9208" max="9208" width="11.7109375" style="4" customWidth="1"/>
    <col min="9209" max="9209" width="13.28515625" style="4" customWidth="1"/>
    <col min="9210" max="9210" width="11.85546875" style="4" customWidth="1"/>
    <col min="9211" max="9212" width="8.85546875" style="4" customWidth="1"/>
    <col min="9213" max="9213" width="8.28515625" style="4" customWidth="1"/>
    <col min="9214" max="9214" width="7.28515625" style="4" customWidth="1"/>
    <col min="9215" max="9215" width="8.42578125" style="4" customWidth="1"/>
    <col min="9216" max="9216" width="9.85546875" style="4" customWidth="1"/>
    <col min="9217" max="9217" width="8.85546875" style="4" customWidth="1"/>
    <col min="9218" max="9218" width="7.7109375" style="4" customWidth="1"/>
    <col min="9219" max="9219" width="6.5703125" style="4" customWidth="1"/>
    <col min="9220" max="9220" width="9.140625" style="4" customWidth="1"/>
    <col min="9221" max="9221" width="8.28515625" style="4" customWidth="1"/>
    <col min="9222" max="9222" width="10.140625" style="4" customWidth="1"/>
    <col min="9223" max="9224" width="8.140625" style="4" customWidth="1"/>
    <col min="9225" max="9225" width="7.85546875" style="4" customWidth="1"/>
    <col min="9226" max="9226" width="9.28515625" style="4" customWidth="1"/>
    <col min="9227" max="9227" width="8.7109375" style="4" customWidth="1"/>
    <col min="9228" max="9228" width="9.5703125" style="4" customWidth="1"/>
    <col min="9229" max="9229" width="11.7109375" style="4" customWidth="1"/>
    <col min="9230" max="9230" width="13.28515625" style="4" customWidth="1"/>
    <col min="9231" max="9231" width="11.85546875" style="4" customWidth="1"/>
    <col min="9232" max="9233" width="8.85546875" style="4" customWidth="1"/>
    <col min="9234" max="9234" width="8.28515625" style="4" customWidth="1"/>
    <col min="9235" max="9235" width="7.28515625" style="4" customWidth="1"/>
    <col min="9236" max="9236" width="8.42578125" style="4" customWidth="1"/>
    <col min="9237" max="9237" width="9.85546875" style="4" customWidth="1"/>
    <col min="9238" max="9238" width="8.85546875" style="4" customWidth="1"/>
    <col min="9239" max="9239" width="7.7109375" style="4" customWidth="1"/>
    <col min="9240" max="9240" width="6.5703125" style="4" customWidth="1"/>
    <col min="9241" max="9241" width="9.140625" style="4" customWidth="1"/>
    <col min="9242" max="9242" width="8.28515625" style="4" customWidth="1"/>
    <col min="9243" max="9243" width="10.140625" style="4" customWidth="1"/>
    <col min="9244" max="9245" width="8.140625" style="4" customWidth="1"/>
    <col min="9246" max="9246" width="7.85546875" style="4" customWidth="1"/>
    <col min="9247" max="9247" width="9.28515625" style="4" customWidth="1"/>
    <col min="9248" max="9248" width="8.7109375" style="4" customWidth="1"/>
    <col min="9249" max="9249" width="9.5703125" style="4" customWidth="1"/>
    <col min="9250" max="9443" width="9.140625" style="4"/>
    <col min="9444" max="9444" width="3.28515625" style="4" customWidth="1"/>
    <col min="9445" max="9445" width="17.28515625" style="4" customWidth="1"/>
    <col min="9446" max="9446" width="11.7109375" style="4" customWidth="1"/>
    <col min="9447" max="9447" width="11.28515625" style="4" customWidth="1"/>
    <col min="9448" max="9448" width="9.140625" style="4" customWidth="1"/>
    <col min="9449" max="9449" width="11.42578125" style="4" customWidth="1"/>
    <col min="9450" max="9450" width="9" style="4" customWidth="1"/>
    <col min="9451" max="9451" width="11.5703125" style="4" customWidth="1"/>
    <col min="9452" max="9452" width="9.42578125" style="4" customWidth="1"/>
    <col min="9453" max="9453" width="12.42578125" style="4" customWidth="1"/>
    <col min="9454" max="9457" width="12.7109375" style="4" customWidth="1"/>
    <col min="9458" max="9459" width="9.7109375" style="4" customWidth="1"/>
    <col min="9460" max="9460" width="8.42578125" style="4" customWidth="1"/>
    <col min="9461" max="9462" width="10.7109375" style="4" customWidth="1"/>
    <col min="9463" max="9463" width="9.5703125" style="4" customWidth="1"/>
    <col min="9464" max="9464" width="11.7109375" style="4" customWidth="1"/>
    <col min="9465" max="9465" width="13.28515625" style="4" customWidth="1"/>
    <col min="9466" max="9466" width="11.85546875" style="4" customWidth="1"/>
    <col min="9467" max="9468" width="8.85546875" style="4" customWidth="1"/>
    <col min="9469" max="9469" width="8.28515625" style="4" customWidth="1"/>
    <col min="9470" max="9470" width="7.28515625" style="4" customWidth="1"/>
    <col min="9471" max="9471" width="8.42578125" style="4" customWidth="1"/>
    <col min="9472" max="9472" width="9.85546875" style="4" customWidth="1"/>
    <col min="9473" max="9473" width="8.85546875" style="4" customWidth="1"/>
    <col min="9474" max="9474" width="7.7109375" style="4" customWidth="1"/>
    <col min="9475" max="9475" width="6.5703125" style="4" customWidth="1"/>
    <col min="9476" max="9476" width="9.140625" style="4" customWidth="1"/>
    <col min="9477" max="9477" width="8.28515625" style="4" customWidth="1"/>
    <col min="9478" max="9478" width="10.140625" style="4" customWidth="1"/>
    <col min="9479" max="9480" width="8.140625" style="4" customWidth="1"/>
    <col min="9481" max="9481" width="7.85546875" style="4" customWidth="1"/>
    <col min="9482" max="9482" width="9.28515625" style="4" customWidth="1"/>
    <col min="9483" max="9483" width="8.7109375" style="4" customWidth="1"/>
    <col min="9484" max="9484" width="9.5703125" style="4" customWidth="1"/>
    <col min="9485" max="9485" width="11.7109375" style="4" customWidth="1"/>
    <col min="9486" max="9486" width="13.28515625" style="4" customWidth="1"/>
    <col min="9487" max="9487" width="11.85546875" style="4" customWidth="1"/>
    <col min="9488" max="9489" width="8.85546875" style="4" customWidth="1"/>
    <col min="9490" max="9490" width="8.28515625" style="4" customWidth="1"/>
    <col min="9491" max="9491" width="7.28515625" style="4" customWidth="1"/>
    <col min="9492" max="9492" width="8.42578125" style="4" customWidth="1"/>
    <col min="9493" max="9493" width="9.85546875" style="4" customWidth="1"/>
    <col min="9494" max="9494" width="8.85546875" style="4" customWidth="1"/>
    <col min="9495" max="9495" width="7.7109375" style="4" customWidth="1"/>
    <col min="9496" max="9496" width="6.5703125" style="4" customWidth="1"/>
    <col min="9497" max="9497" width="9.140625" style="4" customWidth="1"/>
    <col min="9498" max="9498" width="8.28515625" style="4" customWidth="1"/>
    <col min="9499" max="9499" width="10.140625" style="4" customWidth="1"/>
    <col min="9500" max="9501" width="8.140625" style="4" customWidth="1"/>
    <col min="9502" max="9502" width="7.85546875" style="4" customWidth="1"/>
    <col min="9503" max="9503" width="9.28515625" style="4" customWidth="1"/>
    <col min="9504" max="9504" width="8.7109375" style="4" customWidth="1"/>
    <col min="9505" max="9505" width="9.5703125" style="4" customWidth="1"/>
    <col min="9506" max="9699" width="9.140625" style="4"/>
    <col min="9700" max="9700" width="3.28515625" style="4" customWidth="1"/>
    <col min="9701" max="9701" width="17.28515625" style="4" customWidth="1"/>
    <col min="9702" max="9702" width="11.7109375" style="4" customWidth="1"/>
    <col min="9703" max="9703" width="11.28515625" style="4" customWidth="1"/>
    <col min="9704" max="9704" width="9.140625" style="4" customWidth="1"/>
    <col min="9705" max="9705" width="11.42578125" style="4" customWidth="1"/>
    <col min="9706" max="9706" width="9" style="4" customWidth="1"/>
    <col min="9707" max="9707" width="11.5703125" style="4" customWidth="1"/>
    <col min="9708" max="9708" width="9.42578125" style="4" customWidth="1"/>
    <col min="9709" max="9709" width="12.42578125" style="4" customWidth="1"/>
    <col min="9710" max="9713" width="12.7109375" style="4" customWidth="1"/>
    <col min="9714" max="9715" width="9.7109375" style="4" customWidth="1"/>
    <col min="9716" max="9716" width="8.42578125" style="4" customWidth="1"/>
    <col min="9717" max="9718" width="10.7109375" style="4" customWidth="1"/>
    <col min="9719" max="9719" width="9.5703125" style="4" customWidth="1"/>
    <col min="9720" max="9720" width="11.7109375" style="4" customWidth="1"/>
    <col min="9721" max="9721" width="13.28515625" style="4" customWidth="1"/>
    <col min="9722" max="9722" width="11.85546875" style="4" customWidth="1"/>
    <col min="9723" max="9724" width="8.85546875" style="4" customWidth="1"/>
    <col min="9725" max="9725" width="8.28515625" style="4" customWidth="1"/>
    <col min="9726" max="9726" width="7.28515625" style="4" customWidth="1"/>
    <col min="9727" max="9727" width="8.42578125" style="4" customWidth="1"/>
    <col min="9728" max="9728" width="9.85546875" style="4" customWidth="1"/>
    <col min="9729" max="9729" width="8.85546875" style="4" customWidth="1"/>
    <col min="9730" max="9730" width="7.7109375" style="4" customWidth="1"/>
    <col min="9731" max="9731" width="6.5703125" style="4" customWidth="1"/>
    <col min="9732" max="9732" width="9.140625" style="4" customWidth="1"/>
    <col min="9733" max="9733" width="8.28515625" style="4" customWidth="1"/>
    <col min="9734" max="9734" width="10.140625" style="4" customWidth="1"/>
    <col min="9735" max="9736" width="8.140625" style="4" customWidth="1"/>
    <col min="9737" max="9737" width="7.85546875" style="4" customWidth="1"/>
    <col min="9738" max="9738" width="9.28515625" style="4" customWidth="1"/>
    <col min="9739" max="9739" width="8.7109375" style="4" customWidth="1"/>
    <col min="9740" max="9740" width="9.5703125" style="4" customWidth="1"/>
    <col min="9741" max="9741" width="11.7109375" style="4" customWidth="1"/>
    <col min="9742" max="9742" width="13.28515625" style="4" customWidth="1"/>
    <col min="9743" max="9743" width="11.85546875" style="4" customWidth="1"/>
    <col min="9744" max="9745" width="8.85546875" style="4" customWidth="1"/>
    <col min="9746" max="9746" width="8.28515625" style="4" customWidth="1"/>
    <col min="9747" max="9747" width="7.28515625" style="4" customWidth="1"/>
    <col min="9748" max="9748" width="8.42578125" style="4" customWidth="1"/>
    <col min="9749" max="9749" width="9.85546875" style="4" customWidth="1"/>
    <col min="9750" max="9750" width="8.85546875" style="4" customWidth="1"/>
    <col min="9751" max="9751" width="7.7109375" style="4" customWidth="1"/>
    <col min="9752" max="9752" width="6.5703125" style="4" customWidth="1"/>
    <col min="9753" max="9753" width="9.140625" style="4" customWidth="1"/>
    <col min="9754" max="9754" width="8.28515625" style="4" customWidth="1"/>
    <col min="9755" max="9755" width="10.140625" style="4" customWidth="1"/>
    <col min="9756" max="9757" width="8.140625" style="4" customWidth="1"/>
    <col min="9758" max="9758" width="7.85546875" style="4" customWidth="1"/>
    <col min="9759" max="9759" width="9.28515625" style="4" customWidth="1"/>
    <col min="9760" max="9760" width="8.7109375" style="4" customWidth="1"/>
    <col min="9761" max="9761" width="9.5703125" style="4" customWidth="1"/>
    <col min="9762" max="9955" width="9.140625" style="4"/>
    <col min="9956" max="9956" width="3.28515625" style="4" customWidth="1"/>
    <col min="9957" max="9957" width="17.28515625" style="4" customWidth="1"/>
    <col min="9958" max="9958" width="11.7109375" style="4" customWidth="1"/>
    <col min="9959" max="9959" width="11.28515625" style="4" customWidth="1"/>
    <col min="9960" max="9960" width="9.140625" style="4" customWidth="1"/>
    <col min="9961" max="9961" width="11.42578125" style="4" customWidth="1"/>
    <col min="9962" max="9962" width="9" style="4" customWidth="1"/>
    <col min="9963" max="9963" width="11.5703125" style="4" customWidth="1"/>
    <col min="9964" max="9964" width="9.42578125" style="4" customWidth="1"/>
    <col min="9965" max="9965" width="12.42578125" style="4" customWidth="1"/>
    <col min="9966" max="9969" width="12.7109375" style="4" customWidth="1"/>
    <col min="9970" max="9971" width="9.7109375" style="4" customWidth="1"/>
    <col min="9972" max="9972" width="8.42578125" style="4" customWidth="1"/>
    <col min="9973" max="9974" width="10.7109375" style="4" customWidth="1"/>
    <col min="9975" max="9975" width="9.5703125" style="4" customWidth="1"/>
    <col min="9976" max="9976" width="11.7109375" style="4" customWidth="1"/>
    <col min="9977" max="9977" width="13.28515625" style="4" customWidth="1"/>
    <col min="9978" max="9978" width="11.85546875" style="4" customWidth="1"/>
    <col min="9979" max="9980" width="8.85546875" style="4" customWidth="1"/>
    <col min="9981" max="9981" width="8.28515625" style="4" customWidth="1"/>
    <col min="9982" max="9982" width="7.28515625" style="4" customWidth="1"/>
    <col min="9983" max="9983" width="8.42578125" style="4" customWidth="1"/>
    <col min="9984" max="9984" width="9.85546875" style="4" customWidth="1"/>
    <col min="9985" max="9985" width="8.85546875" style="4" customWidth="1"/>
    <col min="9986" max="9986" width="7.7109375" style="4" customWidth="1"/>
    <col min="9987" max="9987" width="6.5703125" style="4" customWidth="1"/>
    <col min="9988" max="9988" width="9.140625" style="4" customWidth="1"/>
    <col min="9989" max="9989" width="8.28515625" style="4" customWidth="1"/>
    <col min="9990" max="9990" width="10.140625" style="4" customWidth="1"/>
    <col min="9991" max="9992" width="8.140625" style="4" customWidth="1"/>
    <col min="9993" max="9993" width="7.85546875" style="4" customWidth="1"/>
    <col min="9994" max="9994" width="9.28515625" style="4" customWidth="1"/>
    <col min="9995" max="9995" width="8.7109375" style="4" customWidth="1"/>
    <col min="9996" max="9996" width="9.5703125" style="4" customWidth="1"/>
    <col min="9997" max="9997" width="11.7109375" style="4" customWidth="1"/>
    <col min="9998" max="9998" width="13.28515625" style="4" customWidth="1"/>
    <col min="9999" max="9999" width="11.85546875" style="4" customWidth="1"/>
    <col min="10000" max="10001" width="8.85546875" style="4" customWidth="1"/>
    <col min="10002" max="10002" width="8.28515625" style="4" customWidth="1"/>
    <col min="10003" max="10003" width="7.28515625" style="4" customWidth="1"/>
    <col min="10004" max="10004" width="8.42578125" style="4" customWidth="1"/>
    <col min="10005" max="10005" width="9.85546875" style="4" customWidth="1"/>
    <col min="10006" max="10006" width="8.85546875" style="4" customWidth="1"/>
    <col min="10007" max="10007" width="7.7109375" style="4" customWidth="1"/>
    <col min="10008" max="10008" width="6.5703125" style="4" customWidth="1"/>
    <col min="10009" max="10009" width="9.140625" style="4" customWidth="1"/>
    <col min="10010" max="10010" width="8.28515625" style="4" customWidth="1"/>
    <col min="10011" max="10011" width="10.140625" style="4" customWidth="1"/>
    <col min="10012" max="10013" width="8.140625" style="4" customWidth="1"/>
    <col min="10014" max="10014" width="7.85546875" style="4" customWidth="1"/>
    <col min="10015" max="10015" width="9.28515625" style="4" customWidth="1"/>
    <col min="10016" max="10016" width="8.7109375" style="4" customWidth="1"/>
    <col min="10017" max="10017" width="9.5703125" style="4" customWidth="1"/>
    <col min="10018" max="10211" width="9.140625" style="4"/>
    <col min="10212" max="10212" width="3.28515625" style="4" customWidth="1"/>
    <col min="10213" max="10213" width="17.28515625" style="4" customWidth="1"/>
    <col min="10214" max="10214" width="11.7109375" style="4" customWidth="1"/>
    <col min="10215" max="10215" width="11.28515625" style="4" customWidth="1"/>
    <col min="10216" max="10216" width="9.140625" style="4" customWidth="1"/>
    <col min="10217" max="10217" width="11.42578125" style="4" customWidth="1"/>
    <col min="10218" max="10218" width="9" style="4" customWidth="1"/>
    <col min="10219" max="10219" width="11.5703125" style="4" customWidth="1"/>
    <col min="10220" max="10220" width="9.42578125" style="4" customWidth="1"/>
    <col min="10221" max="10221" width="12.42578125" style="4" customWidth="1"/>
    <col min="10222" max="10225" width="12.7109375" style="4" customWidth="1"/>
    <col min="10226" max="10227" width="9.7109375" style="4" customWidth="1"/>
    <col min="10228" max="10228" width="8.42578125" style="4" customWidth="1"/>
    <col min="10229" max="10230" width="10.7109375" style="4" customWidth="1"/>
    <col min="10231" max="10231" width="9.5703125" style="4" customWidth="1"/>
    <col min="10232" max="10232" width="11.7109375" style="4" customWidth="1"/>
    <col min="10233" max="10233" width="13.28515625" style="4" customWidth="1"/>
    <col min="10234" max="10234" width="11.85546875" style="4" customWidth="1"/>
    <col min="10235" max="10236" width="8.85546875" style="4" customWidth="1"/>
    <col min="10237" max="10237" width="8.28515625" style="4" customWidth="1"/>
    <col min="10238" max="10238" width="7.28515625" style="4" customWidth="1"/>
    <col min="10239" max="10239" width="8.42578125" style="4" customWidth="1"/>
    <col min="10240" max="10240" width="9.85546875" style="4" customWidth="1"/>
    <col min="10241" max="10241" width="8.85546875" style="4" customWidth="1"/>
    <col min="10242" max="10242" width="7.7109375" style="4" customWidth="1"/>
    <col min="10243" max="10243" width="6.5703125" style="4" customWidth="1"/>
    <col min="10244" max="10244" width="9.140625" style="4" customWidth="1"/>
    <col min="10245" max="10245" width="8.28515625" style="4" customWidth="1"/>
    <col min="10246" max="10246" width="10.140625" style="4" customWidth="1"/>
    <col min="10247" max="10248" width="8.140625" style="4" customWidth="1"/>
    <col min="10249" max="10249" width="7.85546875" style="4" customWidth="1"/>
    <col min="10250" max="10250" width="9.28515625" style="4" customWidth="1"/>
    <col min="10251" max="10251" width="8.7109375" style="4" customWidth="1"/>
    <col min="10252" max="10252" width="9.5703125" style="4" customWidth="1"/>
    <col min="10253" max="10253" width="11.7109375" style="4" customWidth="1"/>
    <col min="10254" max="10254" width="13.28515625" style="4" customWidth="1"/>
    <col min="10255" max="10255" width="11.85546875" style="4" customWidth="1"/>
    <col min="10256" max="10257" width="8.85546875" style="4" customWidth="1"/>
    <col min="10258" max="10258" width="8.28515625" style="4" customWidth="1"/>
    <col min="10259" max="10259" width="7.28515625" style="4" customWidth="1"/>
    <col min="10260" max="10260" width="8.42578125" style="4" customWidth="1"/>
    <col min="10261" max="10261" width="9.85546875" style="4" customWidth="1"/>
    <col min="10262" max="10262" width="8.85546875" style="4" customWidth="1"/>
    <col min="10263" max="10263" width="7.7109375" style="4" customWidth="1"/>
    <col min="10264" max="10264" width="6.5703125" style="4" customWidth="1"/>
    <col min="10265" max="10265" width="9.140625" style="4" customWidth="1"/>
    <col min="10266" max="10266" width="8.28515625" style="4" customWidth="1"/>
    <col min="10267" max="10267" width="10.140625" style="4" customWidth="1"/>
    <col min="10268" max="10269" width="8.140625" style="4" customWidth="1"/>
    <col min="10270" max="10270" width="7.85546875" style="4" customWidth="1"/>
    <col min="10271" max="10271" width="9.28515625" style="4" customWidth="1"/>
    <col min="10272" max="10272" width="8.7109375" style="4" customWidth="1"/>
    <col min="10273" max="10273" width="9.5703125" style="4" customWidth="1"/>
    <col min="10274" max="10467" width="9.140625" style="4"/>
    <col min="10468" max="10468" width="3.28515625" style="4" customWidth="1"/>
    <col min="10469" max="10469" width="17.28515625" style="4" customWidth="1"/>
    <col min="10470" max="10470" width="11.7109375" style="4" customWidth="1"/>
    <col min="10471" max="10471" width="11.28515625" style="4" customWidth="1"/>
    <col min="10472" max="10472" width="9.140625" style="4" customWidth="1"/>
    <col min="10473" max="10473" width="11.42578125" style="4" customWidth="1"/>
    <col min="10474" max="10474" width="9" style="4" customWidth="1"/>
    <col min="10475" max="10475" width="11.5703125" style="4" customWidth="1"/>
    <col min="10476" max="10476" width="9.42578125" style="4" customWidth="1"/>
    <col min="10477" max="10477" width="12.42578125" style="4" customWidth="1"/>
    <col min="10478" max="10481" width="12.7109375" style="4" customWidth="1"/>
    <col min="10482" max="10483" width="9.7109375" style="4" customWidth="1"/>
    <col min="10484" max="10484" width="8.42578125" style="4" customWidth="1"/>
    <col min="10485" max="10486" width="10.7109375" style="4" customWidth="1"/>
    <col min="10487" max="10487" width="9.5703125" style="4" customWidth="1"/>
    <col min="10488" max="10488" width="11.7109375" style="4" customWidth="1"/>
    <col min="10489" max="10489" width="13.28515625" style="4" customWidth="1"/>
    <col min="10490" max="10490" width="11.85546875" style="4" customWidth="1"/>
    <col min="10491" max="10492" width="8.85546875" style="4" customWidth="1"/>
    <col min="10493" max="10493" width="8.28515625" style="4" customWidth="1"/>
    <col min="10494" max="10494" width="7.28515625" style="4" customWidth="1"/>
    <col min="10495" max="10495" width="8.42578125" style="4" customWidth="1"/>
    <col min="10496" max="10496" width="9.85546875" style="4" customWidth="1"/>
    <col min="10497" max="10497" width="8.85546875" style="4" customWidth="1"/>
    <col min="10498" max="10498" width="7.7109375" style="4" customWidth="1"/>
    <col min="10499" max="10499" width="6.5703125" style="4" customWidth="1"/>
    <col min="10500" max="10500" width="9.140625" style="4" customWidth="1"/>
    <col min="10501" max="10501" width="8.28515625" style="4" customWidth="1"/>
    <col min="10502" max="10502" width="10.140625" style="4" customWidth="1"/>
    <col min="10503" max="10504" width="8.140625" style="4" customWidth="1"/>
    <col min="10505" max="10505" width="7.85546875" style="4" customWidth="1"/>
    <col min="10506" max="10506" width="9.28515625" style="4" customWidth="1"/>
    <col min="10507" max="10507" width="8.7109375" style="4" customWidth="1"/>
    <col min="10508" max="10508" width="9.5703125" style="4" customWidth="1"/>
    <col min="10509" max="10509" width="11.7109375" style="4" customWidth="1"/>
    <col min="10510" max="10510" width="13.28515625" style="4" customWidth="1"/>
    <col min="10511" max="10511" width="11.85546875" style="4" customWidth="1"/>
    <col min="10512" max="10513" width="8.85546875" style="4" customWidth="1"/>
    <col min="10514" max="10514" width="8.28515625" style="4" customWidth="1"/>
    <col min="10515" max="10515" width="7.28515625" style="4" customWidth="1"/>
    <col min="10516" max="10516" width="8.42578125" style="4" customWidth="1"/>
    <col min="10517" max="10517" width="9.85546875" style="4" customWidth="1"/>
    <col min="10518" max="10518" width="8.85546875" style="4" customWidth="1"/>
    <col min="10519" max="10519" width="7.7109375" style="4" customWidth="1"/>
    <col min="10520" max="10520" width="6.5703125" style="4" customWidth="1"/>
    <col min="10521" max="10521" width="9.140625" style="4" customWidth="1"/>
    <col min="10522" max="10522" width="8.28515625" style="4" customWidth="1"/>
    <col min="10523" max="10523" width="10.140625" style="4" customWidth="1"/>
    <col min="10524" max="10525" width="8.140625" style="4" customWidth="1"/>
    <col min="10526" max="10526" width="7.85546875" style="4" customWidth="1"/>
    <col min="10527" max="10527" width="9.28515625" style="4" customWidth="1"/>
    <col min="10528" max="10528" width="8.7109375" style="4" customWidth="1"/>
    <col min="10529" max="10529" width="9.5703125" style="4" customWidth="1"/>
    <col min="10530" max="10723" width="9.140625" style="4"/>
    <col min="10724" max="10724" width="3.28515625" style="4" customWidth="1"/>
    <col min="10725" max="10725" width="17.28515625" style="4" customWidth="1"/>
    <col min="10726" max="10726" width="11.7109375" style="4" customWidth="1"/>
    <col min="10727" max="10727" width="11.28515625" style="4" customWidth="1"/>
    <col min="10728" max="10728" width="9.140625" style="4" customWidth="1"/>
    <col min="10729" max="10729" width="11.42578125" style="4" customWidth="1"/>
    <col min="10730" max="10730" width="9" style="4" customWidth="1"/>
    <col min="10731" max="10731" width="11.5703125" style="4" customWidth="1"/>
    <col min="10732" max="10732" width="9.42578125" style="4" customWidth="1"/>
    <col min="10733" max="10733" width="12.42578125" style="4" customWidth="1"/>
    <col min="10734" max="10737" width="12.7109375" style="4" customWidth="1"/>
    <col min="10738" max="10739" width="9.7109375" style="4" customWidth="1"/>
    <col min="10740" max="10740" width="8.42578125" style="4" customWidth="1"/>
    <col min="10741" max="10742" width="10.7109375" style="4" customWidth="1"/>
    <col min="10743" max="10743" width="9.5703125" style="4" customWidth="1"/>
    <col min="10744" max="10744" width="11.7109375" style="4" customWidth="1"/>
    <col min="10745" max="10745" width="13.28515625" style="4" customWidth="1"/>
    <col min="10746" max="10746" width="11.85546875" style="4" customWidth="1"/>
    <col min="10747" max="10748" width="8.85546875" style="4" customWidth="1"/>
    <col min="10749" max="10749" width="8.28515625" style="4" customWidth="1"/>
    <col min="10750" max="10750" width="7.28515625" style="4" customWidth="1"/>
    <col min="10751" max="10751" width="8.42578125" style="4" customWidth="1"/>
    <col min="10752" max="10752" width="9.85546875" style="4" customWidth="1"/>
    <col min="10753" max="10753" width="8.85546875" style="4" customWidth="1"/>
    <col min="10754" max="10754" width="7.7109375" style="4" customWidth="1"/>
    <col min="10755" max="10755" width="6.5703125" style="4" customWidth="1"/>
    <col min="10756" max="10756" width="9.140625" style="4" customWidth="1"/>
    <col min="10757" max="10757" width="8.28515625" style="4" customWidth="1"/>
    <col min="10758" max="10758" width="10.140625" style="4" customWidth="1"/>
    <col min="10759" max="10760" width="8.140625" style="4" customWidth="1"/>
    <col min="10761" max="10761" width="7.85546875" style="4" customWidth="1"/>
    <col min="10762" max="10762" width="9.28515625" style="4" customWidth="1"/>
    <col min="10763" max="10763" width="8.7109375" style="4" customWidth="1"/>
    <col min="10764" max="10764" width="9.5703125" style="4" customWidth="1"/>
    <col min="10765" max="10765" width="11.7109375" style="4" customWidth="1"/>
    <col min="10766" max="10766" width="13.28515625" style="4" customWidth="1"/>
    <col min="10767" max="10767" width="11.85546875" style="4" customWidth="1"/>
    <col min="10768" max="10769" width="8.85546875" style="4" customWidth="1"/>
    <col min="10770" max="10770" width="8.28515625" style="4" customWidth="1"/>
    <col min="10771" max="10771" width="7.28515625" style="4" customWidth="1"/>
    <col min="10772" max="10772" width="8.42578125" style="4" customWidth="1"/>
    <col min="10773" max="10773" width="9.85546875" style="4" customWidth="1"/>
    <col min="10774" max="10774" width="8.85546875" style="4" customWidth="1"/>
    <col min="10775" max="10775" width="7.7109375" style="4" customWidth="1"/>
    <col min="10776" max="10776" width="6.5703125" style="4" customWidth="1"/>
    <col min="10777" max="10777" width="9.140625" style="4" customWidth="1"/>
    <col min="10778" max="10778" width="8.28515625" style="4" customWidth="1"/>
    <col min="10779" max="10779" width="10.140625" style="4" customWidth="1"/>
    <col min="10780" max="10781" width="8.140625" style="4" customWidth="1"/>
    <col min="10782" max="10782" width="7.85546875" style="4" customWidth="1"/>
    <col min="10783" max="10783" width="9.28515625" style="4" customWidth="1"/>
    <col min="10784" max="10784" width="8.7109375" style="4" customWidth="1"/>
    <col min="10785" max="10785" width="9.5703125" style="4" customWidth="1"/>
    <col min="10786" max="10979" width="9.140625" style="4"/>
    <col min="10980" max="10980" width="3.28515625" style="4" customWidth="1"/>
    <col min="10981" max="10981" width="17.28515625" style="4" customWidth="1"/>
    <col min="10982" max="10982" width="11.7109375" style="4" customWidth="1"/>
    <col min="10983" max="10983" width="11.28515625" style="4" customWidth="1"/>
    <col min="10984" max="10984" width="9.140625" style="4" customWidth="1"/>
    <col min="10985" max="10985" width="11.42578125" style="4" customWidth="1"/>
    <col min="10986" max="10986" width="9" style="4" customWidth="1"/>
    <col min="10987" max="10987" width="11.5703125" style="4" customWidth="1"/>
    <col min="10988" max="10988" width="9.42578125" style="4" customWidth="1"/>
    <col min="10989" max="10989" width="12.42578125" style="4" customWidth="1"/>
    <col min="10990" max="10993" width="12.7109375" style="4" customWidth="1"/>
    <col min="10994" max="10995" width="9.7109375" style="4" customWidth="1"/>
    <col min="10996" max="10996" width="8.42578125" style="4" customWidth="1"/>
    <col min="10997" max="10998" width="10.7109375" style="4" customWidth="1"/>
    <col min="10999" max="10999" width="9.5703125" style="4" customWidth="1"/>
    <col min="11000" max="11000" width="11.7109375" style="4" customWidth="1"/>
    <col min="11001" max="11001" width="13.28515625" style="4" customWidth="1"/>
    <col min="11002" max="11002" width="11.85546875" style="4" customWidth="1"/>
    <col min="11003" max="11004" width="8.85546875" style="4" customWidth="1"/>
    <col min="11005" max="11005" width="8.28515625" style="4" customWidth="1"/>
    <col min="11006" max="11006" width="7.28515625" style="4" customWidth="1"/>
    <col min="11007" max="11007" width="8.42578125" style="4" customWidth="1"/>
    <col min="11008" max="11008" width="9.85546875" style="4" customWidth="1"/>
    <col min="11009" max="11009" width="8.85546875" style="4" customWidth="1"/>
    <col min="11010" max="11010" width="7.7109375" style="4" customWidth="1"/>
    <col min="11011" max="11011" width="6.5703125" style="4" customWidth="1"/>
    <col min="11012" max="11012" width="9.140625" style="4" customWidth="1"/>
    <col min="11013" max="11013" width="8.28515625" style="4" customWidth="1"/>
    <col min="11014" max="11014" width="10.140625" style="4" customWidth="1"/>
    <col min="11015" max="11016" width="8.140625" style="4" customWidth="1"/>
    <col min="11017" max="11017" width="7.85546875" style="4" customWidth="1"/>
    <col min="11018" max="11018" width="9.28515625" style="4" customWidth="1"/>
    <col min="11019" max="11019" width="8.7109375" style="4" customWidth="1"/>
    <col min="11020" max="11020" width="9.5703125" style="4" customWidth="1"/>
    <col min="11021" max="11021" width="11.7109375" style="4" customWidth="1"/>
    <col min="11022" max="11022" width="13.28515625" style="4" customWidth="1"/>
    <col min="11023" max="11023" width="11.85546875" style="4" customWidth="1"/>
    <col min="11024" max="11025" width="8.85546875" style="4" customWidth="1"/>
    <col min="11026" max="11026" width="8.28515625" style="4" customWidth="1"/>
    <col min="11027" max="11027" width="7.28515625" style="4" customWidth="1"/>
    <col min="11028" max="11028" width="8.42578125" style="4" customWidth="1"/>
    <col min="11029" max="11029" width="9.85546875" style="4" customWidth="1"/>
    <col min="11030" max="11030" width="8.85546875" style="4" customWidth="1"/>
    <col min="11031" max="11031" width="7.7109375" style="4" customWidth="1"/>
    <col min="11032" max="11032" width="6.5703125" style="4" customWidth="1"/>
    <col min="11033" max="11033" width="9.140625" style="4" customWidth="1"/>
    <col min="11034" max="11034" width="8.28515625" style="4" customWidth="1"/>
    <col min="11035" max="11035" width="10.140625" style="4" customWidth="1"/>
    <col min="11036" max="11037" width="8.140625" style="4" customWidth="1"/>
    <col min="11038" max="11038" width="7.85546875" style="4" customWidth="1"/>
    <col min="11039" max="11039" width="9.28515625" style="4" customWidth="1"/>
    <col min="11040" max="11040" width="8.7109375" style="4" customWidth="1"/>
    <col min="11041" max="11041" width="9.5703125" style="4" customWidth="1"/>
    <col min="11042" max="11235" width="9.140625" style="4"/>
    <col min="11236" max="11236" width="3.28515625" style="4" customWidth="1"/>
    <col min="11237" max="11237" width="17.28515625" style="4" customWidth="1"/>
    <col min="11238" max="11238" width="11.7109375" style="4" customWidth="1"/>
    <col min="11239" max="11239" width="11.28515625" style="4" customWidth="1"/>
    <col min="11240" max="11240" width="9.140625" style="4" customWidth="1"/>
    <col min="11241" max="11241" width="11.42578125" style="4" customWidth="1"/>
    <col min="11242" max="11242" width="9" style="4" customWidth="1"/>
    <col min="11243" max="11243" width="11.5703125" style="4" customWidth="1"/>
    <col min="11244" max="11244" width="9.42578125" style="4" customWidth="1"/>
    <col min="11245" max="11245" width="12.42578125" style="4" customWidth="1"/>
    <col min="11246" max="11249" width="12.7109375" style="4" customWidth="1"/>
    <col min="11250" max="11251" width="9.7109375" style="4" customWidth="1"/>
    <col min="11252" max="11252" width="8.42578125" style="4" customWidth="1"/>
    <col min="11253" max="11254" width="10.7109375" style="4" customWidth="1"/>
    <col min="11255" max="11255" width="9.5703125" style="4" customWidth="1"/>
    <col min="11256" max="11256" width="11.7109375" style="4" customWidth="1"/>
    <col min="11257" max="11257" width="13.28515625" style="4" customWidth="1"/>
    <col min="11258" max="11258" width="11.85546875" style="4" customWidth="1"/>
    <col min="11259" max="11260" width="8.85546875" style="4" customWidth="1"/>
    <col min="11261" max="11261" width="8.28515625" style="4" customWidth="1"/>
    <col min="11262" max="11262" width="7.28515625" style="4" customWidth="1"/>
    <col min="11263" max="11263" width="8.42578125" style="4" customWidth="1"/>
    <col min="11264" max="11264" width="9.85546875" style="4" customWidth="1"/>
    <col min="11265" max="11265" width="8.85546875" style="4" customWidth="1"/>
    <col min="11266" max="11266" width="7.7109375" style="4" customWidth="1"/>
    <col min="11267" max="11267" width="6.5703125" style="4" customWidth="1"/>
    <col min="11268" max="11268" width="9.140625" style="4" customWidth="1"/>
    <col min="11269" max="11269" width="8.28515625" style="4" customWidth="1"/>
    <col min="11270" max="11270" width="10.140625" style="4" customWidth="1"/>
    <col min="11271" max="11272" width="8.140625" style="4" customWidth="1"/>
    <col min="11273" max="11273" width="7.85546875" style="4" customWidth="1"/>
    <col min="11274" max="11274" width="9.28515625" style="4" customWidth="1"/>
    <col min="11275" max="11275" width="8.7109375" style="4" customWidth="1"/>
    <col min="11276" max="11276" width="9.5703125" style="4" customWidth="1"/>
    <col min="11277" max="11277" width="11.7109375" style="4" customWidth="1"/>
    <col min="11278" max="11278" width="13.28515625" style="4" customWidth="1"/>
    <col min="11279" max="11279" width="11.85546875" style="4" customWidth="1"/>
    <col min="11280" max="11281" width="8.85546875" style="4" customWidth="1"/>
    <col min="11282" max="11282" width="8.28515625" style="4" customWidth="1"/>
    <col min="11283" max="11283" width="7.28515625" style="4" customWidth="1"/>
    <col min="11284" max="11284" width="8.42578125" style="4" customWidth="1"/>
    <col min="11285" max="11285" width="9.85546875" style="4" customWidth="1"/>
    <col min="11286" max="11286" width="8.85546875" style="4" customWidth="1"/>
    <col min="11287" max="11287" width="7.7109375" style="4" customWidth="1"/>
    <col min="11288" max="11288" width="6.5703125" style="4" customWidth="1"/>
    <col min="11289" max="11289" width="9.140625" style="4" customWidth="1"/>
    <col min="11290" max="11290" width="8.28515625" style="4" customWidth="1"/>
    <col min="11291" max="11291" width="10.140625" style="4" customWidth="1"/>
    <col min="11292" max="11293" width="8.140625" style="4" customWidth="1"/>
    <col min="11294" max="11294" width="7.85546875" style="4" customWidth="1"/>
    <col min="11295" max="11295" width="9.28515625" style="4" customWidth="1"/>
    <col min="11296" max="11296" width="8.7109375" style="4" customWidth="1"/>
    <col min="11297" max="11297" width="9.5703125" style="4" customWidth="1"/>
    <col min="11298" max="11491" width="9.140625" style="4"/>
    <col min="11492" max="11492" width="3.28515625" style="4" customWidth="1"/>
    <col min="11493" max="11493" width="17.28515625" style="4" customWidth="1"/>
    <col min="11494" max="11494" width="11.7109375" style="4" customWidth="1"/>
    <col min="11495" max="11495" width="11.28515625" style="4" customWidth="1"/>
    <col min="11496" max="11496" width="9.140625" style="4" customWidth="1"/>
    <col min="11497" max="11497" width="11.42578125" style="4" customWidth="1"/>
    <col min="11498" max="11498" width="9" style="4" customWidth="1"/>
    <col min="11499" max="11499" width="11.5703125" style="4" customWidth="1"/>
    <col min="11500" max="11500" width="9.42578125" style="4" customWidth="1"/>
    <col min="11501" max="11501" width="12.42578125" style="4" customWidth="1"/>
    <col min="11502" max="11505" width="12.7109375" style="4" customWidth="1"/>
    <col min="11506" max="11507" width="9.7109375" style="4" customWidth="1"/>
    <col min="11508" max="11508" width="8.42578125" style="4" customWidth="1"/>
    <col min="11509" max="11510" width="10.7109375" style="4" customWidth="1"/>
    <col min="11511" max="11511" width="9.5703125" style="4" customWidth="1"/>
    <col min="11512" max="11512" width="11.7109375" style="4" customWidth="1"/>
    <col min="11513" max="11513" width="13.28515625" style="4" customWidth="1"/>
    <col min="11514" max="11514" width="11.85546875" style="4" customWidth="1"/>
    <col min="11515" max="11516" width="8.85546875" style="4" customWidth="1"/>
    <col min="11517" max="11517" width="8.28515625" style="4" customWidth="1"/>
    <col min="11518" max="11518" width="7.28515625" style="4" customWidth="1"/>
    <col min="11519" max="11519" width="8.42578125" style="4" customWidth="1"/>
    <col min="11520" max="11520" width="9.85546875" style="4" customWidth="1"/>
    <col min="11521" max="11521" width="8.85546875" style="4" customWidth="1"/>
    <col min="11522" max="11522" width="7.7109375" style="4" customWidth="1"/>
    <col min="11523" max="11523" width="6.5703125" style="4" customWidth="1"/>
    <col min="11524" max="11524" width="9.140625" style="4" customWidth="1"/>
    <col min="11525" max="11525" width="8.28515625" style="4" customWidth="1"/>
    <col min="11526" max="11526" width="10.140625" style="4" customWidth="1"/>
    <col min="11527" max="11528" width="8.140625" style="4" customWidth="1"/>
    <col min="11529" max="11529" width="7.85546875" style="4" customWidth="1"/>
    <col min="11530" max="11530" width="9.28515625" style="4" customWidth="1"/>
    <col min="11531" max="11531" width="8.7109375" style="4" customWidth="1"/>
    <col min="11532" max="11532" width="9.5703125" style="4" customWidth="1"/>
    <col min="11533" max="11533" width="11.7109375" style="4" customWidth="1"/>
    <col min="11534" max="11534" width="13.28515625" style="4" customWidth="1"/>
    <col min="11535" max="11535" width="11.85546875" style="4" customWidth="1"/>
    <col min="11536" max="11537" width="8.85546875" style="4" customWidth="1"/>
    <col min="11538" max="11538" width="8.28515625" style="4" customWidth="1"/>
    <col min="11539" max="11539" width="7.28515625" style="4" customWidth="1"/>
    <col min="11540" max="11540" width="8.42578125" style="4" customWidth="1"/>
    <col min="11541" max="11541" width="9.85546875" style="4" customWidth="1"/>
    <col min="11542" max="11542" width="8.85546875" style="4" customWidth="1"/>
    <col min="11543" max="11543" width="7.7109375" style="4" customWidth="1"/>
    <col min="11544" max="11544" width="6.5703125" style="4" customWidth="1"/>
    <col min="11545" max="11545" width="9.140625" style="4" customWidth="1"/>
    <col min="11546" max="11546" width="8.28515625" style="4" customWidth="1"/>
    <col min="11547" max="11547" width="10.140625" style="4" customWidth="1"/>
    <col min="11548" max="11549" width="8.140625" style="4" customWidth="1"/>
    <col min="11550" max="11550" width="7.85546875" style="4" customWidth="1"/>
    <col min="11551" max="11551" width="9.28515625" style="4" customWidth="1"/>
    <col min="11552" max="11552" width="8.7109375" style="4" customWidth="1"/>
    <col min="11553" max="11553" width="9.5703125" style="4" customWidth="1"/>
    <col min="11554" max="11747" width="9.140625" style="4"/>
    <col min="11748" max="11748" width="3.28515625" style="4" customWidth="1"/>
    <col min="11749" max="11749" width="17.28515625" style="4" customWidth="1"/>
    <col min="11750" max="11750" width="11.7109375" style="4" customWidth="1"/>
    <col min="11751" max="11751" width="11.28515625" style="4" customWidth="1"/>
    <col min="11752" max="11752" width="9.140625" style="4" customWidth="1"/>
    <col min="11753" max="11753" width="11.42578125" style="4" customWidth="1"/>
    <col min="11754" max="11754" width="9" style="4" customWidth="1"/>
    <col min="11755" max="11755" width="11.5703125" style="4" customWidth="1"/>
    <col min="11756" max="11756" width="9.42578125" style="4" customWidth="1"/>
    <col min="11757" max="11757" width="12.42578125" style="4" customWidth="1"/>
    <col min="11758" max="11761" width="12.7109375" style="4" customWidth="1"/>
    <col min="11762" max="11763" width="9.7109375" style="4" customWidth="1"/>
    <col min="11764" max="11764" width="8.42578125" style="4" customWidth="1"/>
    <col min="11765" max="11766" width="10.7109375" style="4" customWidth="1"/>
    <col min="11767" max="11767" width="9.5703125" style="4" customWidth="1"/>
    <col min="11768" max="11768" width="11.7109375" style="4" customWidth="1"/>
    <col min="11769" max="11769" width="13.28515625" style="4" customWidth="1"/>
    <col min="11770" max="11770" width="11.85546875" style="4" customWidth="1"/>
    <col min="11771" max="11772" width="8.85546875" style="4" customWidth="1"/>
    <col min="11773" max="11773" width="8.28515625" style="4" customWidth="1"/>
    <col min="11774" max="11774" width="7.28515625" style="4" customWidth="1"/>
    <col min="11775" max="11775" width="8.42578125" style="4" customWidth="1"/>
    <col min="11776" max="11776" width="9.85546875" style="4" customWidth="1"/>
    <col min="11777" max="11777" width="8.85546875" style="4" customWidth="1"/>
    <col min="11778" max="11778" width="7.7109375" style="4" customWidth="1"/>
    <col min="11779" max="11779" width="6.5703125" style="4" customWidth="1"/>
    <col min="11780" max="11780" width="9.140625" style="4" customWidth="1"/>
    <col min="11781" max="11781" width="8.28515625" style="4" customWidth="1"/>
    <col min="11782" max="11782" width="10.140625" style="4" customWidth="1"/>
    <col min="11783" max="11784" width="8.140625" style="4" customWidth="1"/>
    <col min="11785" max="11785" width="7.85546875" style="4" customWidth="1"/>
    <col min="11786" max="11786" width="9.28515625" style="4" customWidth="1"/>
    <col min="11787" max="11787" width="8.7109375" style="4" customWidth="1"/>
    <col min="11788" max="11788" width="9.5703125" style="4" customWidth="1"/>
    <col min="11789" max="11789" width="11.7109375" style="4" customWidth="1"/>
    <col min="11790" max="11790" width="13.28515625" style="4" customWidth="1"/>
    <col min="11791" max="11791" width="11.85546875" style="4" customWidth="1"/>
    <col min="11792" max="11793" width="8.85546875" style="4" customWidth="1"/>
    <col min="11794" max="11794" width="8.28515625" style="4" customWidth="1"/>
    <col min="11795" max="11795" width="7.28515625" style="4" customWidth="1"/>
    <col min="11796" max="11796" width="8.42578125" style="4" customWidth="1"/>
    <col min="11797" max="11797" width="9.85546875" style="4" customWidth="1"/>
    <col min="11798" max="11798" width="8.85546875" style="4" customWidth="1"/>
    <col min="11799" max="11799" width="7.7109375" style="4" customWidth="1"/>
    <col min="11800" max="11800" width="6.5703125" style="4" customWidth="1"/>
    <col min="11801" max="11801" width="9.140625" style="4" customWidth="1"/>
    <col min="11802" max="11802" width="8.28515625" style="4" customWidth="1"/>
    <col min="11803" max="11803" width="10.140625" style="4" customWidth="1"/>
    <col min="11804" max="11805" width="8.140625" style="4" customWidth="1"/>
    <col min="11806" max="11806" width="7.85546875" style="4" customWidth="1"/>
    <col min="11807" max="11807" width="9.28515625" style="4" customWidth="1"/>
    <col min="11808" max="11808" width="8.7109375" style="4" customWidth="1"/>
    <col min="11809" max="11809" width="9.5703125" style="4" customWidth="1"/>
    <col min="11810" max="12003" width="9.140625" style="4"/>
    <col min="12004" max="12004" width="3.28515625" style="4" customWidth="1"/>
    <col min="12005" max="12005" width="17.28515625" style="4" customWidth="1"/>
    <col min="12006" max="12006" width="11.7109375" style="4" customWidth="1"/>
    <col min="12007" max="12007" width="11.28515625" style="4" customWidth="1"/>
    <col min="12008" max="12008" width="9.140625" style="4" customWidth="1"/>
    <col min="12009" max="12009" width="11.42578125" style="4" customWidth="1"/>
    <col min="12010" max="12010" width="9" style="4" customWidth="1"/>
    <col min="12011" max="12011" width="11.5703125" style="4" customWidth="1"/>
    <col min="12012" max="12012" width="9.42578125" style="4" customWidth="1"/>
    <col min="12013" max="12013" width="12.42578125" style="4" customWidth="1"/>
    <col min="12014" max="12017" width="12.7109375" style="4" customWidth="1"/>
    <col min="12018" max="12019" width="9.7109375" style="4" customWidth="1"/>
    <col min="12020" max="12020" width="8.42578125" style="4" customWidth="1"/>
    <col min="12021" max="12022" width="10.7109375" style="4" customWidth="1"/>
    <col min="12023" max="12023" width="9.5703125" style="4" customWidth="1"/>
    <col min="12024" max="12024" width="11.7109375" style="4" customWidth="1"/>
    <col min="12025" max="12025" width="13.28515625" style="4" customWidth="1"/>
    <col min="12026" max="12026" width="11.85546875" style="4" customWidth="1"/>
    <col min="12027" max="12028" width="8.85546875" style="4" customWidth="1"/>
    <col min="12029" max="12029" width="8.28515625" style="4" customWidth="1"/>
    <col min="12030" max="12030" width="7.28515625" style="4" customWidth="1"/>
    <col min="12031" max="12031" width="8.42578125" style="4" customWidth="1"/>
    <col min="12032" max="12032" width="9.85546875" style="4" customWidth="1"/>
    <col min="12033" max="12033" width="8.85546875" style="4" customWidth="1"/>
    <col min="12034" max="12034" width="7.7109375" style="4" customWidth="1"/>
    <col min="12035" max="12035" width="6.5703125" style="4" customWidth="1"/>
    <col min="12036" max="12036" width="9.140625" style="4" customWidth="1"/>
    <col min="12037" max="12037" width="8.28515625" style="4" customWidth="1"/>
    <col min="12038" max="12038" width="10.140625" style="4" customWidth="1"/>
    <col min="12039" max="12040" width="8.140625" style="4" customWidth="1"/>
    <col min="12041" max="12041" width="7.85546875" style="4" customWidth="1"/>
    <col min="12042" max="12042" width="9.28515625" style="4" customWidth="1"/>
    <col min="12043" max="12043" width="8.7109375" style="4" customWidth="1"/>
    <col min="12044" max="12044" width="9.5703125" style="4" customWidth="1"/>
    <col min="12045" max="12045" width="11.7109375" style="4" customWidth="1"/>
    <col min="12046" max="12046" width="13.28515625" style="4" customWidth="1"/>
    <col min="12047" max="12047" width="11.85546875" style="4" customWidth="1"/>
    <col min="12048" max="12049" width="8.85546875" style="4" customWidth="1"/>
    <col min="12050" max="12050" width="8.28515625" style="4" customWidth="1"/>
    <col min="12051" max="12051" width="7.28515625" style="4" customWidth="1"/>
    <col min="12052" max="12052" width="8.42578125" style="4" customWidth="1"/>
    <col min="12053" max="12053" width="9.85546875" style="4" customWidth="1"/>
    <col min="12054" max="12054" width="8.85546875" style="4" customWidth="1"/>
    <col min="12055" max="12055" width="7.7109375" style="4" customWidth="1"/>
    <col min="12056" max="12056" width="6.5703125" style="4" customWidth="1"/>
    <col min="12057" max="12057" width="9.140625" style="4" customWidth="1"/>
    <col min="12058" max="12058" width="8.28515625" style="4" customWidth="1"/>
    <col min="12059" max="12059" width="10.140625" style="4" customWidth="1"/>
    <col min="12060" max="12061" width="8.140625" style="4" customWidth="1"/>
    <col min="12062" max="12062" width="7.85546875" style="4" customWidth="1"/>
    <col min="12063" max="12063" width="9.28515625" style="4" customWidth="1"/>
    <col min="12064" max="12064" width="8.7109375" style="4" customWidth="1"/>
    <col min="12065" max="12065" width="9.5703125" style="4" customWidth="1"/>
    <col min="12066" max="12259" width="9.140625" style="4"/>
    <col min="12260" max="12260" width="3.28515625" style="4" customWidth="1"/>
    <col min="12261" max="12261" width="17.28515625" style="4" customWidth="1"/>
    <col min="12262" max="12262" width="11.7109375" style="4" customWidth="1"/>
    <col min="12263" max="12263" width="11.28515625" style="4" customWidth="1"/>
    <col min="12264" max="12264" width="9.140625" style="4" customWidth="1"/>
    <col min="12265" max="12265" width="11.42578125" style="4" customWidth="1"/>
    <col min="12266" max="12266" width="9" style="4" customWidth="1"/>
    <col min="12267" max="12267" width="11.5703125" style="4" customWidth="1"/>
    <col min="12268" max="12268" width="9.42578125" style="4" customWidth="1"/>
    <col min="12269" max="12269" width="12.42578125" style="4" customWidth="1"/>
    <col min="12270" max="12273" width="12.7109375" style="4" customWidth="1"/>
    <col min="12274" max="12275" width="9.7109375" style="4" customWidth="1"/>
    <col min="12276" max="12276" width="8.42578125" style="4" customWidth="1"/>
    <col min="12277" max="12278" width="10.7109375" style="4" customWidth="1"/>
    <col min="12279" max="12279" width="9.5703125" style="4" customWidth="1"/>
    <col min="12280" max="12280" width="11.7109375" style="4" customWidth="1"/>
    <col min="12281" max="12281" width="13.28515625" style="4" customWidth="1"/>
    <col min="12282" max="12282" width="11.85546875" style="4" customWidth="1"/>
    <col min="12283" max="12284" width="8.85546875" style="4" customWidth="1"/>
    <col min="12285" max="12285" width="8.28515625" style="4" customWidth="1"/>
    <col min="12286" max="12286" width="7.28515625" style="4" customWidth="1"/>
    <col min="12287" max="12287" width="8.42578125" style="4" customWidth="1"/>
    <col min="12288" max="12288" width="9.85546875" style="4" customWidth="1"/>
    <col min="12289" max="12289" width="8.85546875" style="4" customWidth="1"/>
    <col min="12290" max="12290" width="7.7109375" style="4" customWidth="1"/>
    <col min="12291" max="12291" width="6.5703125" style="4" customWidth="1"/>
    <col min="12292" max="12292" width="9.140625" style="4" customWidth="1"/>
    <col min="12293" max="12293" width="8.28515625" style="4" customWidth="1"/>
    <col min="12294" max="12294" width="10.140625" style="4" customWidth="1"/>
    <col min="12295" max="12296" width="8.140625" style="4" customWidth="1"/>
    <col min="12297" max="12297" width="7.85546875" style="4" customWidth="1"/>
    <col min="12298" max="12298" width="9.28515625" style="4" customWidth="1"/>
    <col min="12299" max="12299" width="8.7109375" style="4" customWidth="1"/>
    <col min="12300" max="12300" width="9.5703125" style="4" customWidth="1"/>
    <col min="12301" max="12301" width="11.7109375" style="4" customWidth="1"/>
    <col min="12302" max="12302" width="13.28515625" style="4" customWidth="1"/>
    <col min="12303" max="12303" width="11.85546875" style="4" customWidth="1"/>
    <col min="12304" max="12305" width="8.85546875" style="4" customWidth="1"/>
    <col min="12306" max="12306" width="8.28515625" style="4" customWidth="1"/>
    <col min="12307" max="12307" width="7.28515625" style="4" customWidth="1"/>
    <col min="12308" max="12308" width="8.42578125" style="4" customWidth="1"/>
    <col min="12309" max="12309" width="9.85546875" style="4" customWidth="1"/>
    <col min="12310" max="12310" width="8.85546875" style="4" customWidth="1"/>
    <col min="12311" max="12311" width="7.7109375" style="4" customWidth="1"/>
    <col min="12312" max="12312" width="6.5703125" style="4" customWidth="1"/>
    <col min="12313" max="12313" width="9.140625" style="4" customWidth="1"/>
    <col min="12314" max="12314" width="8.28515625" style="4" customWidth="1"/>
    <col min="12315" max="12315" width="10.140625" style="4" customWidth="1"/>
    <col min="12316" max="12317" width="8.140625" style="4" customWidth="1"/>
    <col min="12318" max="12318" width="7.85546875" style="4" customWidth="1"/>
    <col min="12319" max="12319" width="9.28515625" style="4" customWidth="1"/>
    <col min="12320" max="12320" width="8.7109375" style="4" customWidth="1"/>
    <col min="12321" max="12321" width="9.5703125" style="4" customWidth="1"/>
    <col min="12322" max="12515" width="9.140625" style="4"/>
    <col min="12516" max="12516" width="3.28515625" style="4" customWidth="1"/>
    <col min="12517" max="12517" width="17.28515625" style="4" customWidth="1"/>
    <col min="12518" max="12518" width="11.7109375" style="4" customWidth="1"/>
    <col min="12519" max="12519" width="11.28515625" style="4" customWidth="1"/>
    <col min="12520" max="12520" width="9.140625" style="4" customWidth="1"/>
    <col min="12521" max="12521" width="11.42578125" style="4" customWidth="1"/>
    <col min="12522" max="12522" width="9" style="4" customWidth="1"/>
    <col min="12523" max="12523" width="11.5703125" style="4" customWidth="1"/>
    <col min="12524" max="12524" width="9.42578125" style="4" customWidth="1"/>
    <col min="12525" max="12525" width="12.42578125" style="4" customWidth="1"/>
    <col min="12526" max="12529" width="12.7109375" style="4" customWidth="1"/>
    <col min="12530" max="12531" width="9.7109375" style="4" customWidth="1"/>
    <col min="12532" max="12532" width="8.42578125" style="4" customWidth="1"/>
    <col min="12533" max="12534" width="10.7109375" style="4" customWidth="1"/>
    <col min="12535" max="12535" width="9.5703125" style="4" customWidth="1"/>
    <col min="12536" max="12536" width="11.7109375" style="4" customWidth="1"/>
    <col min="12537" max="12537" width="13.28515625" style="4" customWidth="1"/>
    <col min="12538" max="12538" width="11.85546875" style="4" customWidth="1"/>
    <col min="12539" max="12540" width="8.85546875" style="4" customWidth="1"/>
    <col min="12541" max="12541" width="8.28515625" style="4" customWidth="1"/>
    <col min="12542" max="12542" width="7.28515625" style="4" customWidth="1"/>
    <col min="12543" max="12543" width="8.42578125" style="4" customWidth="1"/>
    <col min="12544" max="12544" width="9.85546875" style="4" customWidth="1"/>
    <col min="12545" max="12545" width="8.85546875" style="4" customWidth="1"/>
    <col min="12546" max="12546" width="7.7109375" style="4" customWidth="1"/>
    <col min="12547" max="12547" width="6.5703125" style="4" customWidth="1"/>
    <col min="12548" max="12548" width="9.140625" style="4" customWidth="1"/>
    <col min="12549" max="12549" width="8.28515625" style="4" customWidth="1"/>
    <col min="12550" max="12550" width="10.140625" style="4" customWidth="1"/>
    <col min="12551" max="12552" width="8.140625" style="4" customWidth="1"/>
    <col min="12553" max="12553" width="7.85546875" style="4" customWidth="1"/>
    <col min="12554" max="12554" width="9.28515625" style="4" customWidth="1"/>
    <col min="12555" max="12555" width="8.7109375" style="4" customWidth="1"/>
    <col min="12556" max="12556" width="9.5703125" style="4" customWidth="1"/>
    <col min="12557" max="12557" width="11.7109375" style="4" customWidth="1"/>
    <col min="12558" max="12558" width="13.28515625" style="4" customWidth="1"/>
    <col min="12559" max="12559" width="11.85546875" style="4" customWidth="1"/>
    <col min="12560" max="12561" width="8.85546875" style="4" customWidth="1"/>
    <col min="12562" max="12562" width="8.28515625" style="4" customWidth="1"/>
    <col min="12563" max="12563" width="7.28515625" style="4" customWidth="1"/>
    <col min="12564" max="12564" width="8.42578125" style="4" customWidth="1"/>
    <col min="12565" max="12565" width="9.85546875" style="4" customWidth="1"/>
    <col min="12566" max="12566" width="8.85546875" style="4" customWidth="1"/>
    <col min="12567" max="12567" width="7.7109375" style="4" customWidth="1"/>
    <col min="12568" max="12568" width="6.5703125" style="4" customWidth="1"/>
    <col min="12569" max="12569" width="9.140625" style="4" customWidth="1"/>
    <col min="12570" max="12570" width="8.28515625" style="4" customWidth="1"/>
    <col min="12571" max="12571" width="10.140625" style="4" customWidth="1"/>
    <col min="12572" max="12573" width="8.140625" style="4" customWidth="1"/>
    <col min="12574" max="12574" width="7.85546875" style="4" customWidth="1"/>
    <col min="12575" max="12575" width="9.28515625" style="4" customWidth="1"/>
    <col min="12576" max="12576" width="8.7109375" style="4" customWidth="1"/>
    <col min="12577" max="12577" width="9.5703125" style="4" customWidth="1"/>
    <col min="12578" max="12771" width="9.140625" style="4"/>
    <col min="12772" max="12772" width="3.28515625" style="4" customWidth="1"/>
    <col min="12773" max="12773" width="17.28515625" style="4" customWidth="1"/>
    <col min="12774" max="12774" width="11.7109375" style="4" customWidth="1"/>
    <col min="12775" max="12775" width="11.28515625" style="4" customWidth="1"/>
    <col min="12776" max="12776" width="9.140625" style="4" customWidth="1"/>
    <col min="12777" max="12777" width="11.42578125" style="4" customWidth="1"/>
    <col min="12778" max="12778" width="9" style="4" customWidth="1"/>
    <col min="12779" max="12779" width="11.5703125" style="4" customWidth="1"/>
    <col min="12780" max="12780" width="9.42578125" style="4" customWidth="1"/>
    <col min="12781" max="12781" width="12.42578125" style="4" customWidth="1"/>
    <col min="12782" max="12785" width="12.7109375" style="4" customWidth="1"/>
    <col min="12786" max="12787" width="9.7109375" style="4" customWidth="1"/>
    <col min="12788" max="12788" width="8.42578125" style="4" customWidth="1"/>
    <col min="12789" max="12790" width="10.7109375" style="4" customWidth="1"/>
    <col min="12791" max="12791" width="9.5703125" style="4" customWidth="1"/>
    <col min="12792" max="12792" width="11.7109375" style="4" customWidth="1"/>
    <col min="12793" max="12793" width="13.28515625" style="4" customWidth="1"/>
    <col min="12794" max="12794" width="11.85546875" style="4" customWidth="1"/>
    <col min="12795" max="12796" width="8.85546875" style="4" customWidth="1"/>
    <col min="12797" max="12797" width="8.28515625" style="4" customWidth="1"/>
    <col min="12798" max="12798" width="7.28515625" style="4" customWidth="1"/>
    <col min="12799" max="12799" width="8.42578125" style="4" customWidth="1"/>
    <col min="12800" max="12800" width="9.85546875" style="4" customWidth="1"/>
    <col min="12801" max="12801" width="8.85546875" style="4" customWidth="1"/>
    <col min="12802" max="12802" width="7.7109375" style="4" customWidth="1"/>
    <col min="12803" max="12803" width="6.5703125" style="4" customWidth="1"/>
    <col min="12804" max="12804" width="9.140625" style="4" customWidth="1"/>
    <col min="12805" max="12805" width="8.28515625" style="4" customWidth="1"/>
    <col min="12806" max="12806" width="10.140625" style="4" customWidth="1"/>
    <col min="12807" max="12808" width="8.140625" style="4" customWidth="1"/>
    <col min="12809" max="12809" width="7.85546875" style="4" customWidth="1"/>
    <col min="12810" max="12810" width="9.28515625" style="4" customWidth="1"/>
    <col min="12811" max="12811" width="8.7109375" style="4" customWidth="1"/>
    <col min="12812" max="12812" width="9.5703125" style="4" customWidth="1"/>
    <col min="12813" max="12813" width="11.7109375" style="4" customWidth="1"/>
    <col min="12814" max="12814" width="13.28515625" style="4" customWidth="1"/>
    <col min="12815" max="12815" width="11.85546875" style="4" customWidth="1"/>
    <col min="12816" max="12817" width="8.85546875" style="4" customWidth="1"/>
    <col min="12818" max="12818" width="8.28515625" style="4" customWidth="1"/>
    <col min="12819" max="12819" width="7.28515625" style="4" customWidth="1"/>
    <col min="12820" max="12820" width="8.42578125" style="4" customWidth="1"/>
    <col min="12821" max="12821" width="9.85546875" style="4" customWidth="1"/>
    <col min="12822" max="12822" width="8.85546875" style="4" customWidth="1"/>
    <col min="12823" max="12823" width="7.7109375" style="4" customWidth="1"/>
    <col min="12824" max="12824" width="6.5703125" style="4" customWidth="1"/>
    <col min="12825" max="12825" width="9.140625" style="4" customWidth="1"/>
    <col min="12826" max="12826" width="8.28515625" style="4" customWidth="1"/>
    <col min="12827" max="12827" width="10.140625" style="4" customWidth="1"/>
    <col min="12828" max="12829" width="8.140625" style="4" customWidth="1"/>
    <col min="12830" max="12830" width="7.85546875" style="4" customWidth="1"/>
    <col min="12831" max="12831" width="9.28515625" style="4" customWidth="1"/>
    <col min="12832" max="12832" width="8.7109375" style="4" customWidth="1"/>
    <col min="12833" max="12833" width="9.5703125" style="4" customWidth="1"/>
    <col min="12834" max="13027" width="9.140625" style="4"/>
    <col min="13028" max="13028" width="3.28515625" style="4" customWidth="1"/>
    <col min="13029" max="13029" width="17.28515625" style="4" customWidth="1"/>
    <col min="13030" max="13030" width="11.7109375" style="4" customWidth="1"/>
    <col min="13031" max="13031" width="11.28515625" style="4" customWidth="1"/>
    <col min="13032" max="13032" width="9.140625" style="4" customWidth="1"/>
    <col min="13033" max="13033" width="11.42578125" style="4" customWidth="1"/>
    <col min="13034" max="13034" width="9" style="4" customWidth="1"/>
    <col min="13035" max="13035" width="11.5703125" style="4" customWidth="1"/>
    <col min="13036" max="13036" width="9.42578125" style="4" customWidth="1"/>
    <col min="13037" max="13037" width="12.42578125" style="4" customWidth="1"/>
    <col min="13038" max="13041" width="12.7109375" style="4" customWidth="1"/>
    <col min="13042" max="13043" width="9.7109375" style="4" customWidth="1"/>
    <col min="13044" max="13044" width="8.42578125" style="4" customWidth="1"/>
    <col min="13045" max="13046" width="10.7109375" style="4" customWidth="1"/>
    <col min="13047" max="13047" width="9.5703125" style="4" customWidth="1"/>
    <col min="13048" max="13048" width="11.7109375" style="4" customWidth="1"/>
    <col min="13049" max="13049" width="13.28515625" style="4" customWidth="1"/>
    <col min="13050" max="13050" width="11.85546875" style="4" customWidth="1"/>
    <col min="13051" max="13052" width="8.85546875" style="4" customWidth="1"/>
    <col min="13053" max="13053" width="8.28515625" style="4" customWidth="1"/>
    <col min="13054" max="13054" width="7.28515625" style="4" customWidth="1"/>
    <col min="13055" max="13055" width="8.42578125" style="4" customWidth="1"/>
    <col min="13056" max="13056" width="9.85546875" style="4" customWidth="1"/>
    <col min="13057" max="13057" width="8.85546875" style="4" customWidth="1"/>
    <col min="13058" max="13058" width="7.7109375" style="4" customWidth="1"/>
    <col min="13059" max="13059" width="6.5703125" style="4" customWidth="1"/>
    <col min="13060" max="13060" width="9.140625" style="4" customWidth="1"/>
    <col min="13061" max="13061" width="8.28515625" style="4" customWidth="1"/>
    <col min="13062" max="13062" width="10.140625" style="4" customWidth="1"/>
    <col min="13063" max="13064" width="8.140625" style="4" customWidth="1"/>
    <col min="13065" max="13065" width="7.85546875" style="4" customWidth="1"/>
    <col min="13066" max="13066" width="9.28515625" style="4" customWidth="1"/>
    <col min="13067" max="13067" width="8.7109375" style="4" customWidth="1"/>
    <col min="13068" max="13068" width="9.5703125" style="4" customWidth="1"/>
    <col min="13069" max="13069" width="11.7109375" style="4" customWidth="1"/>
    <col min="13070" max="13070" width="13.28515625" style="4" customWidth="1"/>
    <col min="13071" max="13071" width="11.85546875" style="4" customWidth="1"/>
    <col min="13072" max="13073" width="8.85546875" style="4" customWidth="1"/>
    <col min="13074" max="13074" width="8.28515625" style="4" customWidth="1"/>
    <col min="13075" max="13075" width="7.28515625" style="4" customWidth="1"/>
    <col min="13076" max="13076" width="8.42578125" style="4" customWidth="1"/>
    <col min="13077" max="13077" width="9.85546875" style="4" customWidth="1"/>
    <col min="13078" max="13078" width="8.85546875" style="4" customWidth="1"/>
    <col min="13079" max="13079" width="7.7109375" style="4" customWidth="1"/>
    <col min="13080" max="13080" width="6.5703125" style="4" customWidth="1"/>
    <col min="13081" max="13081" width="9.140625" style="4" customWidth="1"/>
    <col min="13082" max="13082" width="8.28515625" style="4" customWidth="1"/>
    <col min="13083" max="13083" width="10.140625" style="4" customWidth="1"/>
    <col min="13084" max="13085" width="8.140625" style="4" customWidth="1"/>
    <col min="13086" max="13086" width="7.85546875" style="4" customWidth="1"/>
    <col min="13087" max="13087" width="9.28515625" style="4" customWidth="1"/>
    <col min="13088" max="13088" width="8.7109375" style="4" customWidth="1"/>
    <col min="13089" max="13089" width="9.5703125" style="4" customWidth="1"/>
    <col min="13090" max="13283" width="9.140625" style="4"/>
    <col min="13284" max="13284" width="3.28515625" style="4" customWidth="1"/>
    <col min="13285" max="13285" width="17.28515625" style="4" customWidth="1"/>
    <col min="13286" max="13286" width="11.7109375" style="4" customWidth="1"/>
    <col min="13287" max="13287" width="11.28515625" style="4" customWidth="1"/>
    <col min="13288" max="13288" width="9.140625" style="4" customWidth="1"/>
    <col min="13289" max="13289" width="11.42578125" style="4" customWidth="1"/>
    <col min="13290" max="13290" width="9" style="4" customWidth="1"/>
    <col min="13291" max="13291" width="11.5703125" style="4" customWidth="1"/>
    <col min="13292" max="13292" width="9.42578125" style="4" customWidth="1"/>
    <col min="13293" max="13293" width="12.42578125" style="4" customWidth="1"/>
    <col min="13294" max="13297" width="12.7109375" style="4" customWidth="1"/>
    <col min="13298" max="13299" width="9.7109375" style="4" customWidth="1"/>
    <col min="13300" max="13300" width="8.42578125" style="4" customWidth="1"/>
    <col min="13301" max="13302" width="10.7109375" style="4" customWidth="1"/>
    <col min="13303" max="13303" width="9.5703125" style="4" customWidth="1"/>
    <col min="13304" max="13304" width="11.7109375" style="4" customWidth="1"/>
    <col min="13305" max="13305" width="13.28515625" style="4" customWidth="1"/>
    <col min="13306" max="13306" width="11.85546875" style="4" customWidth="1"/>
    <col min="13307" max="13308" width="8.85546875" style="4" customWidth="1"/>
    <col min="13309" max="13309" width="8.28515625" style="4" customWidth="1"/>
    <col min="13310" max="13310" width="7.28515625" style="4" customWidth="1"/>
    <col min="13311" max="13311" width="8.42578125" style="4" customWidth="1"/>
    <col min="13312" max="13312" width="9.85546875" style="4" customWidth="1"/>
    <col min="13313" max="13313" width="8.85546875" style="4" customWidth="1"/>
    <col min="13314" max="13314" width="7.7109375" style="4" customWidth="1"/>
    <col min="13315" max="13315" width="6.5703125" style="4" customWidth="1"/>
    <col min="13316" max="13316" width="9.140625" style="4" customWidth="1"/>
    <col min="13317" max="13317" width="8.28515625" style="4" customWidth="1"/>
    <col min="13318" max="13318" width="10.140625" style="4" customWidth="1"/>
    <col min="13319" max="13320" width="8.140625" style="4" customWidth="1"/>
    <col min="13321" max="13321" width="7.85546875" style="4" customWidth="1"/>
    <col min="13322" max="13322" width="9.28515625" style="4" customWidth="1"/>
    <col min="13323" max="13323" width="8.7109375" style="4" customWidth="1"/>
    <col min="13324" max="13324" width="9.5703125" style="4" customWidth="1"/>
    <col min="13325" max="13325" width="11.7109375" style="4" customWidth="1"/>
    <col min="13326" max="13326" width="13.28515625" style="4" customWidth="1"/>
    <col min="13327" max="13327" width="11.85546875" style="4" customWidth="1"/>
    <col min="13328" max="13329" width="8.85546875" style="4" customWidth="1"/>
    <col min="13330" max="13330" width="8.28515625" style="4" customWidth="1"/>
    <col min="13331" max="13331" width="7.28515625" style="4" customWidth="1"/>
    <col min="13332" max="13332" width="8.42578125" style="4" customWidth="1"/>
    <col min="13333" max="13333" width="9.85546875" style="4" customWidth="1"/>
    <col min="13334" max="13334" width="8.85546875" style="4" customWidth="1"/>
    <col min="13335" max="13335" width="7.7109375" style="4" customWidth="1"/>
    <col min="13336" max="13336" width="6.5703125" style="4" customWidth="1"/>
    <col min="13337" max="13337" width="9.140625" style="4" customWidth="1"/>
    <col min="13338" max="13338" width="8.28515625" style="4" customWidth="1"/>
    <col min="13339" max="13339" width="10.140625" style="4" customWidth="1"/>
    <col min="13340" max="13341" width="8.140625" style="4" customWidth="1"/>
    <col min="13342" max="13342" width="7.85546875" style="4" customWidth="1"/>
    <col min="13343" max="13343" width="9.28515625" style="4" customWidth="1"/>
    <col min="13344" max="13344" width="8.7109375" style="4" customWidth="1"/>
    <col min="13345" max="13345" width="9.5703125" style="4" customWidth="1"/>
    <col min="13346" max="13539" width="9.140625" style="4"/>
    <col min="13540" max="13540" width="3.28515625" style="4" customWidth="1"/>
    <col min="13541" max="13541" width="17.28515625" style="4" customWidth="1"/>
    <col min="13542" max="13542" width="11.7109375" style="4" customWidth="1"/>
    <col min="13543" max="13543" width="11.28515625" style="4" customWidth="1"/>
    <col min="13544" max="13544" width="9.140625" style="4" customWidth="1"/>
    <col min="13545" max="13545" width="11.42578125" style="4" customWidth="1"/>
    <col min="13546" max="13546" width="9" style="4" customWidth="1"/>
    <col min="13547" max="13547" width="11.5703125" style="4" customWidth="1"/>
    <col min="13548" max="13548" width="9.42578125" style="4" customWidth="1"/>
    <col min="13549" max="13549" width="12.42578125" style="4" customWidth="1"/>
    <col min="13550" max="13553" width="12.7109375" style="4" customWidth="1"/>
    <col min="13554" max="13555" width="9.7109375" style="4" customWidth="1"/>
    <col min="13556" max="13556" width="8.42578125" style="4" customWidth="1"/>
    <col min="13557" max="13558" width="10.7109375" style="4" customWidth="1"/>
    <col min="13559" max="13559" width="9.5703125" style="4" customWidth="1"/>
    <col min="13560" max="13560" width="11.7109375" style="4" customWidth="1"/>
    <col min="13561" max="13561" width="13.28515625" style="4" customWidth="1"/>
    <col min="13562" max="13562" width="11.85546875" style="4" customWidth="1"/>
    <col min="13563" max="13564" width="8.85546875" style="4" customWidth="1"/>
    <col min="13565" max="13565" width="8.28515625" style="4" customWidth="1"/>
    <col min="13566" max="13566" width="7.28515625" style="4" customWidth="1"/>
    <col min="13567" max="13567" width="8.42578125" style="4" customWidth="1"/>
    <col min="13568" max="13568" width="9.85546875" style="4" customWidth="1"/>
    <col min="13569" max="13569" width="8.85546875" style="4" customWidth="1"/>
    <col min="13570" max="13570" width="7.7109375" style="4" customWidth="1"/>
    <col min="13571" max="13571" width="6.5703125" style="4" customWidth="1"/>
    <col min="13572" max="13572" width="9.140625" style="4" customWidth="1"/>
    <col min="13573" max="13573" width="8.28515625" style="4" customWidth="1"/>
    <col min="13574" max="13574" width="10.140625" style="4" customWidth="1"/>
    <col min="13575" max="13576" width="8.140625" style="4" customWidth="1"/>
    <col min="13577" max="13577" width="7.85546875" style="4" customWidth="1"/>
    <col min="13578" max="13578" width="9.28515625" style="4" customWidth="1"/>
    <col min="13579" max="13579" width="8.7109375" style="4" customWidth="1"/>
    <col min="13580" max="13580" width="9.5703125" style="4" customWidth="1"/>
    <col min="13581" max="13581" width="11.7109375" style="4" customWidth="1"/>
    <col min="13582" max="13582" width="13.28515625" style="4" customWidth="1"/>
    <col min="13583" max="13583" width="11.85546875" style="4" customWidth="1"/>
    <col min="13584" max="13585" width="8.85546875" style="4" customWidth="1"/>
    <col min="13586" max="13586" width="8.28515625" style="4" customWidth="1"/>
    <col min="13587" max="13587" width="7.28515625" style="4" customWidth="1"/>
    <col min="13588" max="13588" width="8.42578125" style="4" customWidth="1"/>
    <col min="13589" max="13589" width="9.85546875" style="4" customWidth="1"/>
    <col min="13590" max="13590" width="8.85546875" style="4" customWidth="1"/>
    <col min="13591" max="13591" width="7.7109375" style="4" customWidth="1"/>
    <col min="13592" max="13592" width="6.5703125" style="4" customWidth="1"/>
    <col min="13593" max="13593" width="9.140625" style="4" customWidth="1"/>
    <col min="13594" max="13594" width="8.28515625" style="4" customWidth="1"/>
    <col min="13595" max="13595" width="10.140625" style="4" customWidth="1"/>
    <col min="13596" max="13597" width="8.140625" style="4" customWidth="1"/>
    <col min="13598" max="13598" width="7.85546875" style="4" customWidth="1"/>
    <col min="13599" max="13599" width="9.28515625" style="4" customWidth="1"/>
    <col min="13600" max="13600" width="8.7109375" style="4" customWidth="1"/>
    <col min="13601" max="13601" width="9.5703125" style="4" customWidth="1"/>
    <col min="13602" max="13795" width="9.140625" style="4"/>
    <col min="13796" max="13796" width="3.28515625" style="4" customWidth="1"/>
    <col min="13797" max="13797" width="17.28515625" style="4" customWidth="1"/>
    <col min="13798" max="13798" width="11.7109375" style="4" customWidth="1"/>
    <col min="13799" max="13799" width="11.28515625" style="4" customWidth="1"/>
    <col min="13800" max="13800" width="9.140625" style="4" customWidth="1"/>
    <col min="13801" max="13801" width="11.42578125" style="4" customWidth="1"/>
    <col min="13802" max="13802" width="9" style="4" customWidth="1"/>
    <col min="13803" max="13803" width="11.5703125" style="4" customWidth="1"/>
    <col min="13804" max="13804" width="9.42578125" style="4" customWidth="1"/>
    <col min="13805" max="13805" width="12.42578125" style="4" customWidth="1"/>
    <col min="13806" max="13809" width="12.7109375" style="4" customWidth="1"/>
    <col min="13810" max="13811" width="9.7109375" style="4" customWidth="1"/>
    <col min="13812" max="13812" width="8.42578125" style="4" customWidth="1"/>
    <col min="13813" max="13814" width="10.7109375" style="4" customWidth="1"/>
    <col min="13815" max="13815" width="9.5703125" style="4" customWidth="1"/>
    <col min="13816" max="13816" width="11.7109375" style="4" customWidth="1"/>
    <col min="13817" max="13817" width="13.28515625" style="4" customWidth="1"/>
    <col min="13818" max="13818" width="11.85546875" style="4" customWidth="1"/>
    <col min="13819" max="13820" width="8.85546875" style="4" customWidth="1"/>
    <col min="13821" max="13821" width="8.28515625" style="4" customWidth="1"/>
    <col min="13822" max="13822" width="7.28515625" style="4" customWidth="1"/>
    <col min="13823" max="13823" width="8.42578125" style="4" customWidth="1"/>
    <col min="13824" max="13824" width="9.85546875" style="4" customWidth="1"/>
    <col min="13825" max="13825" width="8.85546875" style="4" customWidth="1"/>
    <col min="13826" max="13826" width="7.7109375" style="4" customWidth="1"/>
    <col min="13827" max="13827" width="6.5703125" style="4" customWidth="1"/>
    <col min="13828" max="13828" width="9.140625" style="4" customWidth="1"/>
    <col min="13829" max="13829" width="8.28515625" style="4" customWidth="1"/>
    <col min="13830" max="13830" width="10.140625" style="4" customWidth="1"/>
    <col min="13831" max="13832" width="8.140625" style="4" customWidth="1"/>
    <col min="13833" max="13833" width="7.85546875" style="4" customWidth="1"/>
    <col min="13834" max="13834" width="9.28515625" style="4" customWidth="1"/>
    <col min="13835" max="13835" width="8.7109375" style="4" customWidth="1"/>
    <col min="13836" max="13836" width="9.5703125" style="4" customWidth="1"/>
    <col min="13837" max="13837" width="11.7109375" style="4" customWidth="1"/>
    <col min="13838" max="13838" width="13.28515625" style="4" customWidth="1"/>
    <col min="13839" max="13839" width="11.85546875" style="4" customWidth="1"/>
    <col min="13840" max="13841" width="8.85546875" style="4" customWidth="1"/>
    <col min="13842" max="13842" width="8.28515625" style="4" customWidth="1"/>
    <col min="13843" max="13843" width="7.28515625" style="4" customWidth="1"/>
    <col min="13844" max="13844" width="8.42578125" style="4" customWidth="1"/>
    <col min="13845" max="13845" width="9.85546875" style="4" customWidth="1"/>
    <col min="13846" max="13846" width="8.85546875" style="4" customWidth="1"/>
    <col min="13847" max="13847" width="7.7109375" style="4" customWidth="1"/>
    <col min="13848" max="13848" width="6.5703125" style="4" customWidth="1"/>
    <col min="13849" max="13849" width="9.140625" style="4" customWidth="1"/>
    <col min="13850" max="13850" width="8.28515625" style="4" customWidth="1"/>
    <col min="13851" max="13851" width="10.140625" style="4" customWidth="1"/>
    <col min="13852" max="13853" width="8.140625" style="4" customWidth="1"/>
    <col min="13854" max="13854" width="7.85546875" style="4" customWidth="1"/>
    <col min="13855" max="13855" width="9.28515625" style="4" customWidth="1"/>
    <col min="13856" max="13856" width="8.7109375" style="4" customWidth="1"/>
    <col min="13857" max="13857" width="9.5703125" style="4" customWidth="1"/>
    <col min="13858" max="14051" width="9.140625" style="4"/>
    <col min="14052" max="14052" width="3.28515625" style="4" customWidth="1"/>
    <col min="14053" max="14053" width="17.28515625" style="4" customWidth="1"/>
    <col min="14054" max="14054" width="11.7109375" style="4" customWidth="1"/>
    <col min="14055" max="14055" width="11.28515625" style="4" customWidth="1"/>
    <col min="14056" max="14056" width="9.140625" style="4" customWidth="1"/>
    <col min="14057" max="14057" width="11.42578125" style="4" customWidth="1"/>
    <col min="14058" max="14058" width="9" style="4" customWidth="1"/>
    <col min="14059" max="14059" width="11.5703125" style="4" customWidth="1"/>
    <col min="14060" max="14060" width="9.42578125" style="4" customWidth="1"/>
    <col min="14061" max="14061" width="12.42578125" style="4" customWidth="1"/>
    <col min="14062" max="14065" width="12.7109375" style="4" customWidth="1"/>
    <col min="14066" max="14067" width="9.7109375" style="4" customWidth="1"/>
    <col min="14068" max="14068" width="8.42578125" style="4" customWidth="1"/>
    <col min="14069" max="14070" width="10.7109375" style="4" customWidth="1"/>
    <col min="14071" max="14071" width="9.5703125" style="4" customWidth="1"/>
    <col min="14072" max="14072" width="11.7109375" style="4" customWidth="1"/>
    <col min="14073" max="14073" width="13.28515625" style="4" customWidth="1"/>
    <col min="14074" max="14074" width="11.85546875" style="4" customWidth="1"/>
    <col min="14075" max="14076" width="8.85546875" style="4" customWidth="1"/>
    <col min="14077" max="14077" width="8.28515625" style="4" customWidth="1"/>
    <col min="14078" max="14078" width="7.28515625" style="4" customWidth="1"/>
    <col min="14079" max="14079" width="8.42578125" style="4" customWidth="1"/>
    <col min="14080" max="14080" width="9.85546875" style="4" customWidth="1"/>
    <col min="14081" max="14081" width="8.85546875" style="4" customWidth="1"/>
    <col min="14082" max="14082" width="7.7109375" style="4" customWidth="1"/>
    <col min="14083" max="14083" width="6.5703125" style="4" customWidth="1"/>
    <col min="14084" max="14084" width="9.140625" style="4" customWidth="1"/>
    <col min="14085" max="14085" width="8.28515625" style="4" customWidth="1"/>
    <col min="14086" max="14086" width="10.140625" style="4" customWidth="1"/>
    <col min="14087" max="14088" width="8.140625" style="4" customWidth="1"/>
    <col min="14089" max="14089" width="7.85546875" style="4" customWidth="1"/>
    <col min="14090" max="14090" width="9.28515625" style="4" customWidth="1"/>
    <col min="14091" max="14091" width="8.7109375" style="4" customWidth="1"/>
    <col min="14092" max="14092" width="9.5703125" style="4" customWidth="1"/>
    <col min="14093" max="14093" width="11.7109375" style="4" customWidth="1"/>
    <col min="14094" max="14094" width="13.28515625" style="4" customWidth="1"/>
    <col min="14095" max="14095" width="11.85546875" style="4" customWidth="1"/>
    <col min="14096" max="14097" width="8.85546875" style="4" customWidth="1"/>
    <col min="14098" max="14098" width="8.28515625" style="4" customWidth="1"/>
    <col min="14099" max="14099" width="7.28515625" style="4" customWidth="1"/>
    <col min="14100" max="14100" width="8.42578125" style="4" customWidth="1"/>
    <col min="14101" max="14101" width="9.85546875" style="4" customWidth="1"/>
    <col min="14102" max="14102" width="8.85546875" style="4" customWidth="1"/>
    <col min="14103" max="14103" width="7.7109375" style="4" customWidth="1"/>
    <col min="14104" max="14104" width="6.5703125" style="4" customWidth="1"/>
    <col min="14105" max="14105" width="9.140625" style="4" customWidth="1"/>
    <col min="14106" max="14106" width="8.28515625" style="4" customWidth="1"/>
    <col min="14107" max="14107" width="10.140625" style="4" customWidth="1"/>
    <col min="14108" max="14109" width="8.140625" style="4" customWidth="1"/>
    <col min="14110" max="14110" width="7.85546875" style="4" customWidth="1"/>
    <col min="14111" max="14111" width="9.28515625" style="4" customWidth="1"/>
    <col min="14112" max="14112" width="8.7109375" style="4" customWidth="1"/>
    <col min="14113" max="14113" width="9.5703125" style="4" customWidth="1"/>
    <col min="14114" max="14307" width="9.140625" style="4"/>
    <col min="14308" max="14308" width="3.28515625" style="4" customWidth="1"/>
    <col min="14309" max="14309" width="17.28515625" style="4" customWidth="1"/>
    <col min="14310" max="14310" width="11.7109375" style="4" customWidth="1"/>
    <col min="14311" max="14311" width="11.28515625" style="4" customWidth="1"/>
    <col min="14312" max="14312" width="9.140625" style="4" customWidth="1"/>
    <col min="14313" max="14313" width="11.42578125" style="4" customWidth="1"/>
    <col min="14314" max="14314" width="9" style="4" customWidth="1"/>
    <col min="14315" max="14315" width="11.5703125" style="4" customWidth="1"/>
    <col min="14316" max="14316" width="9.42578125" style="4" customWidth="1"/>
    <col min="14317" max="14317" width="12.42578125" style="4" customWidth="1"/>
    <col min="14318" max="14321" width="12.7109375" style="4" customWidth="1"/>
    <col min="14322" max="14323" width="9.7109375" style="4" customWidth="1"/>
    <col min="14324" max="14324" width="8.42578125" style="4" customWidth="1"/>
    <col min="14325" max="14326" width="10.7109375" style="4" customWidth="1"/>
    <col min="14327" max="14327" width="9.5703125" style="4" customWidth="1"/>
    <col min="14328" max="14328" width="11.7109375" style="4" customWidth="1"/>
    <col min="14329" max="14329" width="13.28515625" style="4" customWidth="1"/>
    <col min="14330" max="14330" width="11.85546875" style="4" customWidth="1"/>
    <col min="14331" max="14332" width="8.85546875" style="4" customWidth="1"/>
    <col min="14333" max="14333" width="8.28515625" style="4" customWidth="1"/>
    <col min="14334" max="14334" width="7.28515625" style="4" customWidth="1"/>
    <col min="14335" max="14335" width="8.42578125" style="4" customWidth="1"/>
    <col min="14336" max="14336" width="9.85546875" style="4" customWidth="1"/>
    <col min="14337" max="14337" width="8.85546875" style="4" customWidth="1"/>
    <col min="14338" max="14338" width="7.7109375" style="4" customWidth="1"/>
    <col min="14339" max="14339" width="6.5703125" style="4" customWidth="1"/>
    <col min="14340" max="14340" width="9.140625" style="4" customWidth="1"/>
    <col min="14341" max="14341" width="8.28515625" style="4" customWidth="1"/>
    <col min="14342" max="14342" width="10.140625" style="4" customWidth="1"/>
    <col min="14343" max="14344" width="8.140625" style="4" customWidth="1"/>
    <col min="14345" max="14345" width="7.85546875" style="4" customWidth="1"/>
    <col min="14346" max="14346" width="9.28515625" style="4" customWidth="1"/>
    <col min="14347" max="14347" width="8.7109375" style="4" customWidth="1"/>
    <col min="14348" max="14348" width="9.5703125" style="4" customWidth="1"/>
    <col min="14349" max="14349" width="11.7109375" style="4" customWidth="1"/>
    <col min="14350" max="14350" width="13.28515625" style="4" customWidth="1"/>
    <col min="14351" max="14351" width="11.85546875" style="4" customWidth="1"/>
    <col min="14352" max="14353" width="8.85546875" style="4" customWidth="1"/>
    <col min="14354" max="14354" width="8.28515625" style="4" customWidth="1"/>
    <col min="14355" max="14355" width="7.28515625" style="4" customWidth="1"/>
    <col min="14356" max="14356" width="8.42578125" style="4" customWidth="1"/>
    <col min="14357" max="14357" width="9.85546875" style="4" customWidth="1"/>
    <col min="14358" max="14358" width="8.85546875" style="4" customWidth="1"/>
    <col min="14359" max="14359" width="7.7109375" style="4" customWidth="1"/>
    <col min="14360" max="14360" width="6.5703125" style="4" customWidth="1"/>
    <col min="14361" max="14361" width="9.140625" style="4" customWidth="1"/>
    <col min="14362" max="14362" width="8.28515625" style="4" customWidth="1"/>
    <col min="14363" max="14363" width="10.140625" style="4" customWidth="1"/>
    <col min="14364" max="14365" width="8.140625" style="4" customWidth="1"/>
    <col min="14366" max="14366" width="7.85546875" style="4" customWidth="1"/>
    <col min="14367" max="14367" width="9.28515625" style="4" customWidth="1"/>
    <col min="14368" max="14368" width="8.7109375" style="4" customWidth="1"/>
    <col min="14369" max="14369" width="9.5703125" style="4" customWidth="1"/>
    <col min="14370" max="14563" width="9.140625" style="4"/>
    <col min="14564" max="14564" width="3.28515625" style="4" customWidth="1"/>
    <col min="14565" max="14565" width="17.28515625" style="4" customWidth="1"/>
    <col min="14566" max="14566" width="11.7109375" style="4" customWidth="1"/>
    <col min="14567" max="14567" width="11.28515625" style="4" customWidth="1"/>
    <col min="14568" max="14568" width="9.140625" style="4" customWidth="1"/>
    <col min="14569" max="14569" width="11.42578125" style="4" customWidth="1"/>
    <col min="14570" max="14570" width="9" style="4" customWidth="1"/>
    <col min="14571" max="14571" width="11.5703125" style="4" customWidth="1"/>
    <col min="14572" max="14572" width="9.42578125" style="4" customWidth="1"/>
    <col min="14573" max="14573" width="12.42578125" style="4" customWidth="1"/>
    <col min="14574" max="14577" width="12.7109375" style="4" customWidth="1"/>
    <col min="14578" max="14579" width="9.7109375" style="4" customWidth="1"/>
    <col min="14580" max="14580" width="8.42578125" style="4" customWidth="1"/>
    <col min="14581" max="14582" width="10.7109375" style="4" customWidth="1"/>
    <col min="14583" max="14583" width="9.5703125" style="4" customWidth="1"/>
    <col min="14584" max="14584" width="11.7109375" style="4" customWidth="1"/>
    <col min="14585" max="14585" width="13.28515625" style="4" customWidth="1"/>
    <col min="14586" max="14586" width="11.85546875" style="4" customWidth="1"/>
    <col min="14587" max="14588" width="8.85546875" style="4" customWidth="1"/>
    <col min="14589" max="14589" width="8.28515625" style="4" customWidth="1"/>
    <col min="14590" max="14590" width="7.28515625" style="4" customWidth="1"/>
    <col min="14591" max="14591" width="8.42578125" style="4" customWidth="1"/>
    <col min="14592" max="14592" width="9.85546875" style="4" customWidth="1"/>
    <col min="14593" max="14593" width="8.85546875" style="4" customWidth="1"/>
    <col min="14594" max="14594" width="7.7109375" style="4" customWidth="1"/>
    <col min="14595" max="14595" width="6.5703125" style="4" customWidth="1"/>
    <col min="14596" max="14596" width="9.140625" style="4" customWidth="1"/>
    <col min="14597" max="14597" width="8.28515625" style="4" customWidth="1"/>
    <col min="14598" max="14598" width="10.140625" style="4" customWidth="1"/>
    <col min="14599" max="14600" width="8.140625" style="4" customWidth="1"/>
    <col min="14601" max="14601" width="7.85546875" style="4" customWidth="1"/>
    <col min="14602" max="14602" width="9.28515625" style="4" customWidth="1"/>
    <col min="14603" max="14603" width="8.7109375" style="4" customWidth="1"/>
    <col min="14604" max="14604" width="9.5703125" style="4" customWidth="1"/>
    <col min="14605" max="14605" width="11.7109375" style="4" customWidth="1"/>
    <col min="14606" max="14606" width="13.28515625" style="4" customWidth="1"/>
    <col min="14607" max="14607" width="11.85546875" style="4" customWidth="1"/>
    <col min="14608" max="14609" width="8.85546875" style="4" customWidth="1"/>
    <col min="14610" max="14610" width="8.28515625" style="4" customWidth="1"/>
    <col min="14611" max="14611" width="7.28515625" style="4" customWidth="1"/>
    <col min="14612" max="14612" width="8.42578125" style="4" customWidth="1"/>
    <col min="14613" max="14613" width="9.85546875" style="4" customWidth="1"/>
    <col min="14614" max="14614" width="8.85546875" style="4" customWidth="1"/>
    <col min="14615" max="14615" width="7.7109375" style="4" customWidth="1"/>
    <col min="14616" max="14616" width="6.5703125" style="4" customWidth="1"/>
    <col min="14617" max="14617" width="9.140625" style="4" customWidth="1"/>
    <col min="14618" max="14618" width="8.28515625" style="4" customWidth="1"/>
    <col min="14619" max="14619" width="10.140625" style="4" customWidth="1"/>
    <col min="14620" max="14621" width="8.140625" style="4" customWidth="1"/>
    <col min="14622" max="14622" width="7.85546875" style="4" customWidth="1"/>
    <col min="14623" max="14623" width="9.28515625" style="4" customWidth="1"/>
    <col min="14624" max="14624" width="8.7109375" style="4" customWidth="1"/>
    <col min="14625" max="14625" width="9.5703125" style="4" customWidth="1"/>
    <col min="14626" max="14819" width="9.140625" style="4"/>
    <col min="14820" max="14820" width="3.28515625" style="4" customWidth="1"/>
    <col min="14821" max="14821" width="17.28515625" style="4" customWidth="1"/>
    <col min="14822" max="14822" width="11.7109375" style="4" customWidth="1"/>
    <col min="14823" max="14823" width="11.28515625" style="4" customWidth="1"/>
    <col min="14824" max="14824" width="9.140625" style="4" customWidth="1"/>
    <col min="14825" max="14825" width="11.42578125" style="4" customWidth="1"/>
    <col min="14826" max="14826" width="9" style="4" customWidth="1"/>
    <col min="14827" max="14827" width="11.5703125" style="4" customWidth="1"/>
    <col min="14828" max="14828" width="9.42578125" style="4" customWidth="1"/>
    <col min="14829" max="14829" width="12.42578125" style="4" customWidth="1"/>
    <col min="14830" max="14833" width="12.7109375" style="4" customWidth="1"/>
    <col min="14834" max="14835" width="9.7109375" style="4" customWidth="1"/>
    <col min="14836" max="14836" width="8.42578125" style="4" customWidth="1"/>
    <col min="14837" max="14838" width="10.7109375" style="4" customWidth="1"/>
    <col min="14839" max="14839" width="9.5703125" style="4" customWidth="1"/>
    <col min="14840" max="14840" width="11.7109375" style="4" customWidth="1"/>
    <col min="14841" max="14841" width="13.28515625" style="4" customWidth="1"/>
    <col min="14842" max="14842" width="11.85546875" style="4" customWidth="1"/>
    <col min="14843" max="14844" width="8.85546875" style="4" customWidth="1"/>
    <col min="14845" max="14845" width="8.28515625" style="4" customWidth="1"/>
    <col min="14846" max="14846" width="7.28515625" style="4" customWidth="1"/>
    <col min="14847" max="14847" width="8.42578125" style="4" customWidth="1"/>
    <col min="14848" max="14848" width="9.85546875" style="4" customWidth="1"/>
    <col min="14849" max="14849" width="8.85546875" style="4" customWidth="1"/>
    <col min="14850" max="14850" width="7.7109375" style="4" customWidth="1"/>
    <col min="14851" max="14851" width="6.5703125" style="4" customWidth="1"/>
    <col min="14852" max="14852" width="9.140625" style="4" customWidth="1"/>
    <col min="14853" max="14853" width="8.28515625" style="4" customWidth="1"/>
    <col min="14854" max="14854" width="10.140625" style="4" customWidth="1"/>
    <col min="14855" max="14856" width="8.140625" style="4" customWidth="1"/>
    <col min="14857" max="14857" width="7.85546875" style="4" customWidth="1"/>
    <col min="14858" max="14858" width="9.28515625" style="4" customWidth="1"/>
    <col min="14859" max="14859" width="8.7109375" style="4" customWidth="1"/>
    <col min="14860" max="14860" width="9.5703125" style="4" customWidth="1"/>
    <col min="14861" max="14861" width="11.7109375" style="4" customWidth="1"/>
    <col min="14862" max="14862" width="13.28515625" style="4" customWidth="1"/>
    <col min="14863" max="14863" width="11.85546875" style="4" customWidth="1"/>
    <col min="14864" max="14865" width="8.85546875" style="4" customWidth="1"/>
    <col min="14866" max="14866" width="8.28515625" style="4" customWidth="1"/>
    <col min="14867" max="14867" width="7.28515625" style="4" customWidth="1"/>
    <col min="14868" max="14868" width="8.42578125" style="4" customWidth="1"/>
    <col min="14869" max="14869" width="9.85546875" style="4" customWidth="1"/>
    <col min="14870" max="14870" width="8.85546875" style="4" customWidth="1"/>
    <col min="14871" max="14871" width="7.7109375" style="4" customWidth="1"/>
    <col min="14872" max="14872" width="6.5703125" style="4" customWidth="1"/>
    <col min="14873" max="14873" width="9.140625" style="4" customWidth="1"/>
    <col min="14874" max="14874" width="8.28515625" style="4" customWidth="1"/>
    <col min="14875" max="14875" width="10.140625" style="4" customWidth="1"/>
    <col min="14876" max="14877" width="8.140625" style="4" customWidth="1"/>
    <col min="14878" max="14878" width="7.85546875" style="4" customWidth="1"/>
    <col min="14879" max="14879" width="9.28515625" style="4" customWidth="1"/>
    <col min="14880" max="14880" width="8.7109375" style="4" customWidth="1"/>
    <col min="14881" max="14881" width="9.5703125" style="4" customWidth="1"/>
    <col min="14882" max="15075" width="9.140625" style="4"/>
    <col min="15076" max="15076" width="3.28515625" style="4" customWidth="1"/>
    <col min="15077" max="15077" width="17.28515625" style="4" customWidth="1"/>
    <col min="15078" max="15078" width="11.7109375" style="4" customWidth="1"/>
    <col min="15079" max="15079" width="11.28515625" style="4" customWidth="1"/>
    <col min="15080" max="15080" width="9.140625" style="4" customWidth="1"/>
    <col min="15081" max="15081" width="11.42578125" style="4" customWidth="1"/>
    <col min="15082" max="15082" width="9" style="4" customWidth="1"/>
    <col min="15083" max="15083" width="11.5703125" style="4" customWidth="1"/>
    <col min="15084" max="15084" width="9.42578125" style="4" customWidth="1"/>
    <col min="15085" max="15085" width="12.42578125" style="4" customWidth="1"/>
    <col min="15086" max="15089" width="12.7109375" style="4" customWidth="1"/>
    <col min="15090" max="15091" width="9.7109375" style="4" customWidth="1"/>
    <col min="15092" max="15092" width="8.42578125" style="4" customWidth="1"/>
    <col min="15093" max="15094" width="10.7109375" style="4" customWidth="1"/>
    <col min="15095" max="15095" width="9.5703125" style="4" customWidth="1"/>
    <col min="15096" max="15096" width="11.7109375" style="4" customWidth="1"/>
    <col min="15097" max="15097" width="13.28515625" style="4" customWidth="1"/>
    <col min="15098" max="15098" width="11.85546875" style="4" customWidth="1"/>
    <col min="15099" max="15100" width="8.85546875" style="4" customWidth="1"/>
    <col min="15101" max="15101" width="8.28515625" style="4" customWidth="1"/>
    <col min="15102" max="15102" width="7.28515625" style="4" customWidth="1"/>
    <col min="15103" max="15103" width="8.42578125" style="4" customWidth="1"/>
    <col min="15104" max="15104" width="9.85546875" style="4" customWidth="1"/>
    <col min="15105" max="15105" width="8.85546875" style="4" customWidth="1"/>
    <col min="15106" max="15106" width="7.7109375" style="4" customWidth="1"/>
    <col min="15107" max="15107" width="6.5703125" style="4" customWidth="1"/>
    <col min="15108" max="15108" width="9.140625" style="4" customWidth="1"/>
    <col min="15109" max="15109" width="8.28515625" style="4" customWidth="1"/>
    <col min="15110" max="15110" width="10.140625" style="4" customWidth="1"/>
    <col min="15111" max="15112" width="8.140625" style="4" customWidth="1"/>
    <col min="15113" max="15113" width="7.85546875" style="4" customWidth="1"/>
    <col min="15114" max="15114" width="9.28515625" style="4" customWidth="1"/>
    <col min="15115" max="15115" width="8.7109375" style="4" customWidth="1"/>
    <col min="15116" max="15116" width="9.5703125" style="4" customWidth="1"/>
    <col min="15117" max="15117" width="11.7109375" style="4" customWidth="1"/>
    <col min="15118" max="15118" width="13.28515625" style="4" customWidth="1"/>
    <col min="15119" max="15119" width="11.85546875" style="4" customWidth="1"/>
    <col min="15120" max="15121" width="8.85546875" style="4" customWidth="1"/>
    <col min="15122" max="15122" width="8.28515625" style="4" customWidth="1"/>
    <col min="15123" max="15123" width="7.28515625" style="4" customWidth="1"/>
    <col min="15124" max="15124" width="8.42578125" style="4" customWidth="1"/>
    <col min="15125" max="15125" width="9.85546875" style="4" customWidth="1"/>
    <col min="15126" max="15126" width="8.85546875" style="4" customWidth="1"/>
    <col min="15127" max="15127" width="7.7109375" style="4" customWidth="1"/>
    <col min="15128" max="15128" width="6.5703125" style="4" customWidth="1"/>
    <col min="15129" max="15129" width="9.140625" style="4" customWidth="1"/>
    <col min="15130" max="15130" width="8.28515625" style="4" customWidth="1"/>
    <col min="15131" max="15131" width="10.140625" style="4" customWidth="1"/>
    <col min="15132" max="15133" width="8.140625" style="4" customWidth="1"/>
    <col min="15134" max="15134" width="7.85546875" style="4" customWidth="1"/>
    <col min="15135" max="15135" width="9.28515625" style="4" customWidth="1"/>
    <col min="15136" max="15136" width="8.7109375" style="4" customWidth="1"/>
    <col min="15137" max="15137" width="9.5703125" style="4" customWidth="1"/>
    <col min="15138" max="15331" width="9.140625" style="4"/>
    <col min="15332" max="15332" width="3.28515625" style="4" customWidth="1"/>
    <col min="15333" max="15333" width="17.28515625" style="4" customWidth="1"/>
    <col min="15334" max="15334" width="11.7109375" style="4" customWidth="1"/>
    <col min="15335" max="15335" width="11.28515625" style="4" customWidth="1"/>
    <col min="15336" max="15336" width="9.140625" style="4" customWidth="1"/>
    <col min="15337" max="15337" width="11.42578125" style="4" customWidth="1"/>
    <col min="15338" max="15338" width="9" style="4" customWidth="1"/>
    <col min="15339" max="15339" width="11.5703125" style="4" customWidth="1"/>
    <col min="15340" max="15340" width="9.42578125" style="4" customWidth="1"/>
    <col min="15341" max="15341" width="12.42578125" style="4" customWidth="1"/>
    <col min="15342" max="15345" width="12.7109375" style="4" customWidth="1"/>
    <col min="15346" max="15347" width="9.7109375" style="4" customWidth="1"/>
    <col min="15348" max="15348" width="8.42578125" style="4" customWidth="1"/>
    <col min="15349" max="15350" width="10.7109375" style="4" customWidth="1"/>
    <col min="15351" max="15351" width="9.5703125" style="4" customWidth="1"/>
    <col min="15352" max="15352" width="11.7109375" style="4" customWidth="1"/>
    <col min="15353" max="15353" width="13.28515625" style="4" customWidth="1"/>
    <col min="15354" max="15354" width="11.85546875" style="4" customWidth="1"/>
    <col min="15355" max="15356" width="8.85546875" style="4" customWidth="1"/>
    <col min="15357" max="15357" width="8.28515625" style="4" customWidth="1"/>
    <col min="15358" max="15358" width="7.28515625" style="4" customWidth="1"/>
    <col min="15359" max="15359" width="8.42578125" style="4" customWidth="1"/>
    <col min="15360" max="15360" width="9.85546875" style="4" customWidth="1"/>
    <col min="15361" max="15361" width="8.85546875" style="4" customWidth="1"/>
    <col min="15362" max="15362" width="7.7109375" style="4" customWidth="1"/>
    <col min="15363" max="15363" width="6.5703125" style="4" customWidth="1"/>
    <col min="15364" max="15364" width="9.140625" style="4" customWidth="1"/>
    <col min="15365" max="15365" width="8.28515625" style="4" customWidth="1"/>
    <col min="15366" max="15366" width="10.140625" style="4" customWidth="1"/>
    <col min="15367" max="15368" width="8.140625" style="4" customWidth="1"/>
    <col min="15369" max="15369" width="7.85546875" style="4" customWidth="1"/>
    <col min="15370" max="15370" width="9.28515625" style="4" customWidth="1"/>
    <col min="15371" max="15371" width="8.7109375" style="4" customWidth="1"/>
    <col min="15372" max="15372" width="9.5703125" style="4" customWidth="1"/>
    <col min="15373" max="15373" width="11.7109375" style="4" customWidth="1"/>
    <col min="15374" max="15374" width="13.28515625" style="4" customWidth="1"/>
    <col min="15375" max="15375" width="11.85546875" style="4" customWidth="1"/>
    <col min="15376" max="15377" width="8.85546875" style="4" customWidth="1"/>
    <col min="15378" max="15378" width="8.28515625" style="4" customWidth="1"/>
    <col min="15379" max="15379" width="7.28515625" style="4" customWidth="1"/>
    <col min="15380" max="15380" width="8.42578125" style="4" customWidth="1"/>
    <col min="15381" max="15381" width="9.85546875" style="4" customWidth="1"/>
    <col min="15382" max="15382" width="8.85546875" style="4" customWidth="1"/>
    <col min="15383" max="15383" width="7.7109375" style="4" customWidth="1"/>
    <col min="15384" max="15384" width="6.5703125" style="4" customWidth="1"/>
    <col min="15385" max="15385" width="9.140625" style="4" customWidth="1"/>
    <col min="15386" max="15386" width="8.28515625" style="4" customWidth="1"/>
    <col min="15387" max="15387" width="10.140625" style="4" customWidth="1"/>
    <col min="15388" max="15389" width="8.140625" style="4" customWidth="1"/>
    <col min="15390" max="15390" width="7.85546875" style="4" customWidth="1"/>
    <col min="15391" max="15391" width="9.28515625" style="4" customWidth="1"/>
    <col min="15392" max="15392" width="8.7109375" style="4" customWidth="1"/>
    <col min="15393" max="15393" width="9.5703125" style="4" customWidth="1"/>
    <col min="15394" max="15587" width="9.140625" style="4"/>
    <col min="15588" max="15588" width="3.28515625" style="4" customWidth="1"/>
    <col min="15589" max="15589" width="17.28515625" style="4" customWidth="1"/>
    <col min="15590" max="15590" width="11.7109375" style="4" customWidth="1"/>
    <col min="15591" max="15591" width="11.28515625" style="4" customWidth="1"/>
    <col min="15592" max="15592" width="9.140625" style="4" customWidth="1"/>
    <col min="15593" max="15593" width="11.42578125" style="4" customWidth="1"/>
    <col min="15594" max="15594" width="9" style="4" customWidth="1"/>
    <col min="15595" max="15595" width="11.5703125" style="4" customWidth="1"/>
    <col min="15596" max="15596" width="9.42578125" style="4" customWidth="1"/>
    <col min="15597" max="15597" width="12.42578125" style="4" customWidth="1"/>
    <col min="15598" max="15601" width="12.7109375" style="4" customWidth="1"/>
    <col min="15602" max="15603" width="9.7109375" style="4" customWidth="1"/>
    <col min="15604" max="15604" width="8.42578125" style="4" customWidth="1"/>
    <col min="15605" max="15606" width="10.7109375" style="4" customWidth="1"/>
    <col min="15607" max="15607" width="9.5703125" style="4" customWidth="1"/>
    <col min="15608" max="15608" width="11.7109375" style="4" customWidth="1"/>
    <col min="15609" max="15609" width="13.28515625" style="4" customWidth="1"/>
    <col min="15610" max="15610" width="11.85546875" style="4" customWidth="1"/>
    <col min="15611" max="15612" width="8.85546875" style="4" customWidth="1"/>
    <col min="15613" max="15613" width="8.28515625" style="4" customWidth="1"/>
    <col min="15614" max="15614" width="7.28515625" style="4" customWidth="1"/>
    <col min="15615" max="15615" width="8.42578125" style="4" customWidth="1"/>
    <col min="15616" max="15616" width="9.85546875" style="4" customWidth="1"/>
    <col min="15617" max="15617" width="8.85546875" style="4" customWidth="1"/>
    <col min="15618" max="15618" width="7.7109375" style="4" customWidth="1"/>
    <col min="15619" max="15619" width="6.5703125" style="4" customWidth="1"/>
    <col min="15620" max="15620" width="9.140625" style="4" customWidth="1"/>
    <col min="15621" max="15621" width="8.28515625" style="4" customWidth="1"/>
    <col min="15622" max="15622" width="10.140625" style="4" customWidth="1"/>
    <col min="15623" max="15624" width="8.140625" style="4" customWidth="1"/>
    <col min="15625" max="15625" width="7.85546875" style="4" customWidth="1"/>
    <col min="15626" max="15626" width="9.28515625" style="4" customWidth="1"/>
    <col min="15627" max="15627" width="8.7109375" style="4" customWidth="1"/>
    <col min="15628" max="15628" width="9.5703125" style="4" customWidth="1"/>
    <col min="15629" max="15629" width="11.7109375" style="4" customWidth="1"/>
    <col min="15630" max="15630" width="13.28515625" style="4" customWidth="1"/>
    <col min="15631" max="15631" width="11.85546875" style="4" customWidth="1"/>
    <col min="15632" max="15633" width="8.85546875" style="4" customWidth="1"/>
    <col min="15634" max="15634" width="8.28515625" style="4" customWidth="1"/>
    <col min="15635" max="15635" width="7.28515625" style="4" customWidth="1"/>
    <col min="15636" max="15636" width="8.42578125" style="4" customWidth="1"/>
    <col min="15637" max="15637" width="9.85546875" style="4" customWidth="1"/>
    <col min="15638" max="15638" width="8.85546875" style="4" customWidth="1"/>
    <col min="15639" max="15639" width="7.7109375" style="4" customWidth="1"/>
    <col min="15640" max="15640" width="6.5703125" style="4" customWidth="1"/>
    <col min="15641" max="15641" width="9.140625" style="4" customWidth="1"/>
    <col min="15642" max="15642" width="8.28515625" style="4" customWidth="1"/>
    <col min="15643" max="15643" width="10.140625" style="4" customWidth="1"/>
    <col min="15644" max="15645" width="8.140625" style="4" customWidth="1"/>
    <col min="15646" max="15646" width="7.85546875" style="4" customWidth="1"/>
    <col min="15647" max="15647" width="9.28515625" style="4" customWidth="1"/>
    <col min="15648" max="15648" width="8.7109375" style="4" customWidth="1"/>
    <col min="15649" max="15649" width="9.5703125" style="4" customWidth="1"/>
    <col min="15650" max="15843" width="9.140625" style="4"/>
    <col min="15844" max="15844" width="3.28515625" style="4" customWidth="1"/>
    <col min="15845" max="15845" width="17.28515625" style="4" customWidth="1"/>
    <col min="15846" max="15846" width="11.7109375" style="4" customWidth="1"/>
    <col min="15847" max="15847" width="11.28515625" style="4" customWidth="1"/>
    <col min="15848" max="15848" width="9.140625" style="4" customWidth="1"/>
    <col min="15849" max="15849" width="11.42578125" style="4" customWidth="1"/>
    <col min="15850" max="15850" width="9" style="4" customWidth="1"/>
    <col min="15851" max="15851" width="11.5703125" style="4" customWidth="1"/>
    <col min="15852" max="15852" width="9.42578125" style="4" customWidth="1"/>
    <col min="15853" max="15853" width="12.42578125" style="4" customWidth="1"/>
    <col min="15854" max="15857" width="12.7109375" style="4" customWidth="1"/>
    <col min="15858" max="15859" width="9.7109375" style="4" customWidth="1"/>
    <col min="15860" max="15860" width="8.42578125" style="4" customWidth="1"/>
    <col min="15861" max="15862" width="10.7109375" style="4" customWidth="1"/>
    <col min="15863" max="15863" width="9.5703125" style="4" customWidth="1"/>
    <col min="15864" max="15864" width="11.7109375" style="4" customWidth="1"/>
    <col min="15865" max="15865" width="13.28515625" style="4" customWidth="1"/>
    <col min="15866" max="15866" width="11.85546875" style="4" customWidth="1"/>
    <col min="15867" max="15868" width="8.85546875" style="4" customWidth="1"/>
    <col min="15869" max="15869" width="8.28515625" style="4" customWidth="1"/>
    <col min="15870" max="15870" width="7.28515625" style="4" customWidth="1"/>
    <col min="15871" max="15871" width="8.42578125" style="4" customWidth="1"/>
    <col min="15872" max="15872" width="9.85546875" style="4" customWidth="1"/>
    <col min="15873" max="15873" width="8.85546875" style="4" customWidth="1"/>
    <col min="15874" max="15874" width="7.7109375" style="4" customWidth="1"/>
    <col min="15875" max="15875" width="6.5703125" style="4" customWidth="1"/>
    <col min="15876" max="15876" width="9.140625" style="4" customWidth="1"/>
    <col min="15877" max="15877" width="8.28515625" style="4" customWidth="1"/>
    <col min="15878" max="15878" width="10.140625" style="4" customWidth="1"/>
    <col min="15879" max="15880" width="8.140625" style="4" customWidth="1"/>
    <col min="15881" max="15881" width="7.85546875" style="4" customWidth="1"/>
    <col min="15882" max="15882" width="9.28515625" style="4" customWidth="1"/>
    <col min="15883" max="15883" width="8.7109375" style="4" customWidth="1"/>
    <col min="15884" max="15884" width="9.5703125" style="4" customWidth="1"/>
    <col min="15885" max="15885" width="11.7109375" style="4" customWidth="1"/>
    <col min="15886" max="15886" width="13.28515625" style="4" customWidth="1"/>
    <col min="15887" max="15887" width="11.85546875" style="4" customWidth="1"/>
    <col min="15888" max="15889" width="8.85546875" style="4" customWidth="1"/>
    <col min="15890" max="15890" width="8.28515625" style="4" customWidth="1"/>
    <col min="15891" max="15891" width="7.28515625" style="4" customWidth="1"/>
    <col min="15892" max="15892" width="8.42578125" style="4" customWidth="1"/>
    <col min="15893" max="15893" width="9.85546875" style="4" customWidth="1"/>
    <col min="15894" max="15894" width="8.85546875" style="4" customWidth="1"/>
    <col min="15895" max="15895" width="7.7109375" style="4" customWidth="1"/>
    <col min="15896" max="15896" width="6.5703125" style="4" customWidth="1"/>
    <col min="15897" max="15897" width="9.140625" style="4" customWidth="1"/>
    <col min="15898" max="15898" width="8.28515625" style="4" customWidth="1"/>
    <col min="15899" max="15899" width="10.140625" style="4" customWidth="1"/>
    <col min="15900" max="15901" width="8.140625" style="4" customWidth="1"/>
    <col min="15902" max="15902" width="7.85546875" style="4" customWidth="1"/>
    <col min="15903" max="15903" width="9.28515625" style="4" customWidth="1"/>
    <col min="15904" max="15904" width="8.7109375" style="4" customWidth="1"/>
    <col min="15905" max="15905" width="9.5703125" style="4" customWidth="1"/>
    <col min="15906" max="16099" width="9.140625" style="4"/>
    <col min="16100" max="16100" width="3.28515625" style="4" customWidth="1"/>
    <col min="16101" max="16101" width="17.28515625" style="4" customWidth="1"/>
    <col min="16102" max="16102" width="11.7109375" style="4" customWidth="1"/>
    <col min="16103" max="16103" width="11.28515625" style="4" customWidth="1"/>
    <col min="16104" max="16104" width="9.140625" style="4" customWidth="1"/>
    <col min="16105" max="16105" width="11.42578125" style="4" customWidth="1"/>
    <col min="16106" max="16106" width="9" style="4" customWidth="1"/>
    <col min="16107" max="16107" width="11.5703125" style="4" customWidth="1"/>
    <col min="16108" max="16108" width="9.42578125" style="4" customWidth="1"/>
    <col min="16109" max="16109" width="12.42578125" style="4" customWidth="1"/>
    <col min="16110" max="16113" width="12.7109375" style="4" customWidth="1"/>
    <col min="16114" max="16115" width="9.7109375" style="4" customWidth="1"/>
    <col min="16116" max="16116" width="8.42578125" style="4" customWidth="1"/>
    <col min="16117" max="16118" width="10.7109375" style="4" customWidth="1"/>
    <col min="16119" max="16119" width="9.5703125" style="4" customWidth="1"/>
    <col min="16120" max="16120" width="11.7109375" style="4" customWidth="1"/>
    <col min="16121" max="16121" width="13.28515625" style="4" customWidth="1"/>
    <col min="16122" max="16122" width="11.85546875" style="4" customWidth="1"/>
    <col min="16123" max="16124" width="8.85546875" style="4" customWidth="1"/>
    <col min="16125" max="16125" width="8.28515625" style="4" customWidth="1"/>
    <col min="16126" max="16126" width="7.28515625" style="4" customWidth="1"/>
    <col min="16127" max="16127" width="8.42578125" style="4" customWidth="1"/>
    <col min="16128" max="16128" width="9.85546875" style="4" customWidth="1"/>
    <col min="16129" max="16129" width="8.85546875" style="4" customWidth="1"/>
    <col min="16130" max="16130" width="7.7109375" style="4" customWidth="1"/>
    <col min="16131" max="16131" width="6.5703125" style="4" customWidth="1"/>
    <col min="16132" max="16132" width="9.140625" style="4" customWidth="1"/>
    <col min="16133" max="16133" width="8.28515625" style="4" customWidth="1"/>
    <col min="16134" max="16134" width="10.140625" style="4" customWidth="1"/>
    <col min="16135" max="16136" width="8.140625" style="4" customWidth="1"/>
    <col min="16137" max="16137" width="7.85546875" style="4" customWidth="1"/>
    <col min="16138" max="16138" width="9.28515625" style="4" customWidth="1"/>
    <col min="16139" max="16139" width="8.7109375" style="4" customWidth="1"/>
    <col min="16140" max="16140" width="9.5703125" style="4" customWidth="1"/>
    <col min="16141" max="16141" width="11.7109375" style="4" customWidth="1"/>
    <col min="16142" max="16142" width="13.28515625" style="4" customWidth="1"/>
    <col min="16143" max="16143" width="11.85546875" style="4" customWidth="1"/>
    <col min="16144" max="16145" width="8.85546875" style="4" customWidth="1"/>
    <col min="16146" max="16146" width="8.28515625" style="4" customWidth="1"/>
    <col min="16147" max="16147" width="7.28515625" style="4" customWidth="1"/>
    <col min="16148" max="16148" width="8.42578125" style="4" customWidth="1"/>
    <col min="16149" max="16149" width="9.85546875" style="4" customWidth="1"/>
    <col min="16150" max="16150" width="8.85546875" style="4" customWidth="1"/>
    <col min="16151" max="16151" width="7.7109375" style="4" customWidth="1"/>
    <col min="16152" max="16152" width="6.5703125" style="4" customWidth="1"/>
    <col min="16153" max="16153" width="9.140625" style="4" customWidth="1"/>
    <col min="16154" max="16154" width="8.28515625" style="4" customWidth="1"/>
    <col min="16155" max="16155" width="10.140625" style="4" customWidth="1"/>
    <col min="16156" max="16157" width="8.140625" style="4" customWidth="1"/>
    <col min="16158" max="16158" width="7.85546875" style="4" customWidth="1"/>
    <col min="16159" max="16159" width="9.28515625" style="4" customWidth="1"/>
    <col min="16160" max="16160" width="8.7109375" style="4" customWidth="1"/>
    <col min="16161" max="16161" width="9.5703125" style="4" customWidth="1"/>
    <col min="16162" max="16384" width="9.140625" style="4"/>
  </cols>
  <sheetData>
    <row r="1" spans="1:53" ht="20.25" x14ac:dyDescent="0.2">
      <c r="A1" s="1"/>
      <c r="B1" s="2"/>
      <c r="C1" s="3"/>
      <c r="D1" s="2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2"/>
      <c r="U1" s="2"/>
      <c r="V1" s="2"/>
      <c r="W1" s="2"/>
      <c r="X1" s="2"/>
      <c r="Y1" s="2"/>
      <c r="Z1" s="2"/>
      <c r="AA1" s="1"/>
      <c r="AB1" s="1"/>
      <c r="AC1" s="1"/>
      <c r="AD1" s="1"/>
      <c r="AE1" s="1"/>
      <c r="AF1" s="1"/>
      <c r="AG1" s="1"/>
      <c r="AH1" s="1"/>
    </row>
    <row r="2" spans="1:53" ht="39" customHeight="1" x14ac:dyDescent="0.2">
      <c r="B2" s="69"/>
      <c r="C2" s="69"/>
      <c r="D2" s="69"/>
      <c r="E2" s="69"/>
      <c r="F2" s="69"/>
      <c r="G2" s="69"/>
      <c r="H2" s="49" t="s">
        <v>0</v>
      </c>
      <c r="I2" s="49"/>
      <c r="J2" s="49"/>
      <c r="K2" s="49"/>
      <c r="L2" s="49"/>
      <c r="M2" s="49"/>
      <c r="N2" s="49"/>
      <c r="O2" s="49"/>
      <c r="P2" s="49"/>
      <c r="Q2" s="49"/>
      <c r="R2" s="4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</row>
    <row r="3" spans="1:53" ht="12.75" customHeight="1" thickBo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L3" s="6" t="s">
        <v>1</v>
      </c>
    </row>
    <row r="4" spans="1:53" ht="13.5" customHeight="1" thickBot="1" x14ac:dyDescent="0.25">
      <c r="A4" s="50" t="s">
        <v>2</v>
      </c>
      <c r="B4" s="51" t="s">
        <v>3</v>
      </c>
      <c r="C4" s="52" t="s">
        <v>4</v>
      </c>
      <c r="D4" s="53"/>
      <c r="E4" s="56" t="s">
        <v>5</v>
      </c>
      <c r="F4" s="57"/>
      <c r="G4" s="58"/>
      <c r="H4" s="56" t="s">
        <v>6</v>
      </c>
      <c r="I4" s="57"/>
      <c r="J4" s="57"/>
      <c r="K4" s="57"/>
      <c r="L4" s="58"/>
      <c r="M4" s="62" t="s">
        <v>7</v>
      </c>
      <c r="N4" s="63"/>
      <c r="O4" s="63"/>
      <c r="P4" s="63"/>
      <c r="Q4" s="63"/>
      <c r="R4" s="66" t="s">
        <v>8</v>
      </c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8"/>
    </row>
    <row r="5" spans="1:53" s="7" customFormat="1" ht="30.75" customHeight="1" thickBot="1" x14ac:dyDescent="0.3">
      <c r="A5" s="50"/>
      <c r="B5" s="51"/>
      <c r="C5" s="54"/>
      <c r="D5" s="55"/>
      <c r="E5" s="59"/>
      <c r="F5" s="60"/>
      <c r="G5" s="61"/>
      <c r="H5" s="59"/>
      <c r="I5" s="60"/>
      <c r="J5" s="60"/>
      <c r="K5" s="60"/>
      <c r="L5" s="61"/>
      <c r="M5" s="64"/>
      <c r="N5" s="65"/>
      <c r="O5" s="65"/>
      <c r="P5" s="65"/>
      <c r="Q5" s="65"/>
      <c r="R5" s="45" t="s">
        <v>9</v>
      </c>
      <c r="S5" s="46"/>
      <c r="T5" s="46"/>
      <c r="U5" s="46"/>
      <c r="V5" s="46"/>
      <c r="W5" s="46"/>
      <c r="X5" s="47"/>
      <c r="Y5" s="45" t="s">
        <v>10</v>
      </c>
      <c r="Z5" s="46"/>
      <c r="AA5" s="46"/>
      <c r="AB5" s="46"/>
      <c r="AC5" s="46"/>
      <c r="AD5" s="46"/>
      <c r="AE5" s="47"/>
      <c r="AF5" s="45" t="s">
        <v>11</v>
      </c>
      <c r="AG5" s="46"/>
      <c r="AH5" s="46"/>
      <c r="AI5" s="46"/>
      <c r="AJ5" s="46"/>
      <c r="AK5" s="46"/>
      <c r="AL5" s="47"/>
    </row>
    <row r="6" spans="1:53" ht="89.25" customHeight="1" x14ac:dyDescent="0.2">
      <c r="A6" s="50"/>
      <c r="B6" s="50"/>
      <c r="C6" s="10" t="s">
        <v>12</v>
      </c>
      <c r="D6" s="10" t="s">
        <v>13</v>
      </c>
      <c r="E6" s="10" t="s">
        <v>12</v>
      </c>
      <c r="F6" s="10" t="s">
        <v>14</v>
      </c>
      <c r="G6" s="10" t="s">
        <v>15</v>
      </c>
      <c r="H6" s="10" t="s">
        <v>12</v>
      </c>
      <c r="I6" s="10" t="s">
        <v>16</v>
      </c>
      <c r="J6" s="10" t="s">
        <v>6</v>
      </c>
      <c r="K6" s="10" t="s">
        <v>17</v>
      </c>
      <c r="L6" s="10" t="s">
        <v>18</v>
      </c>
      <c r="M6" s="8" t="s">
        <v>19</v>
      </c>
      <c r="N6" s="8" t="s">
        <v>20</v>
      </c>
      <c r="O6" s="8" t="s">
        <v>21</v>
      </c>
      <c r="P6" s="8" t="s">
        <v>22</v>
      </c>
      <c r="Q6" s="8" t="s">
        <v>23</v>
      </c>
      <c r="R6" s="8" t="s">
        <v>19</v>
      </c>
      <c r="S6" s="8" t="s">
        <v>24</v>
      </c>
      <c r="T6" s="8" t="s">
        <v>25</v>
      </c>
      <c r="U6" s="8" t="s">
        <v>26</v>
      </c>
      <c r="V6" s="8" t="s">
        <v>27</v>
      </c>
      <c r="W6" s="8" t="s">
        <v>28</v>
      </c>
      <c r="X6" s="8" t="s">
        <v>29</v>
      </c>
      <c r="Y6" s="8" t="s">
        <v>19</v>
      </c>
      <c r="Z6" s="8" t="s">
        <v>24</v>
      </c>
      <c r="AA6" s="8" t="s">
        <v>25</v>
      </c>
      <c r="AB6" s="8" t="s">
        <v>26</v>
      </c>
      <c r="AC6" s="8" t="s">
        <v>27</v>
      </c>
      <c r="AD6" s="9" t="s">
        <v>28</v>
      </c>
      <c r="AE6" s="8" t="s">
        <v>29</v>
      </c>
      <c r="AF6" s="9" t="s">
        <v>19</v>
      </c>
      <c r="AG6" s="8" t="s">
        <v>30</v>
      </c>
      <c r="AH6" s="8" t="s">
        <v>31</v>
      </c>
      <c r="AI6" s="8" t="s">
        <v>26</v>
      </c>
      <c r="AJ6" s="8" t="s">
        <v>32</v>
      </c>
      <c r="AK6" s="9" t="s">
        <v>28</v>
      </c>
      <c r="AL6" s="10" t="s">
        <v>29</v>
      </c>
    </row>
    <row r="7" spans="1:53" s="12" customFormat="1" ht="31.5" hidden="1" customHeight="1" x14ac:dyDescent="0.2">
      <c r="A7" s="11" t="s">
        <v>2</v>
      </c>
      <c r="B7" s="11">
        <v>1</v>
      </c>
      <c r="C7" s="11"/>
      <c r="D7" s="11"/>
      <c r="E7" s="29"/>
      <c r="F7" s="29"/>
      <c r="G7" s="29"/>
      <c r="H7" s="29"/>
      <c r="I7" s="29"/>
      <c r="J7" s="29"/>
      <c r="K7" s="29"/>
      <c r="L7" s="29"/>
      <c r="M7" s="11">
        <v>16</v>
      </c>
      <c r="N7" s="11">
        <v>17</v>
      </c>
      <c r="O7" s="11"/>
      <c r="P7" s="11"/>
      <c r="Q7" s="11"/>
      <c r="R7" s="11">
        <v>21</v>
      </c>
      <c r="S7" s="11">
        <v>22</v>
      </c>
      <c r="T7" s="11"/>
      <c r="U7" s="11" t="s">
        <v>33</v>
      </c>
      <c r="V7" s="11" t="s">
        <v>34</v>
      </c>
      <c r="W7" s="11" t="s">
        <v>35</v>
      </c>
      <c r="X7" s="11"/>
      <c r="Y7" s="11">
        <v>26</v>
      </c>
      <c r="Z7" s="11">
        <v>27</v>
      </c>
      <c r="AA7" s="11"/>
      <c r="AB7" s="11" t="s">
        <v>36</v>
      </c>
      <c r="AC7" s="11" t="s">
        <v>37</v>
      </c>
      <c r="AD7" s="11" t="s">
        <v>38</v>
      </c>
      <c r="AE7" s="11"/>
      <c r="AF7" s="11">
        <v>31</v>
      </c>
      <c r="AG7" s="11">
        <v>32</v>
      </c>
      <c r="AH7" s="11"/>
      <c r="AI7" s="11" t="s">
        <v>39</v>
      </c>
      <c r="AJ7" s="11" t="s">
        <v>40</v>
      </c>
      <c r="AK7" s="11" t="s">
        <v>41</v>
      </c>
      <c r="AL7" s="29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</row>
    <row r="8" spans="1:53" s="13" customFormat="1" ht="29.45" customHeight="1" x14ac:dyDescent="0.2">
      <c r="A8" s="31"/>
      <c r="B8" s="31" t="s">
        <v>42</v>
      </c>
      <c r="C8" s="32">
        <f t="shared" ref="C8:D8" si="0">SUM(C9:C27)</f>
        <v>53844</v>
      </c>
      <c r="D8" s="31">
        <f t="shared" si="0"/>
        <v>156644.64579000001</v>
      </c>
      <c r="E8" s="32">
        <f>SUM(E9:E27)</f>
        <v>50977</v>
      </c>
      <c r="F8" s="31">
        <f>SUM(F9:F27)</f>
        <v>154506.49006999997</v>
      </c>
      <c r="G8" s="31">
        <f>SUM(G9:G27)</f>
        <v>-2138.1557199999997</v>
      </c>
      <c r="H8" s="32">
        <f t="shared" ref="H8:AL8" si="1">SUM(H9:H27)</f>
        <v>53107</v>
      </c>
      <c r="I8" s="32">
        <f t="shared" si="1"/>
        <v>55775</v>
      </c>
      <c r="J8" s="31">
        <f t="shared" si="1"/>
        <v>163399.80000000002</v>
      </c>
      <c r="K8" s="31">
        <f t="shared" si="1"/>
        <v>8893.3099300000031</v>
      </c>
      <c r="L8" s="31">
        <f t="shared" si="1"/>
        <v>170908.89409333334</v>
      </c>
      <c r="M8" s="31">
        <f t="shared" si="1"/>
        <v>57341</v>
      </c>
      <c r="N8" s="31">
        <f>SUM(N9:N27)</f>
        <v>178747.9</v>
      </c>
      <c r="O8" s="31">
        <f>SUM(O9:O27)</f>
        <v>15348.099999999995</v>
      </c>
      <c r="P8" s="31">
        <f t="shared" si="1"/>
        <v>173129.17523999995</v>
      </c>
      <c r="Q8" s="31">
        <f t="shared" si="1"/>
        <v>5618.7247600000137</v>
      </c>
      <c r="R8" s="32">
        <f t="shared" si="1"/>
        <v>42936</v>
      </c>
      <c r="S8" s="31"/>
      <c r="T8" s="31"/>
      <c r="U8" s="31">
        <f t="shared" si="1"/>
        <v>105246.87599999999</v>
      </c>
      <c r="V8" s="31">
        <f t="shared" si="1"/>
        <v>1578.7031400000001</v>
      </c>
      <c r="W8" s="31">
        <f t="shared" si="1"/>
        <v>106825.60000000001</v>
      </c>
      <c r="X8" s="31">
        <f t="shared" si="1"/>
        <v>103469.91605999999</v>
      </c>
      <c r="Y8" s="32">
        <f>SUM(Y9:Y27)</f>
        <v>14399</v>
      </c>
      <c r="Z8" s="32"/>
      <c r="AA8" s="32"/>
      <c r="AB8" s="31">
        <f t="shared" si="1"/>
        <v>70837.566999999995</v>
      </c>
      <c r="AC8" s="31">
        <f t="shared" si="1"/>
        <v>1062.5635050000003</v>
      </c>
      <c r="AD8" s="31">
        <f t="shared" si="1"/>
        <v>71899.899999999994</v>
      </c>
      <c r="AE8" s="31">
        <f t="shared" si="1"/>
        <v>69637.55442</v>
      </c>
      <c r="AF8" s="32">
        <f t="shared" si="1"/>
        <v>6</v>
      </c>
      <c r="AG8" s="32"/>
      <c r="AH8" s="32"/>
      <c r="AI8" s="31">
        <f t="shared" si="1"/>
        <v>22.044</v>
      </c>
      <c r="AJ8" s="31">
        <f t="shared" si="1"/>
        <v>0.33066000000000001</v>
      </c>
      <c r="AK8" s="31">
        <f t="shared" si="1"/>
        <v>22.4</v>
      </c>
      <c r="AL8" s="31">
        <f t="shared" si="1"/>
        <v>21.704759999999997</v>
      </c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</row>
    <row r="9" spans="1:53" x14ac:dyDescent="0.2">
      <c r="A9" s="14">
        <v>1</v>
      </c>
      <c r="B9" s="15" t="s">
        <v>43</v>
      </c>
      <c r="C9" s="34">
        <v>2938</v>
      </c>
      <c r="D9" s="35">
        <v>7543.8190000000004</v>
      </c>
      <c r="E9" s="36">
        <v>2585</v>
      </c>
      <c r="F9" s="35">
        <v>7209.4740000000002</v>
      </c>
      <c r="G9" s="37">
        <f>F9-D9</f>
        <v>-334.34500000000025</v>
      </c>
      <c r="H9" s="38">
        <v>2460</v>
      </c>
      <c r="I9" s="39">
        <v>2594</v>
      </c>
      <c r="J9" s="40">
        <v>7180.9</v>
      </c>
      <c r="K9" s="40">
        <f>J9-F9</f>
        <v>-28.574000000000524</v>
      </c>
      <c r="L9" s="40">
        <v>7337.3159999999998</v>
      </c>
      <c r="M9" s="18">
        <f>+R9+Y9+AF9</f>
        <v>2489</v>
      </c>
      <c r="N9" s="41">
        <f t="shared" ref="N9:N27" si="2">ROUND(W9+AD9+AK9,1)</f>
        <v>7463.9</v>
      </c>
      <c r="O9" s="18">
        <f t="shared" ref="O9:O27" si="3">N9-J9</f>
        <v>283</v>
      </c>
      <c r="P9" s="18">
        <f>X9+AE9+AL9</f>
        <v>7228.7203799999988</v>
      </c>
      <c r="Q9" s="19">
        <f>N9-P9</f>
        <v>235.1796200000008</v>
      </c>
      <c r="R9" s="42">
        <v>1968</v>
      </c>
      <c r="S9" s="16">
        <v>197</v>
      </c>
      <c r="T9" s="16">
        <v>204</v>
      </c>
      <c r="U9" s="17">
        <f>((R9*S9*1)+(R9*T9*11))/1000</f>
        <v>4803.8879999999999</v>
      </c>
      <c r="V9" s="18">
        <f>+U9*1.5%</f>
        <v>72.058319999999995</v>
      </c>
      <c r="W9" s="41">
        <f>ROUND(U9+V9,1)</f>
        <v>4875.8999999999996</v>
      </c>
      <c r="X9" s="19">
        <f>((R9*S9*12)/1000)*1.015</f>
        <v>4722.137279999999</v>
      </c>
      <c r="Y9" s="42">
        <v>521</v>
      </c>
      <c r="Z9" s="16">
        <v>395</v>
      </c>
      <c r="AA9" s="16">
        <v>409</v>
      </c>
      <c r="AB9" s="18">
        <f>((Y9*Z9*1)+(Y9*AA9*11))/1000</f>
        <v>2549.7739999999999</v>
      </c>
      <c r="AC9" s="18">
        <f>+AB9*1.5%</f>
        <v>38.246609999999997</v>
      </c>
      <c r="AD9" s="41">
        <f>ROUND(AB9+AC9,1)</f>
        <v>2588</v>
      </c>
      <c r="AE9" s="18">
        <f>((Y9*Z9*12)/1000)*1.015</f>
        <v>2506.5830999999998</v>
      </c>
      <c r="AF9" s="20"/>
      <c r="AG9" s="16">
        <v>297</v>
      </c>
      <c r="AH9" s="16">
        <v>307</v>
      </c>
      <c r="AI9" s="18">
        <f t="shared" ref="AI9:AI11" si="4">((AF9*AG9*1)+(AF9*AH9*11))/1000</f>
        <v>0</v>
      </c>
      <c r="AJ9" s="18">
        <f t="shared" ref="AJ9:AJ11" si="5">+AI9*1.5%</f>
        <v>0</v>
      </c>
      <c r="AK9" s="41">
        <f t="shared" ref="AK9:AK11" si="6">ROUND(AI9+AJ9,1)</f>
        <v>0</v>
      </c>
      <c r="AL9" s="18">
        <f>((AF9*AG9*12)/1000)*1.015</f>
        <v>0</v>
      </c>
    </row>
    <row r="10" spans="1:53" x14ac:dyDescent="0.2">
      <c r="A10" s="14">
        <v>2</v>
      </c>
      <c r="B10" s="15" t="s">
        <v>44</v>
      </c>
      <c r="C10" s="34">
        <v>2677</v>
      </c>
      <c r="D10" s="35">
        <v>7756.7839999999997</v>
      </c>
      <c r="E10" s="36">
        <v>2555</v>
      </c>
      <c r="F10" s="35">
        <v>7824.8779999999997</v>
      </c>
      <c r="G10" s="37">
        <f t="shared" ref="G10:G27" si="7">F10-D10</f>
        <v>68.094000000000051</v>
      </c>
      <c r="H10" s="38">
        <v>3146</v>
      </c>
      <c r="I10" s="39">
        <v>2734</v>
      </c>
      <c r="J10" s="40">
        <v>9300.1</v>
      </c>
      <c r="K10" s="40">
        <f t="shared" ref="K10:K27" si="8">J10-F10</f>
        <v>1475.2220000000007</v>
      </c>
      <c r="L10" s="40">
        <v>8288.0933333333323</v>
      </c>
      <c r="M10" s="18">
        <f t="shared" ref="M10:M27" si="9">+R10+Y10+AF10</f>
        <v>2648</v>
      </c>
      <c r="N10" s="41">
        <f t="shared" si="2"/>
        <v>8134.3</v>
      </c>
      <c r="O10" s="18">
        <f t="shared" si="3"/>
        <v>-1165.8000000000002</v>
      </c>
      <c r="P10" s="18">
        <f t="shared" ref="P10:P27" si="10">X10+AE10+AL10</f>
        <v>7877.9265599999981</v>
      </c>
      <c r="Q10" s="19">
        <f t="shared" ref="Q10:Q27" si="11">N10-P10</f>
        <v>256.37344000000212</v>
      </c>
      <c r="R10" s="42">
        <v>2016</v>
      </c>
      <c r="S10" s="16">
        <v>197</v>
      </c>
      <c r="T10" s="16">
        <v>204</v>
      </c>
      <c r="U10" s="17">
        <f t="shared" ref="U10:U27" si="12">((R10*S10*1)+(R10*T10*11))/1000</f>
        <v>4921.0559999999996</v>
      </c>
      <c r="V10" s="18">
        <f t="shared" ref="V10:V27" si="13">+U10*1.5%</f>
        <v>73.815839999999994</v>
      </c>
      <c r="W10" s="41">
        <f t="shared" ref="W10:W27" si="14">ROUND(U10+V10,1)</f>
        <v>4994.8999999999996</v>
      </c>
      <c r="X10" s="19">
        <f t="shared" ref="X10:X27" si="15">((R10*S10*12)/1000)*1.015</f>
        <v>4837.3113599999988</v>
      </c>
      <c r="Y10" s="42">
        <v>632</v>
      </c>
      <c r="Z10" s="16">
        <v>395</v>
      </c>
      <c r="AA10" s="16">
        <v>409</v>
      </c>
      <c r="AB10" s="18">
        <f>((Y10*Z10*1)+(Y10*AA10*11))/1000</f>
        <v>3093.0079999999998</v>
      </c>
      <c r="AC10" s="18">
        <f>+AB10*1.5%</f>
        <v>46.395119999999999</v>
      </c>
      <c r="AD10" s="41">
        <f>ROUND(AB10+AC10,1)</f>
        <v>3139.4</v>
      </c>
      <c r="AE10" s="18">
        <f t="shared" ref="AE10:AE27" si="16">((Y10*Z10*12)/1000)*1.015</f>
        <v>3040.6151999999997</v>
      </c>
      <c r="AF10" s="20"/>
      <c r="AG10" s="16">
        <v>297</v>
      </c>
      <c r="AH10" s="16">
        <v>307</v>
      </c>
      <c r="AI10" s="18">
        <f t="shared" si="4"/>
        <v>0</v>
      </c>
      <c r="AJ10" s="18">
        <f t="shared" si="5"/>
        <v>0</v>
      </c>
      <c r="AK10" s="41">
        <f t="shared" si="6"/>
        <v>0</v>
      </c>
      <c r="AL10" s="18">
        <f t="shared" ref="AL10:AL27" si="17">((AF10*AG10*12)/1000)*1.015</f>
        <v>0</v>
      </c>
    </row>
    <row r="11" spans="1:53" x14ac:dyDescent="0.2">
      <c r="A11" s="14">
        <v>3</v>
      </c>
      <c r="B11" s="15" t="s">
        <v>45</v>
      </c>
      <c r="C11" s="34">
        <v>5280</v>
      </c>
      <c r="D11" s="35">
        <v>14944.561</v>
      </c>
      <c r="E11" s="36">
        <v>5013</v>
      </c>
      <c r="F11" s="35">
        <v>15237.824000000001</v>
      </c>
      <c r="G11" s="37">
        <f t="shared" si="7"/>
        <v>293.26300000000083</v>
      </c>
      <c r="H11" s="38">
        <v>4978</v>
      </c>
      <c r="I11" s="39">
        <v>5508</v>
      </c>
      <c r="J11" s="40">
        <v>15084.7</v>
      </c>
      <c r="K11" s="40">
        <f t="shared" si="8"/>
        <v>-153.1239999999998</v>
      </c>
      <c r="L11" s="40">
        <v>16554.363999999998</v>
      </c>
      <c r="M11" s="18">
        <f t="shared" si="9"/>
        <v>5533</v>
      </c>
      <c r="N11" s="41">
        <f t="shared" si="2"/>
        <v>16952.8</v>
      </c>
      <c r="O11" s="18">
        <f t="shared" si="3"/>
        <v>1868.0999999999985</v>
      </c>
      <c r="P11" s="18">
        <f t="shared" si="10"/>
        <v>16418.579099999999</v>
      </c>
      <c r="Q11" s="19">
        <f t="shared" si="11"/>
        <v>534.22090000000026</v>
      </c>
      <c r="R11" s="42">
        <v>4230</v>
      </c>
      <c r="S11" s="16">
        <v>197</v>
      </c>
      <c r="T11" s="16">
        <v>204</v>
      </c>
      <c r="U11" s="17">
        <f t="shared" si="12"/>
        <v>10325.43</v>
      </c>
      <c r="V11" s="18">
        <f t="shared" si="13"/>
        <v>154.88145</v>
      </c>
      <c r="W11" s="41">
        <f t="shared" si="14"/>
        <v>10480.299999999999</v>
      </c>
      <c r="X11" s="19">
        <f t="shared" si="15"/>
        <v>10149.715799999998</v>
      </c>
      <c r="Y11" s="42">
        <v>1303</v>
      </c>
      <c r="Z11" s="16">
        <v>395</v>
      </c>
      <c r="AA11" s="16">
        <v>409</v>
      </c>
      <c r="AB11" s="18">
        <f t="shared" ref="AB11:AB27" si="18">((Y11*Z11*1)+(Y11*AA11*11))/1000</f>
        <v>6376.8819999999996</v>
      </c>
      <c r="AC11" s="18">
        <f t="shared" ref="AC11:AC27" si="19">+AB11*1.5%</f>
        <v>95.653229999999994</v>
      </c>
      <c r="AD11" s="41">
        <f t="shared" ref="AD11:AD27" si="20">ROUND(AB11+AC11,1)</f>
        <v>6472.5</v>
      </c>
      <c r="AE11" s="18">
        <f t="shared" si="16"/>
        <v>6268.8633</v>
      </c>
      <c r="AF11" s="20"/>
      <c r="AG11" s="16">
        <v>297</v>
      </c>
      <c r="AH11" s="16">
        <v>307</v>
      </c>
      <c r="AI11" s="18">
        <f t="shared" si="4"/>
        <v>0</v>
      </c>
      <c r="AJ11" s="18">
        <f t="shared" si="5"/>
        <v>0</v>
      </c>
      <c r="AK11" s="41">
        <f t="shared" si="6"/>
        <v>0</v>
      </c>
      <c r="AL11" s="18">
        <f t="shared" si="17"/>
        <v>0</v>
      </c>
    </row>
    <row r="12" spans="1:53" x14ac:dyDescent="0.2">
      <c r="A12" s="14">
        <v>4</v>
      </c>
      <c r="B12" s="15" t="s">
        <v>46</v>
      </c>
      <c r="C12" s="34">
        <v>2440</v>
      </c>
      <c r="D12" s="35">
        <v>7075.8559999999998</v>
      </c>
      <c r="E12" s="36">
        <v>2572</v>
      </c>
      <c r="F12" s="35">
        <v>7095.5259999999998</v>
      </c>
      <c r="G12" s="37">
        <f t="shared" si="7"/>
        <v>19.670000000000073</v>
      </c>
      <c r="H12" s="38">
        <v>2626</v>
      </c>
      <c r="I12" s="39">
        <v>2884</v>
      </c>
      <c r="J12" s="40">
        <v>7878.2</v>
      </c>
      <c r="K12" s="40">
        <f t="shared" si="8"/>
        <v>782.67399999999998</v>
      </c>
      <c r="L12" s="40">
        <v>7695.2906666666659</v>
      </c>
      <c r="M12" s="18">
        <f t="shared" si="9"/>
        <v>2707</v>
      </c>
      <c r="N12" s="41">
        <f t="shared" si="2"/>
        <v>8803.4</v>
      </c>
      <c r="O12" s="18">
        <f t="shared" si="3"/>
        <v>925.19999999999982</v>
      </c>
      <c r="P12" s="18">
        <f t="shared" si="10"/>
        <v>8525.9390999999996</v>
      </c>
      <c r="Q12" s="19">
        <f t="shared" si="11"/>
        <v>277.46090000000004</v>
      </c>
      <c r="R12" s="42">
        <v>1865</v>
      </c>
      <c r="S12" s="16">
        <v>197</v>
      </c>
      <c r="T12" s="16">
        <v>204</v>
      </c>
      <c r="U12" s="17">
        <f t="shared" si="12"/>
        <v>4552.4650000000001</v>
      </c>
      <c r="V12" s="18">
        <f t="shared" si="13"/>
        <v>68.286974999999998</v>
      </c>
      <c r="W12" s="41">
        <f t="shared" si="14"/>
        <v>4620.8</v>
      </c>
      <c r="X12" s="19">
        <f t="shared" si="15"/>
        <v>4474.9928999999993</v>
      </c>
      <c r="Y12" s="42">
        <v>842</v>
      </c>
      <c r="Z12" s="16">
        <v>395</v>
      </c>
      <c r="AA12" s="16">
        <v>409</v>
      </c>
      <c r="AB12" s="18">
        <f t="shared" si="18"/>
        <v>4120.7479999999996</v>
      </c>
      <c r="AC12" s="18">
        <f t="shared" si="19"/>
        <v>61.811219999999992</v>
      </c>
      <c r="AD12" s="41">
        <f t="shared" si="20"/>
        <v>4182.6000000000004</v>
      </c>
      <c r="AE12" s="18">
        <f t="shared" si="16"/>
        <v>4050.9461999999994</v>
      </c>
      <c r="AF12" s="20"/>
      <c r="AG12" s="16">
        <v>297</v>
      </c>
      <c r="AH12" s="16">
        <v>307</v>
      </c>
      <c r="AI12" s="18">
        <f>((AF12*AG12*1)+(AF12*AH12*11))/1000</f>
        <v>0</v>
      </c>
      <c r="AJ12" s="18">
        <f>+AI12*1.5%</f>
        <v>0</v>
      </c>
      <c r="AK12" s="41">
        <f>ROUND(AI12+AJ12,1)</f>
        <v>0</v>
      </c>
      <c r="AL12" s="18">
        <f t="shared" si="17"/>
        <v>0</v>
      </c>
    </row>
    <row r="13" spans="1:53" x14ac:dyDescent="0.2">
      <c r="A13" s="14">
        <v>5</v>
      </c>
      <c r="B13" s="15" t="s">
        <v>47</v>
      </c>
      <c r="C13" s="34">
        <v>4473</v>
      </c>
      <c r="D13" s="35">
        <v>14213.122789999999</v>
      </c>
      <c r="E13" s="36">
        <v>4219</v>
      </c>
      <c r="F13" s="35">
        <v>13996.419</v>
      </c>
      <c r="G13" s="37">
        <f t="shared" si="7"/>
        <v>-216.70378999999957</v>
      </c>
      <c r="H13" s="38">
        <v>4750</v>
      </c>
      <c r="I13" s="39">
        <v>4632</v>
      </c>
      <c r="J13" s="40">
        <v>15242.6</v>
      </c>
      <c r="K13" s="40">
        <f t="shared" si="8"/>
        <v>1246.1810000000005</v>
      </c>
      <c r="L13" s="40">
        <v>17399.869333333332</v>
      </c>
      <c r="M13" s="18">
        <f t="shared" si="9"/>
        <v>5882</v>
      </c>
      <c r="N13" s="41">
        <f t="shared" si="2"/>
        <v>17810</v>
      </c>
      <c r="O13" s="18">
        <f t="shared" si="3"/>
        <v>2567.3999999999996</v>
      </c>
      <c r="P13" s="18">
        <f t="shared" si="10"/>
        <v>17248.755719999997</v>
      </c>
      <c r="Q13" s="19">
        <f t="shared" si="11"/>
        <v>561.24428000000262</v>
      </c>
      <c r="R13" s="42">
        <v>4582</v>
      </c>
      <c r="S13" s="16">
        <v>197</v>
      </c>
      <c r="T13" s="16">
        <v>204</v>
      </c>
      <c r="U13" s="17">
        <f t="shared" si="12"/>
        <v>11184.662</v>
      </c>
      <c r="V13" s="18">
        <f t="shared" si="13"/>
        <v>167.76992999999999</v>
      </c>
      <c r="W13" s="41">
        <f t="shared" si="14"/>
        <v>11352.4</v>
      </c>
      <c r="X13" s="19">
        <f t="shared" si="15"/>
        <v>10994.325719999999</v>
      </c>
      <c r="Y13" s="42">
        <v>1300</v>
      </c>
      <c r="Z13" s="16">
        <v>395</v>
      </c>
      <c r="AA13" s="16">
        <v>409</v>
      </c>
      <c r="AB13" s="18">
        <f t="shared" si="18"/>
        <v>6362.2</v>
      </c>
      <c r="AC13" s="18">
        <f t="shared" si="19"/>
        <v>95.432999999999993</v>
      </c>
      <c r="AD13" s="41">
        <f t="shared" si="20"/>
        <v>6457.6</v>
      </c>
      <c r="AE13" s="18">
        <f t="shared" si="16"/>
        <v>6254.4299999999994</v>
      </c>
      <c r="AF13" s="20"/>
      <c r="AG13" s="16">
        <v>297</v>
      </c>
      <c r="AH13" s="16">
        <v>307</v>
      </c>
      <c r="AI13" s="18">
        <f t="shared" ref="AI13:AI27" si="21">((AF13*AG13*1)+(AF13*AH13*11))/1000</f>
        <v>0</v>
      </c>
      <c r="AJ13" s="18">
        <f t="shared" ref="AJ13:AJ27" si="22">+AI13*1.5%</f>
        <v>0</v>
      </c>
      <c r="AK13" s="41">
        <f t="shared" ref="AK13:AK27" si="23">ROUND(AI13+AJ13,1)</f>
        <v>0</v>
      </c>
      <c r="AL13" s="18">
        <f t="shared" si="17"/>
        <v>0</v>
      </c>
    </row>
    <row r="14" spans="1:53" ht="13.15" customHeight="1" x14ac:dyDescent="0.2">
      <c r="A14" s="14">
        <v>6</v>
      </c>
      <c r="B14" s="15" t="s">
        <v>48</v>
      </c>
      <c r="C14" s="34">
        <v>1936</v>
      </c>
      <c r="D14" s="35">
        <v>5546.2849999999999</v>
      </c>
      <c r="E14" s="36">
        <v>1514</v>
      </c>
      <c r="F14" s="35">
        <v>4779.24604</v>
      </c>
      <c r="G14" s="37">
        <f t="shared" si="7"/>
        <v>-767.03895999999986</v>
      </c>
      <c r="H14" s="38">
        <v>1434</v>
      </c>
      <c r="I14" s="39">
        <v>1549</v>
      </c>
      <c r="J14" s="40">
        <v>4797.3</v>
      </c>
      <c r="K14" s="40">
        <f t="shared" si="8"/>
        <v>18.053960000000188</v>
      </c>
      <c r="L14" s="40">
        <v>5102.1884533333332</v>
      </c>
      <c r="M14" s="18">
        <f t="shared" si="9"/>
        <v>1628</v>
      </c>
      <c r="N14" s="41">
        <f t="shared" si="2"/>
        <v>5495.8</v>
      </c>
      <c r="O14" s="18">
        <f t="shared" si="3"/>
        <v>698.5</v>
      </c>
      <c r="P14" s="18">
        <f t="shared" si="10"/>
        <v>5329.4077199999992</v>
      </c>
      <c r="Q14" s="19">
        <f t="shared" si="11"/>
        <v>166.39228000000094</v>
      </c>
      <c r="R14" s="42">
        <v>1190</v>
      </c>
      <c r="S14" s="16">
        <v>212</v>
      </c>
      <c r="T14" s="16">
        <v>219</v>
      </c>
      <c r="U14" s="17">
        <f t="shared" si="12"/>
        <v>3118.99</v>
      </c>
      <c r="V14" s="18">
        <f t="shared" si="13"/>
        <v>46.784849999999992</v>
      </c>
      <c r="W14" s="41">
        <f t="shared" si="14"/>
        <v>3165.8</v>
      </c>
      <c r="X14" s="19">
        <f t="shared" si="15"/>
        <v>3072.7703999999999</v>
      </c>
      <c r="Y14" s="42">
        <v>438</v>
      </c>
      <c r="Z14" s="16">
        <v>423</v>
      </c>
      <c r="AA14" s="16">
        <v>438</v>
      </c>
      <c r="AB14" s="18">
        <f t="shared" si="18"/>
        <v>2295.558</v>
      </c>
      <c r="AC14" s="18">
        <f t="shared" si="19"/>
        <v>34.433369999999996</v>
      </c>
      <c r="AD14" s="41">
        <f t="shared" si="20"/>
        <v>2330</v>
      </c>
      <c r="AE14" s="18">
        <f t="shared" si="16"/>
        <v>2256.6373199999998</v>
      </c>
      <c r="AF14" s="20"/>
      <c r="AG14" s="16">
        <v>318</v>
      </c>
      <c r="AH14" s="16">
        <v>329</v>
      </c>
      <c r="AI14" s="18">
        <f t="shared" si="21"/>
        <v>0</v>
      </c>
      <c r="AJ14" s="18">
        <f t="shared" si="22"/>
        <v>0</v>
      </c>
      <c r="AK14" s="41">
        <f t="shared" si="23"/>
        <v>0</v>
      </c>
      <c r="AL14" s="18">
        <f t="shared" si="17"/>
        <v>0</v>
      </c>
    </row>
    <row r="15" spans="1:53" x14ac:dyDescent="0.2">
      <c r="A15" s="14">
        <v>7</v>
      </c>
      <c r="B15" s="15" t="s">
        <v>49</v>
      </c>
      <c r="C15" s="34">
        <v>1607</v>
      </c>
      <c r="D15" s="35">
        <v>4616.625</v>
      </c>
      <c r="E15" s="36">
        <v>1522</v>
      </c>
      <c r="F15" s="35">
        <v>4504.7166299999999</v>
      </c>
      <c r="G15" s="37">
        <f t="shared" si="7"/>
        <v>-111.9083700000001</v>
      </c>
      <c r="H15" s="38">
        <v>1411</v>
      </c>
      <c r="I15" s="39">
        <v>1684</v>
      </c>
      <c r="J15" s="40">
        <v>4386</v>
      </c>
      <c r="K15" s="40">
        <f t="shared" si="8"/>
        <v>-118.7166299999999</v>
      </c>
      <c r="L15" s="40">
        <v>4846.1569733333336</v>
      </c>
      <c r="M15" s="18">
        <f t="shared" si="9"/>
        <v>1615</v>
      </c>
      <c r="N15" s="41">
        <f t="shared" si="2"/>
        <v>5047</v>
      </c>
      <c r="O15" s="18">
        <f t="shared" si="3"/>
        <v>661</v>
      </c>
      <c r="P15" s="18">
        <f t="shared" si="10"/>
        <v>4888.0167000000001</v>
      </c>
      <c r="Q15" s="19">
        <f t="shared" si="11"/>
        <v>158.98329999999987</v>
      </c>
      <c r="R15" s="42">
        <v>1195</v>
      </c>
      <c r="S15" s="16">
        <v>197</v>
      </c>
      <c r="T15" s="16">
        <v>204</v>
      </c>
      <c r="U15" s="17">
        <f t="shared" si="12"/>
        <v>2916.9949999999999</v>
      </c>
      <c r="V15" s="18">
        <f t="shared" si="13"/>
        <v>43.754925</v>
      </c>
      <c r="W15" s="41">
        <f t="shared" si="14"/>
        <v>2960.7</v>
      </c>
      <c r="X15" s="19">
        <f t="shared" si="15"/>
        <v>2867.3546999999999</v>
      </c>
      <c r="Y15" s="42">
        <v>420</v>
      </c>
      <c r="Z15" s="16">
        <v>395</v>
      </c>
      <c r="AA15" s="16">
        <v>409</v>
      </c>
      <c r="AB15" s="18">
        <f t="shared" si="18"/>
        <v>2055.48</v>
      </c>
      <c r="AC15" s="18">
        <f t="shared" si="19"/>
        <v>30.8322</v>
      </c>
      <c r="AD15" s="41">
        <f t="shared" si="20"/>
        <v>2086.3000000000002</v>
      </c>
      <c r="AE15" s="18">
        <f t="shared" si="16"/>
        <v>2020.6619999999998</v>
      </c>
      <c r="AF15" s="20"/>
      <c r="AG15" s="16">
        <v>297</v>
      </c>
      <c r="AH15" s="16">
        <v>307</v>
      </c>
      <c r="AI15" s="18">
        <f t="shared" si="21"/>
        <v>0</v>
      </c>
      <c r="AJ15" s="18">
        <f t="shared" si="22"/>
        <v>0</v>
      </c>
      <c r="AK15" s="41">
        <f t="shared" si="23"/>
        <v>0</v>
      </c>
      <c r="AL15" s="18">
        <f t="shared" si="17"/>
        <v>0</v>
      </c>
    </row>
    <row r="16" spans="1:53" x14ac:dyDescent="0.2">
      <c r="A16" s="14">
        <v>8</v>
      </c>
      <c r="B16" s="15" t="s">
        <v>50</v>
      </c>
      <c r="C16" s="34">
        <v>1150</v>
      </c>
      <c r="D16" s="35">
        <v>3234.26</v>
      </c>
      <c r="E16" s="36">
        <v>1109</v>
      </c>
      <c r="F16" s="35">
        <v>3636.02</v>
      </c>
      <c r="G16" s="37">
        <f t="shared" si="7"/>
        <v>401.75999999999976</v>
      </c>
      <c r="H16" s="38">
        <v>1101</v>
      </c>
      <c r="I16" s="39">
        <v>1136</v>
      </c>
      <c r="J16" s="40">
        <v>3753.4</v>
      </c>
      <c r="K16" s="40">
        <f t="shared" si="8"/>
        <v>117.38000000000011</v>
      </c>
      <c r="L16" s="40">
        <v>3627.1013333333331</v>
      </c>
      <c r="M16" s="18">
        <f t="shared" si="9"/>
        <v>1159</v>
      </c>
      <c r="N16" s="41">
        <f t="shared" si="2"/>
        <v>3755.4</v>
      </c>
      <c r="O16" s="18">
        <f t="shared" si="3"/>
        <v>2</v>
      </c>
      <c r="P16" s="18">
        <f t="shared" si="10"/>
        <v>3637.1063399999994</v>
      </c>
      <c r="Q16" s="19">
        <f t="shared" si="11"/>
        <v>118.29366000000073</v>
      </c>
      <c r="R16" s="42">
        <v>804</v>
      </c>
      <c r="S16" s="16">
        <v>197</v>
      </c>
      <c r="T16" s="16">
        <v>204</v>
      </c>
      <c r="U16" s="17">
        <f t="shared" si="12"/>
        <v>1962.5640000000001</v>
      </c>
      <c r="V16" s="18">
        <f t="shared" si="13"/>
        <v>29.438459999999999</v>
      </c>
      <c r="W16" s="41">
        <f t="shared" si="14"/>
        <v>1992</v>
      </c>
      <c r="X16" s="19">
        <f t="shared" si="15"/>
        <v>1929.1658399999997</v>
      </c>
      <c r="Y16" s="42">
        <v>355</v>
      </c>
      <c r="Z16" s="16">
        <v>395</v>
      </c>
      <c r="AA16" s="16">
        <v>409</v>
      </c>
      <c r="AB16" s="18">
        <f t="shared" si="18"/>
        <v>1737.37</v>
      </c>
      <c r="AC16" s="18">
        <f t="shared" si="19"/>
        <v>26.060549999999996</v>
      </c>
      <c r="AD16" s="41">
        <f t="shared" si="20"/>
        <v>1763.4</v>
      </c>
      <c r="AE16" s="18">
        <f t="shared" si="16"/>
        <v>1707.9404999999999</v>
      </c>
      <c r="AF16" s="20"/>
      <c r="AG16" s="16">
        <v>297</v>
      </c>
      <c r="AH16" s="16">
        <v>307</v>
      </c>
      <c r="AI16" s="18">
        <f t="shared" si="21"/>
        <v>0</v>
      </c>
      <c r="AJ16" s="18">
        <f t="shared" si="22"/>
        <v>0</v>
      </c>
      <c r="AK16" s="41">
        <f t="shared" si="23"/>
        <v>0</v>
      </c>
      <c r="AL16" s="18">
        <f t="shared" si="17"/>
        <v>0</v>
      </c>
    </row>
    <row r="17" spans="1:38" x14ac:dyDescent="0.2">
      <c r="A17" s="14">
        <v>9</v>
      </c>
      <c r="B17" s="15" t="s">
        <v>51</v>
      </c>
      <c r="C17" s="34">
        <v>1809</v>
      </c>
      <c r="D17" s="35">
        <v>6113.41</v>
      </c>
      <c r="E17" s="36">
        <v>1736</v>
      </c>
      <c r="F17" s="35">
        <v>5382.8360000000002</v>
      </c>
      <c r="G17" s="37">
        <f t="shared" si="7"/>
        <v>-730.57399999999961</v>
      </c>
      <c r="H17" s="38">
        <v>1742</v>
      </c>
      <c r="I17" s="39">
        <v>2344</v>
      </c>
      <c r="J17" s="40">
        <v>5394.8</v>
      </c>
      <c r="K17" s="40">
        <f t="shared" si="8"/>
        <v>11.963999999999942</v>
      </c>
      <c r="L17" s="40">
        <v>5965.8253333333332</v>
      </c>
      <c r="M17" s="18">
        <f t="shared" si="9"/>
        <v>2040</v>
      </c>
      <c r="N17" s="41">
        <f t="shared" si="2"/>
        <v>6513.4</v>
      </c>
      <c r="O17" s="18">
        <f t="shared" si="3"/>
        <v>1118.5999999999995</v>
      </c>
      <c r="P17" s="18">
        <f t="shared" si="10"/>
        <v>6308.1194399999986</v>
      </c>
      <c r="Q17" s="19">
        <f t="shared" si="11"/>
        <v>205.28056000000106</v>
      </c>
      <c r="R17" s="42">
        <v>1454</v>
      </c>
      <c r="S17" s="16">
        <v>197</v>
      </c>
      <c r="T17" s="16">
        <v>204</v>
      </c>
      <c r="U17" s="17">
        <f t="shared" si="12"/>
        <v>3549.2139999999999</v>
      </c>
      <c r="V17" s="18">
        <f t="shared" si="13"/>
        <v>53.238209999999995</v>
      </c>
      <c r="W17" s="41">
        <f t="shared" si="14"/>
        <v>3602.5</v>
      </c>
      <c r="X17" s="19">
        <f t="shared" si="15"/>
        <v>3488.8148399999995</v>
      </c>
      <c r="Y17" s="42">
        <v>586</v>
      </c>
      <c r="Z17" s="16">
        <v>395</v>
      </c>
      <c r="AA17" s="16">
        <v>409</v>
      </c>
      <c r="AB17" s="18">
        <f t="shared" si="18"/>
        <v>2867.884</v>
      </c>
      <c r="AC17" s="18">
        <f t="shared" si="19"/>
        <v>43.018259999999998</v>
      </c>
      <c r="AD17" s="41">
        <f t="shared" si="20"/>
        <v>2910.9</v>
      </c>
      <c r="AE17" s="18">
        <f t="shared" si="16"/>
        <v>2819.3045999999995</v>
      </c>
      <c r="AF17" s="20"/>
      <c r="AG17" s="16">
        <v>297</v>
      </c>
      <c r="AH17" s="16">
        <v>307</v>
      </c>
      <c r="AI17" s="18">
        <f t="shared" si="21"/>
        <v>0</v>
      </c>
      <c r="AJ17" s="18">
        <f t="shared" si="22"/>
        <v>0</v>
      </c>
      <c r="AK17" s="41">
        <f t="shared" si="23"/>
        <v>0</v>
      </c>
      <c r="AL17" s="18">
        <f t="shared" si="17"/>
        <v>0</v>
      </c>
    </row>
    <row r="18" spans="1:38" x14ac:dyDescent="0.2">
      <c r="A18" s="14">
        <v>10</v>
      </c>
      <c r="B18" s="15" t="s">
        <v>52</v>
      </c>
      <c r="C18" s="34">
        <v>3170</v>
      </c>
      <c r="D18" s="35">
        <v>9331.2530000000006</v>
      </c>
      <c r="E18" s="36">
        <v>3111</v>
      </c>
      <c r="F18" s="35">
        <v>8827.268</v>
      </c>
      <c r="G18" s="37">
        <f t="shared" si="7"/>
        <v>-503.98500000000058</v>
      </c>
      <c r="H18" s="38">
        <v>3255</v>
      </c>
      <c r="I18" s="39">
        <v>3304</v>
      </c>
      <c r="J18" s="40">
        <v>9396</v>
      </c>
      <c r="K18" s="40">
        <f t="shared" si="8"/>
        <v>568.73199999999997</v>
      </c>
      <c r="L18" s="40">
        <v>9781.5653333333339</v>
      </c>
      <c r="M18" s="18">
        <f t="shared" si="9"/>
        <v>3473</v>
      </c>
      <c r="N18" s="41">
        <f t="shared" si="2"/>
        <v>10743.5</v>
      </c>
      <c r="O18" s="18">
        <f t="shared" si="3"/>
        <v>1347.5</v>
      </c>
      <c r="P18" s="18">
        <f t="shared" si="10"/>
        <v>10404.923339999999</v>
      </c>
      <c r="Q18" s="19">
        <f t="shared" si="11"/>
        <v>338.57666000000063</v>
      </c>
      <c r="R18" s="42">
        <v>2614</v>
      </c>
      <c r="S18" s="16">
        <v>197</v>
      </c>
      <c r="T18" s="16">
        <v>204</v>
      </c>
      <c r="U18" s="17">
        <f t="shared" si="12"/>
        <v>6380.7740000000003</v>
      </c>
      <c r="V18" s="18">
        <f t="shared" si="13"/>
        <v>95.711610000000007</v>
      </c>
      <c r="W18" s="41">
        <f t="shared" si="14"/>
        <v>6476.5</v>
      </c>
      <c r="X18" s="19">
        <f t="shared" si="15"/>
        <v>6272.1884399999999</v>
      </c>
      <c r="Y18" s="42">
        <v>859</v>
      </c>
      <c r="Z18" s="16">
        <v>395</v>
      </c>
      <c r="AA18" s="16">
        <v>409</v>
      </c>
      <c r="AB18" s="18">
        <f t="shared" si="18"/>
        <v>4203.9459999999999</v>
      </c>
      <c r="AC18" s="18">
        <f t="shared" si="19"/>
        <v>63.059189999999994</v>
      </c>
      <c r="AD18" s="41">
        <f t="shared" si="20"/>
        <v>4267</v>
      </c>
      <c r="AE18" s="18">
        <f t="shared" si="16"/>
        <v>4132.7348999999995</v>
      </c>
      <c r="AF18" s="20"/>
      <c r="AG18" s="16">
        <v>297</v>
      </c>
      <c r="AH18" s="16">
        <v>307</v>
      </c>
      <c r="AI18" s="18">
        <f t="shared" si="21"/>
        <v>0</v>
      </c>
      <c r="AJ18" s="18">
        <f t="shared" si="22"/>
        <v>0</v>
      </c>
      <c r="AK18" s="41">
        <f t="shared" si="23"/>
        <v>0</v>
      </c>
      <c r="AL18" s="18">
        <f t="shared" si="17"/>
        <v>0</v>
      </c>
    </row>
    <row r="19" spans="1:38" x14ac:dyDescent="0.2">
      <c r="A19" s="14">
        <v>11</v>
      </c>
      <c r="B19" s="15" t="s">
        <v>53</v>
      </c>
      <c r="C19" s="34">
        <v>1810</v>
      </c>
      <c r="D19" s="35">
        <v>5933.0959999999995</v>
      </c>
      <c r="E19" s="36">
        <v>1810</v>
      </c>
      <c r="F19" s="35">
        <v>5935.1264000000001</v>
      </c>
      <c r="G19" s="37">
        <f t="shared" si="7"/>
        <v>2.0304000000005544</v>
      </c>
      <c r="H19" s="43">
        <v>2127</v>
      </c>
      <c r="I19" s="39">
        <v>2191</v>
      </c>
      <c r="J19" s="40">
        <v>6837.5</v>
      </c>
      <c r="K19" s="40">
        <f t="shared" si="8"/>
        <v>902.3735999999999</v>
      </c>
      <c r="L19" s="40">
        <v>6681.232</v>
      </c>
      <c r="M19" s="18">
        <f t="shared" si="9"/>
        <v>2147</v>
      </c>
      <c r="N19" s="41">
        <f t="shared" si="2"/>
        <v>7037.4</v>
      </c>
      <c r="O19" s="18">
        <f t="shared" si="3"/>
        <v>199.89999999999964</v>
      </c>
      <c r="P19" s="18">
        <f t="shared" si="10"/>
        <v>6815.6722199999995</v>
      </c>
      <c r="Q19" s="19">
        <f t="shared" si="11"/>
        <v>221.72778000000017</v>
      </c>
      <c r="R19" s="42">
        <v>1457</v>
      </c>
      <c r="S19" s="16">
        <v>197</v>
      </c>
      <c r="T19" s="16">
        <v>204</v>
      </c>
      <c r="U19" s="17">
        <f t="shared" si="12"/>
        <v>3556.5369999999998</v>
      </c>
      <c r="V19" s="18">
        <f t="shared" si="13"/>
        <v>53.348054999999995</v>
      </c>
      <c r="W19" s="41">
        <f t="shared" si="14"/>
        <v>3609.9</v>
      </c>
      <c r="X19" s="19">
        <f t="shared" si="15"/>
        <v>3496.0132199999998</v>
      </c>
      <c r="Y19" s="42">
        <v>690</v>
      </c>
      <c r="Z19" s="16">
        <v>395</v>
      </c>
      <c r="AA19" s="16">
        <v>409</v>
      </c>
      <c r="AB19" s="18">
        <f t="shared" si="18"/>
        <v>3376.86</v>
      </c>
      <c r="AC19" s="18">
        <f t="shared" si="19"/>
        <v>50.652900000000002</v>
      </c>
      <c r="AD19" s="41">
        <f t="shared" si="20"/>
        <v>3427.5</v>
      </c>
      <c r="AE19" s="18">
        <f t="shared" si="16"/>
        <v>3319.6589999999997</v>
      </c>
      <c r="AF19" s="20"/>
      <c r="AG19" s="16">
        <v>297</v>
      </c>
      <c r="AH19" s="16">
        <v>307</v>
      </c>
      <c r="AI19" s="18">
        <f t="shared" si="21"/>
        <v>0</v>
      </c>
      <c r="AJ19" s="18">
        <f t="shared" si="22"/>
        <v>0</v>
      </c>
      <c r="AK19" s="41">
        <f t="shared" si="23"/>
        <v>0</v>
      </c>
      <c r="AL19" s="18">
        <f t="shared" si="17"/>
        <v>0</v>
      </c>
    </row>
    <row r="20" spans="1:38" x14ac:dyDescent="0.2">
      <c r="A20" s="14">
        <v>12</v>
      </c>
      <c r="B20" s="15" t="s">
        <v>54</v>
      </c>
      <c r="C20" s="34">
        <v>1638</v>
      </c>
      <c r="D20" s="35">
        <v>4652.1409999999996</v>
      </c>
      <c r="E20" s="36">
        <v>1283</v>
      </c>
      <c r="F20" s="35">
        <v>4089.6770000000001</v>
      </c>
      <c r="G20" s="37">
        <f t="shared" si="7"/>
        <v>-562.46399999999949</v>
      </c>
      <c r="H20" s="43">
        <v>1255</v>
      </c>
      <c r="I20" s="39">
        <v>1254</v>
      </c>
      <c r="J20" s="40">
        <v>3947.1</v>
      </c>
      <c r="K20" s="40">
        <f t="shared" si="8"/>
        <v>-142.57700000000023</v>
      </c>
      <c r="L20" s="40">
        <v>4357.4933333333329</v>
      </c>
      <c r="M20" s="18">
        <f t="shared" si="9"/>
        <v>1254</v>
      </c>
      <c r="N20" s="41">
        <f t="shared" si="2"/>
        <v>4043.4</v>
      </c>
      <c r="O20" s="18">
        <f t="shared" si="3"/>
        <v>96.300000000000182</v>
      </c>
      <c r="P20" s="18">
        <f t="shared" si="10"/>
        <v>3921.6433199999992</v>
      </c>
      <c r="Q20" s="19">
        <f t="shared" si="11"/>
        <v>121.75668000000087</v>
      </c>
      <c r="R20" s="42">
        <v>988</v>
      </c>
      <c r="S20" s="16">
        <v>212</v>
      </c>
      <c r="T20" s="16">
        <v>219</v>
      </c>
      <c r="U20" s="17">
        <f t="shared" si="12"/>
        <v>2589.5479999999998</v>
      </c>
      <c r="V20" s="18">
        <f t="shared" si="13"/>
        <v>38.843219999999995</v>
      </c>
      <c r="W20" s="41">
        <f t="shared" si="14"/>
        <v>2628.4</v>
      </c>
      <c r="X20" s="19">
        <f t="shared" si="15"/>
        <v>2551.1740799999998</v>
      </c>
      <c r="Y20" s="42">
        <v>266</v>
      </c>
      <c r="Z20" s="16">
        <v>423</v>
      </c>
      <c r="AA20" s="16">
        <v>438</v>
      </c>
      <c r="AB20" s="18">
        <f t="shared" si="18"/>
        <v>1394.106</v>
      </c>
      <c r="AC20" s="18">
        <f t="shared" si="19"/>
        <v>20.91159</v>
      </c>
      <c r="AD20" s="41">
        <f t="shared" si="20"/>
        <v>1415</v>
      </c>
      <c r="AE20" s="18">
        <f t="shared" si="16"/>
        <v>1370.4692399999997</v>
      </c>
      <c r="AF20" s="20"/>
      <c r="AG20" s="16">
        <v>318</v>
      </c>
      <c r="AH20" s="16">
        <v>329</v>
      </c>
      <c r="AI20" s="18">
        <f t="shared" si="21"/>
        <v>0</v>
      </c>
      <c r="AJ20" s="18">
        <f t="shared" si="22"/>
        <v>0</v>
      </c>
      <c r="AK20" s="41">
        <f t="shared" si="23"/>
        <v>0</v>
      </c>
      <c r="AL20" s="18">
        <f t="shared" si="17"/>
        <v>0</v>
      </c>
    </row>
    <row r="21" spans="1:38" x14ac:dyDescent="0.2">
      <c r="A21" s="14">
        <v>13</v>
      </c>
      <c r="B21" s="15" t="s">
        <v>55</v>
      </c>
      <c r="C21" s="34">
        <v>4819</v>
      </c>
      <c r="D21" s="35">
        <v>12649.084000000001</v>
      </c>
      <c r="E21" s="36">
        <v>5005</v>
      </c>
      <c r="F21" s="35">
        <v>13366.38</v>
      </c>
      <c r="G21" s="37">
        <f t="shared" si="7"/>
        <v>717.29599999999846</v>
      </c>
      <c r="H21" s="43">
        <v>5300</v>
      </c>
      <c r="I21" s="39">
        <v>5868</v>
      </c>
      <c r="J21" s="40">
        <v>16207.6</v>
      </c>
      <c r="K21" s="40">
        <f t="shared" si="8"/>
        <v>2841.2200000000012</v>
      </c>
      <c r="L21" s="40">
        <v>15636.416000000001</v>
      </c>
      <c r="M21" s="18">
        <f t="shared" si="9"/>
        <v>5850</v>
      </c>
      <c r="N21" s="41">
        <f t="shared" si="2"/>
        <v>17855.3</v>
      </c>
      <c r="O21" s="18">
        <f t="shared" si="3"/>
        <v>1647.6999999999989</v>
      </c>
      <c r="P21" s="18">
        <f t="shared" si="10"/>
        <v>17292.555</v>
      </c>
      <c r="Q21" s="19">
        <f t="shared" si="11"/>
        <v>562.74499999999898</v>
      </c>
      <c r="R21" s="42">
        <v>4500</v>
      </c>
      <c r="S21" s="16">
        <v>197</v>
      </c>
      <c r="T21" s="16">
        <v>204</v>
      </c>
      <c r="U21" s="17">
        <f t="shared" si="12"/>
        <v>10984.5</v>
      </c>
      <c r="V21" s="18">
        <f t="shared" si="13"/>
        <v>164.76749999999998</v>
      </c>
      <c r="W21" s="41">
        <f t="shared" si="14"/>
        <v>11149.3</v>
      </c>
      <c r="X21" s="19">
        <f t="shared" si="15"/>
        <v>10797.57</v>
      </c>
      <c r="Y21" s="42">
        <v>1350</v>
      </c>
      <c r="Z21" s="16">
        <v>395</v>
      </c>
      <c r="AA21" s="16">
        <v>409</v>
      </c>
      <c r="AB21" s="18">
        <f t="shared" si="18"/>
        <v>6606.9</v>
      </c>
      <c r="AC21" s="18">
        <f t="shared" si="19"/>
        <v>99.103499999999997</v>
      </c>
      <c r="AD21" s="41">
        <f t="shared" si="20"/>
        <v>6706</v>
      </c>
      <c r="AE21" s="18">
        <f t="shared" si="16"/>
        <v>6494.9849999999997</v>
      </c>
      <c r="AF21" s="20"/>
      <c r="AG21" s="16">
        <v>297</v>
      </c>
      <c r="AH21" s="16">
        <v>307</v>
      </c>
      <c r="AI21" s="18">
        <f t="shared" si="21"/>
        <v>0</v>
      </c>
      <c r="AJ21" s="18">
        <f t="shared" si="22"/>
        <v>0</v>
      </c>
      <c r="AK21" s="41">
        <f t="shared" si="23"/>
        <v>0</v>
      </c>
      <c r="AL21" s="18">
        <f t="shared" si="17"/>
        <v>0</v>
      </c>
    </row>
    <row r="22" spans="1:38" x14ac:dyDescent="0.2">
      <c r="A22" s="14">
        <v>14</v>
      </c>
      <c r="B22" s="15" t="s">
        <v>56</v>
      </c>
      <c r="C22" s="34">
        <v>2010</v>
      </c>
      <c r="D22" s="35">
        <v>5576.5619999999999</v>
      </c>
      <c r="E22" s="36">
        <v>1698</v>
      </c>
      <c r="F22" s="35">
        <v>5492.83</v>
      </c>
      <c r="G22" s="37">
        <f t="shared" si="7"/>
        <v>-83.731999999999971</v>
      </c>
      <c r="H22" s="43">
        <v>2071</v>
      </c>
      <c r="I22" s="39">
        <v>1975</v>
      </c>
      <c r="J22" s="40">
        <v>6408.3</v>
      </c>
      <c r="K22" s="40">
        <f t="shared" si="8"/>
        <v>915.47000000000025</v>
      </c>
      <c r="L22" s="40">
        <v>5846.6026666666667</v>
      </c>
      <c r="M22" s="18">
        <f t="shared" si="9"/>
        <v>1853</v>
      </c>
      <c r="N22" s="41">
        <f t="shared" si="2"/>
        <v>6214.4</v>
      </c>
      <c r="O22" s="18">
        <f t="shared" si="3"/>
        <v>-193.90000000000055</v>
      </c>
      <c r="P22" s="18">
        <f t="shared" si="10"/>
        <v>6018.5886599999994</v>
      </c>
      <c r="Q22" s="19">
        <f t="shared" si="11"/>
        <v>195.8113400000002</v>
      </c>
      <c r="R22" s="42">
        <v>1201</v>
      </c>
      <c r="S22" s="16">
        <v>197</v>
      </c>
      <c r="T22" s="16">
        <v>204</v>
      </c>
      <c r="U22" s="17">
        <f t="shared" si="12"/>
        <v>2931.6410000000001</v>
      </c>
      <c r="V22" s="18">
        <f t="shared" si="13"/>
        <v>43.974615</v>
      </c>
      <c r="W22" s="41">
        <f t="shared" si="14"/>
        <v>2975.6</v>
      </c>
      <c r="X22" s="19">
        <f t="shared" si="15"/>
        <v>2881.75146</v>
      </c>
      <c r="Y22" s="42">
        <v>652</v>
      </c>
      <c r="Z22" s="16">
        <v>395</v>
      </c>
      <c r="AA22" s="16">
        <v>409</v>
      </c>
      <c r="AB22" s="18">
        <f t="shared" si="18"/>
        <v>3190.8879999999999</v>
      </c>
      <c r="AC22" s="18">
        <f t="shared" si="19"/>
        <v>47.863319999999995</v>
      </c>
      <c r="AD22" s="41">
        <f t="shared" si="20"/>
        <v>3238.8</v>
      </c>
      <c r="AE22" s="18">
        <f t="shared" si="16"/>
        <v>3136.8371999999999</v>
      </c>
      <c r="AF22" s="20"/>
      <c r="AG22" s="16">
        <v>297</v>
      </c>
      <c r="AH22" s="16">
        <v>307</v>
      </c>
      <c r="AI22" s="18">
        <f t="shared" si="21"/>
        <v>0</v>
      </c>
      <c r="AJ22" s="18">
        <f t="shared" si="22"/>
        <v>0</v>
      </c>
      <c r="AK22" s="41">
        <f t="shared" si="23"/>
        <v>0</v>
      </c>
      <c r="AL22" s="18">
        <f t="shared" si="17"/>
        <v>0</v>
      </c>
    </row>
    <row r="23" spans="1:38" x14ac:dyDescent="0.2">
      <c r="A23" s="14">
        <v>15</v>
      </c>
      <c r="B23" s="15" t="s">
        <v>57</v>
      </c>
      <c r="C23" s="34">
        <v>1232</v>
      </c>
      <c r="D23" s="35">
        <v>3509.982</v>
      </c>
      <c r="E23" s="36">
        <v>1151</v>
      </c>
      <c r="F23" s="35">
        <v>3630.1439999999998</v>
      </c>
      <c r="G23" s="37">
        <f t="shared" si="7"/>
        <v>120.16199999999981</v>
      </c>
      <c r="H23" s="43">
        <v>1246</v>
      </c>
      <c r="I23" s="39">
        <v>1313</v>
      </c>
      <c r="J23" s="40">
        <v>4103.8</v>
      </c>
      <c r="K23" s="40">
        <f t="shared" si="8"/>
        <v>473.6560000000004</v>
      </c>
      <c r="L23" s="40">
        <v>4138.2000000000007</v>
      </c>
      <c r="M23" s="18">
        <f t="shared" si="9"/>
        <v>1297</v>
      </c>
      <c r="N23" s="41">
        <f t="shared" si="2"/>
        <v>4271.6000000000004</v>
      </c>
      <c r="O23" s="18">
        <f t="shared" si="3"/>
        <v>167.80000000000018</v>
      </c>
      <c r="P23" s="18">
        <f t="shared" si="10"/>
        <v>4137.0466199999992</v>
      </c>
      <c r="Q23" s="19">
        <f t="shared" si="11"/>
        <v>134.5533800000012</v>
      </c>
      <c r="R23" s="42">
        <v>872</v>
      </c>
      <c r="S23" s="16">
        <v>197</v>
      </c>
      <c r="T23" s="16">
        <v>204</v>
      </c>
      <c r="U23" s="17">
        <f t="shared" si="12"/>
        <v>2128.5520000000001</v>
      </c>
      <c r="V23" s="18">
        <f t="shared" si="13"/>
        <v>31.928280000000001</v>
      </c>
      <c r="W23" s="41">
        <f t="shared" si="14"/>
        <v>2160.5</v>
      </c>
      <c r="X23" s="19">
        <f t="shared" si="15"/>
        <v>2092.3291199999999</v>
      </c>
      <c r="Y23" s="42">
        <v>425</v>
      </c>
      <c r="Z23" s="16">
        <v>395</v>
      </c>
      <c r="AA23" s="16">
        <v>409</v>
      </c>
      <c r="AB23" s="18">
        <f t="shared" si="18"/>
        <v>2079.9499999999998</v>
      </c>
      <c r="AC23" s="18">
        <f t="shared" si="19"/>
        <v>31.199249999999996</v>
      </c>
      <c r="AD23" s="41">
        <f t="shared" si="20"/>
        <v>2111.1</v>
      </c>
      <c r="AE23" s="18">
        <f t="shared" si="16"/>
        <v>2044.7174999999997</v>
      </c>
      <c r="AF23" s="20"/>
      <c r="AG23" s="16">
        <v>297</v>
      </c>
      <c r="AH23" s="16">
        <v>307</v>
      </c>
      <c r="AI23" s="18">
        <f t="shared" si="21"/>
        <v>0</v>
      </c>
      <c r="AJ23" s="18">
        <f t="shared" si="22"/>
        <v>0</v>
      </c>
      <c r="AK23" s="41">
        <f t="shared" si="23"/>
        <v>0</v>
      </c>
      <c r="AL23" s="18">
        <f t="shared" si="17"/>
        <v>0</v>
      </c>
    </row>
    <row r="24" spans="1:38" x14ac:dyDescent="0.2">
      <c r="A24" s="14">
        <v>16</v>
      </c>
      <c r="B24" s="15" t="s">
        <v>58</v>
      </c>
      <c r="C24" s="34">
        <v>2085</v>
      </c>
      <c r="D24" s="35">
        <v>5847.1220000000003</v>
      </c>
      <c r="E24" s="36">
        <v>2041</v>
      </c>
      <c r="F24" s="35">
        <v>5967.24</v>
      </c>
      <c r="G24" s="37">
        <f t="shared" si="7"/>
        <v>120.11799999999948</v>
      </c>
      <c r="H24" s="43">
        <v>2035</v>
      </c>
      <c r="I24" s="39">
        <v>2011</v>
      </c>
      <c r="J24" s="40">
        <v>6179.2</v>
      </c>
      <c r="K24" s="40">
        <f t="shared" si="8"/>
        <v>211.96000000000004</v>
      </c>
      <c r="L24" s="40">
        <v>6009.4426666666677</v>
      </c>
      <c r="M24" s="18">
        <f t="shared" si="9"/>
        <v>2026</v>
      </c>
      <c r="N24" s="41">
        <f t="shared" si="2"/>
        <v>6284.4</v>
      </c>
      <c r="O24" s="18">
        <f t="shared" si="3"/>
        <v>105.19999999999982</v>
      </c>
      <c r="P24" s="18">
        <f t="shared" si="10"/>
        <v>6086.4190799999997</v>
      </c>
      <c r="Q24" s="19">
        <f t="shared" si="11"/>
        <v>197.98091999999997</v>
      </c>
      <c r="R24" s="42">
        <v>1518</v>
      </c>
      <c r="S24" s="16">
        <v>197</v>
      </c>
      <c r="T24" s="16">
        <v>204</v>
      </c>
      <c r="U24" s="17">
        <f t="shared" si="12"/>
        <v>3705.4380000000001</v>
      </c>
      <c r="V24" s="18">
        <f t="shared" si="13"/>
        <v>55.581569999999999</v>
      </c>
      <c r="W24" s="41">
        <f t="shared" si="14"/>
        <v>3761</v>
      </c>
      <c r="X24" s="19">
        <f t="shared" si="15"/>
        <v>3642.3802799999999</v>
      </c>
      <c r="Y24" s="42">
        <v>508</v>
      </c>
      <c r="Z24" s="16">
        <v>395</v>
      </c>
      <c r="AA24" s="16">
        <v>409</v>
      </c>
      <c r="AB24" s="18">
        <f t="shared" si="18"/>
        <v>2486.152</v>
      </c>
      <c r="AC24" s="18">
        <f t="shared" si="19"/>
        <v>37.292279999999998</v>
      </c>
      <c r="AD24" s="41">
        <f t="shared" si="20"/>
        <v>2523.4</v>
      </c>
      <c r="AE24" s="18">
        <f t="shared" si="16"/>
        <v>2444.0387999999998</v>
      </c>
      <c r="AF24" s="20"/>
      <c r="AG24" s="16">
        <v>297</v>
      </c>
      <c r="AH24" s="16">
        <v>307</v>
      </c>
      <c r="AI24" s="18">
        <f t="shared" si="21"/>
        <v>0</v>
      </c>
      <c r="AJ24" s="18">
        <f t="shared" si="22"/>
        <v>0</v>
      </c>
      <c r="AK24" s="41">
        <f t="shared" si="23"/>
        <v>0</v>
      </c>
      <c r="AL24" s="18">
        <f t="shared" si="17"/>
        <v>0</v>
      </c>
    </row>
    <row r="25" spans="1:38" x14ac:dyDescent="0.2">
      <c r="A25" s="14">
        <v>17</v>
      </c>
      <c r="B25" s="15" t="s">
        <v>59</v>
      </c>
      <c r="C25" s="34">
        <v>566</v>
      </c>
      <c r="D25" s="35">
        <v>1907.5609999999999</v>
      </c>
      <c r="E25" s="36">
        <v>697</v>
      </c>
      <c r="F25" s="35">
        <v>2107.875</v>
      </c>
      <c r="G25" s="37">
        <f t="shared" si="7"/>
        <v>200.31400000000008</v>
      </c>
      <c r="H25" s="43">
        <v>671</v>
      </c>
      <c r="I25" s="39">
        <v>638</v>
      </c>
      <c r="J25" s="40">
        <v>2233.6</v>
      </c>
      <c r="K25" s="40">
        <f t="shared" si="8"/>
        <v>125.72499999999991</v>
      </c>
      <c r="L25" s="40">
        <v>2415.1473333333333</v>
      </c>
      <c r="M25" s="18">
        <f t="shared" si="9"/>
        <v>626</v>
      </c>
      <c r="N25" s="41">
        <f t="shared" si="2"/>
        <v>2620</v>
      </c>
      <c r="O25" s="18">
        <f t="shared" si="3"/>
        <v>386.40000000000009</v>
      </c>
      <c r="P25" s="18">
        <f t="shared" si="10"/>
        <v>2539.0549799999999</v>
      </c>
      <c r="Q25" s="19">
        <f t="shared" si="11"/>
        <v>80.945020000000113</v>
      </c>
      <c r="R25" s="42">
        <v>267</v>
      </c>
      <c r="S25" s="16">
        <v>212</v>
      </c>
      <c r="T25" s="16">
        <v>219</v>
      </c>
      <c r="U25" s="17">
        <f t="shared" si="12"/>
        <v>699.80700000000002</v>
      </c>
      <c r="V25" s="18">
        <f t="shared" si="13"/>
        <v>10.497104999999999</v>
      </c>
      <c r="W25" s="41">
        <f t="shared" si="14"/>
        <v>710.3</v>
      </c>
      <c r="X25" s="19">
        <f t="shared" si="15"/>
        <v>689.43672000000004</v>
      </c>
      <c r="Y25" s="42">
        <v>359</v>
      </c>
      <c r="Z25" s="16">
        <v>423</v>
      </c>
      <c r="AA25" s="16">
        <v>438</v>
      </c>
      <c r="AB25" s="18">
        <f t="shared" si="18"/>
        <v>1881.519</v>
      </c>
      <c r="AC25" s="18">
        <f t="shared" si="19"/>
        <v>28.222784999999998</v>
      </c>
      <c r="AD25" s="41">
        <f t="shared" si="20"/>
        <v>1909.7</v>
      </c>
      <c r="AE25" s="18">
        <f t="shared" si="16"/>
        <v>1849.61826</v>
      </c>
      <c r="AF25" s="20"/>
      <c r="AG25" s="16">
        <v>318</v>
      </c>
      <c r="AH25" s="16">
        <v>329</v>
      </c>
      <c r="AI25" s="18">
        <f t="shared" si="21"/>
        <v>0</v>
      </c>
      <c r="AJ25" s="18">
        <f t="shared" si="22"/>
        <v>0</v>
      </c>
      <c r="AK25" s="41">
        <f t="shared" si="23"/>
        <v>0</v>
      </c>
      <c r="AL25" s="18">
        <f t="shared" si="17"/>
        <v>0</v>
      </c>
    </row>
    <row r="26" spans="1:38" x14ac:dyDescent="0.2">
      <c r="A26" s="14">
        <v>18</v>
      </c>
      <c r="B26" s="15" t="s">
        <v>60</v>
      </c>
      <c r="C26" s="34">
        <v>9399</v>
      </c>
      <c r="D26" s="35">
        <v>29100</v>
      </c>
      <c r="E26" s="34">
        <v>8832</v>
      </c>
      <c r="F26" s="35">
        <v>27976.400000000001</v>
      </c>
      <c r="G26" s="37">
        <f t="shared" si="7"/>
        <v>-1123.5999999999985</v>
      </c>
      <c r="H26" s="43">
        <v>9006</v>
      </c>
      <c r="I26" s="39">
        <v>9483</v>
      </c>
      <c r="J26" s="40">
        <v>27356.400000000001</v>
      </c>
      <c r="K26" s="40">
        <f t="shared" si="8"/>
        <v>-620</v>
      </c>
      <c r="L26" s="40">
        <v>30870.166666666664</v>
      </c>
      <c r="M26" s="18">
        <f t="shared" si="9"/>
        <v>10445</v>
      </c>
      <c r="N26" s="41">
        <f t="shared" si="2"/>
        <v>31211.9</v>
      </c>
      <c r="O26" s="18">
        <f t="shared" si="3"/>
        <v>3855.5</v>
      </c>
      <c r="P26" s="18">
        <f t="shared" si="10"/>
        <v>30228.165659999999</v>
      </c>
      <c r="Q26" s="19">
        <f t="shared" si="11"/>
        <v>983.7343400000027</v>
      </c>
      <c r="R26" s="42">
        <v>8300</v>
      </c>
      <c r="S26" s="16">
        <v>197</v>
      </c>
      <c r="T26" s="16">
        <v>204</v>
      </c>
      <c r="U26" s="17">
        <f t="shared" si="12"/>
        <v>20260.3</v>
      </c>
      <c r="V26" s="18">
        <f t="shared" si="13"/>
        <v>303.90449999999998</v>
      </c>
      <c r="W26" s="41">
        <f t="shared" si="14"/>
        <v>20564.2</v>
      </c>
      <c r="X26" s="19">
        <f t="shared" si="15"/>
        <v>19915.518</v>
      </c>
      <c r="Y26" s="42">
        <v>2139</v>
      </c>
      <c r="Z26" s="16">
        <v>395</v>
      </c>
      <c r="AA26" s="16">
        <v>409</v>
      </c>
      <c r="AB26" s="18">
        <f t="shared" si="18"/>
        <v>10468.266</v>
      </c>
      <c r="AC26" s="18">
        <f t="shared" si="19"/>
        <v>157.02399</v>
      </c>
      <c r="AD26" s="41">
        <f t="shared" si="20"/>
        <v>10625.3</v>
      </c>
      <c r="AE26" s="18">
        <f t="shared" si="16"/>
        <v>10290.9429</v>
      </c>
      <c r="AF26" s="20">
        <v>6</v>
      </c>
      <c r="AG26" s="16">
        <v>297</v>
      </c>
      <c r="AH26" s="16">
        <v>307</v>
      </c>
      <c r="AI26" s="18">
        <f t="shared" si="21"/>
        <v>22.044</v>
      </c>
      <c r="AJ26" s="18">
        <f t="shared" si="22"/>
        <v>0.33066000000000001</v>
      </c>
      <c r="AK26" s="41">
        <f t="shared" si="23"/>
        <v>22.4</v>
      </c>
      <c r="AL26" s="18">
        <f t="shared" si="17"/>
        <v>21.704759999999997</v>
      </c>
    </row>
    <row r="27" spans="1:38" x14ac:dyDescent="0.2">
      <c r="A27" s="14">
        <v>19</v>
      </c>
      <c r="B27" s="15" t="s">
        <v>61</v>
      </c>
      <c r="C27" s="34">
        <v>2805</v>
      </c>
      <c r="D27" s="35">
        <v>7093.1220000000003</v>
      </c>
      <c r="E27" s="34">
        <v>2524</v>
      </c>
      <c r="F27" s="35">
        <v>7446.61</v>
      </c>
      <c r="G27" s="37">
        <f t="shared" si="7"/>
        <v>353.48799999999937</v>
      </c>
      <c r="H27" s="43">
        <v>2493</v>
      </c>
      <c r="I27" s="39">
        <v>2673</v>
      </c>
      <c r="J27" s="40">
        <v>7712.3</v>
      </c>
      <c r="K27" s="40">
        <f t="shared" si="8"/>
        <v>265.69000000000051</v>
      </c>
      <c r="L27" s="40">
        <v>8356.4226666666655</v>
      </c>
      <c r="M27" s="18">
        <f t="shared" si="9"/>
        <v>2669</v>
      </c>
      <c r="N27" s="41">
        <f t="shared" si="2"/>
        <v>8490</v>
      </c>
      <c r="O27" s="18">
        <f t="shared" si="3"/>
        <v>777.69999999999982</v>
      </c>
      <c r="P27" s="18">
        <f t="shared" si="10"/>
        <v>8222.5352999999996</v>
      </c>
      <c r="Q27" s="19">
        <f t="shared" si="11"/>
        <v>267.46470000000045</v>
      </c>
      <c r="R27" s="42">
        <v>1915</v>
      </c>
      <c r="S27" s="16">
        <v>197</v>
      </c>
      <c r="T27" s="16">
        <v>204</v>
      </c>
      <c r="U27" s="17">
        <f t="shared" si="12"/>
        <v>4674.5150000000003</v>
      </c>
      <c r="V27" s="18">
        <f t="shared" si="13"/>
        <v>70.117725000000007</v>
      </c>
      <c r="W27" s="41">
        <f t="shared" si="14"/>
        <v>4744.6000000000004</v>
      </c>
      <c r="X27" s="19">
        <f t="shared" si="15"/>
        <v>4594.9659000000001</v>
      </c>
      <c r="Y27" s="42">
        <v>754</v>
      </c>
      <c r="Z27" s="16">
        <v>395</v>
      </c>
      <c r="AA27" s="16">
        <v>409</v>
      </c>
      <c r="AB27" s="18">
        <f t="shared" si="18"/>
        <v>3690.076</v>
      </c>
      <c r="AC27" s="18">
        <f t="shared" si="19"/>
        <v>55.351140000000001</v>
      </c>
      <c r="AD27" s="41">
        <f t="shared" si="20"/>
        <v>3745.4</v>
      </c>
      <c r="AE27" s="18">
        <f t="shared" si="16"/>
        <v>3627.5693999999999</v>
      </c>
      <c r="AF27" s="20"/>
      <c r="AG27" s="16">
        <v>297</v>
      </c>
      <c r="AH27" s="16">
        <v>307</v>
      </c>
      <c r="AI27" s="18">
        <f t="shared" si="21"/>
        <v>0</v>
      </c>
      <c r="AJ27" s="18">
        <f t="shared" si="22"/>
        <v>0</v>
      </c>
      <c r="AK27" s="41">
        <f t="shared" si="23"/>
        <v>0</v>
      </c>
      <c r="AL27" s="18">
        <f t="shared" si="17"/>
        <v>0</v>
      </c>
    </row>
    <row r="28" spans="1:38" x14ac:dyDescent="0.2">
      <c r="R28" s="23"/>
      <c r="AA28" s="24"/>
      <c r="AB28" s="24"/>
    </row>
    <row r="29" spans="1:38" x14ac:dyDescent="0.2">
      <c r="B29" s="44" t="s">
        <v>62</v>
      </c>
      <c r="C29" s="26"/>
      <c r="D29" s="25"/>
      <c r="F29" s="27"/>
      <c r="G29" s="27"/>
      <c r="H29" s="27"/>
      <c r="I29" s="27"/>
      <c r="J29" s="27"/>
      <c r="K29" s="27"/>
      <c r="L29" s="27"/>
      <c r="R29" s="23"/>
      <c r="AB29" s="24"/>
    </row>
    <row r="30" spans="1:38" x14ac:dyDescent="0.2">
      <c r="R30" s="23"/>
      <c r="AA30" s="24"/>
      <c r="AB30" s="24"/>
    </row>
    <row r="31" spans="1:38" s="21" customFormat="1" x14ac:dyDescent="0.25">
      <c r="B31" s="21" t="s">
        <v>63</v>
      </c>
      <c r="C31" s="22"/>
      <c r="E31" s="22"/>
      <c r="AA31" s="24"/>
      <c r="AB31" s="24"/>
    </row>
    <row r="32" spans="1:38" s="21" customFormat="1" x14ac:dyDescent="0.25">
      <c r="B32" s="21" t="s">
        <v>64</v>
      </c>
      <c r="C32" s="22"/>
      <c r="E32" s="22"/>
      <c r="AA32" s="24"/>
      <c r="AB32" s="24"/>
    </row>
    <row r="33" spans="2:28" s="21" customFormat="1" x14ac:dyDescent="0.25">
      <c r="B33" s="21" t="s">
        <v>65</v>
      </c>
      <c r="C33" s="22"/>
      <c r="E33" s="22"/>
      <c r="AA33" s="24"/>
      <c r="AB33" s="24"/>
    </row>
    <row r="34" spans="2:28" s="21" customFormat="1" x14ac:dyDescent="0.25">
      <c r="C34" s="22"/>
      <c r="E34" s="22"/>
      <c r="AA34" s="24"/>
      <c r="AB34" s="24"/>
    </row>
    <row r="35" spans="2:28" s="21" customFormat="1" x14ac:dyDescent="0.25">
      <c r="C35" s="22"/>
      <c r="E35" s="22"/>
      <c r="AA35" s="24"/>
      <c r="AB35" s="24"/>
    </row>
    <row r="36" spans="2:28" s="21" customFormat="1" x14ac:dyDescent="0.25">
      <c r="C36" s="22"/>
      <c r="E36" s="22"/>
      <c r="AA36" s="24"/>
      <c r="AB36" s="24"/>
    </row>
    <row r="37" spans="2:28" s="21" customFormat="1" x14ac:dyDescent="0.25">
      <c r="C37" s="22"/>
      <c r="E37" s="22"/>
      <c r="AA37" s="24"/>
      <c r="AB37" s="24"/>
    </row>
    <row r="38" spans="2:28" s="21" customFormat="1" x14ac:dyDescent="0.25">
      <c r="C38" s="22"/>
      <c r="E38" s="22"/>
      <c r="AA38" s="24"/>
      <c r="AB38" s="24"/>
    </row>
    <row r="39" spans="2:28" s="21" customFormat="1" x14ac:dyDescent="0.25">
      <c r="C39" s="22"/>
      <c r="E39" s="22"/>
      <c r="AA39" s="24"/>
      <c r="AB39" s="24"/>
    </row>
    <row r="40" spans="2:28" s="21" customFormat="1" x14ac:dyDescent="0.25">
      <c r="C40" s="22"/>
      <c r="E40" s="22"/>
      <c r="AA40" s="24"/>
      <c r="AB40" s="24"/>
    </row>
    <row r="41" spans="2:28" s="21" customFormat="1" x14ac:dyDescent="0.25">
      <c r="C41" s="22"/>
      <c r="E41" s="22"/>
      <c r="AA41" s="24"/>
      <c r="AB41" s="24"/>
    </row>
    <row r="42" spans="2:28" s="21" customFormat="1" x14ac:dyDescent="0.25">
      <c r="C42" s="22"/>
      <c r="E42" s="22"/>
      <c r="AA42" s="24"/>
      <c r="AB42" s="24"/>
    </row>
    <row r="43" spans="2:28" s="21" customFormat="1" x14ac:dyDescent="0.25">
      <c r="C43" s="22"/>
      <c r="E43" s="22"/>
      <c r="AA43" s="24"/>
      <c r="AB43" s="24"/>
    </row>
    <row r="44" spans="2:28" s="21" customFormat="1" x14ac:dyDescent="0.25">
      <c r="C44" s="22"/>
      <c r="E44" s="22"/>
      <c r="AA44" s="24"/>
      <c r="AB44" s="24"/>
    </row>
    <row r="45" spans="2:28" s="21" customFormat="1" x14ac:dyDescent="0.25">
      <c r="C45" s="22"/>
      <c r="E45" s="22"/>
      <c r="AA45" s="24"/>
      <c r="AB45" s="24"/>
    </row>
    <row r="46" spans="2:28" s="21" customFormat="1" x14ac:dyDescent="0.25">
      <c r="C46" s="22"/>
      <c r="E46" s="22"/>
      <c r="AA46" s="24"/>
      <c r="AB46" s="24"/>
    </row>
    <row r="47" spans="2:28" s="21" customFormat="1" x14ac:dyDescent="0.25">
      <c r="C47" s="22"/>
      <c r="E47" s="22"/>
      <c r="AA47" s="24"/>
      <c r="AB47" s="24"/>
    </row>
    <row r="48" spans="2:28" s="21" customFormat="1" x14ac:dyDescent="0.25">
      <c r="C48" s="22"/>
      <c r="E48" s="22"/>
      <c r="AA48" s="24"/>
      <c r="AB48" s="24"/>
    </row>
    <row r="49" spans="3:28" s="21" customFormat="1" x14ac:dyDescent="0.25">
      <c r="C49" s="22"/>
      <c r="E49" s="22"/>
      <c r="AA49" s="24"/>
      <c r="AB49" s="24"/>
    </row>
    <row r="50" spans="3:28" s="21" customFormat="1" x14ac:dyDescent="0.25">
      <c r="C50" s="22"/>
      <c r="E50" s="22"/>
      <c r="AA50" s="24"/>
      <c r="AB50" s="24"/>
    </row>
    <row r="51" spans="3:28" s="21" customFormat="1" x14ac:dyDescent="0.25">
      <c r="C51" s="22"/>
      <c r="E51" s="22"/>
      <c r="AA51" s="24"/>
      <c r="AB51" s="24"/>
    </row>
    <row r="52" spans="3:28" s="21" customFormat="1" x14ac:dyDescent="0.25">
      <c r="C52" s="22"/>
      <c r="E52" s="22"/>
      <c r="AA52" s="24"/>
      <c r="AB52" s="24"/>
    </row>
    <row r="53" spans="3:28" s="21" customFormat="1" x14ac:dyDescent="0.25">
      <c r="C53" s="22"/>
      <c r="E53" s="22"/>
      <c r="AA53" s="24"/>
      <c r="AB53" s="24"/>
    </row>
    <row r="54" spans="3:28" s="21" customFormat="1" x14ac:dyDescent="0.25">
      <c r="C54" s="22"/>
      <c r="E54" s="22"/>
      <c r="AA54" s="24"/>
      <c r="AB54" s="24"/>
    </row>
    <row r="55" spans="3:28" s="21" customFormat="1" x14ac:dyDescent="0.25">
      <c r="C55" s="22"/>
      <c r="E55" s="22"/>
      <c r="AA55" s="24"/>
      <c r="AB55" s="24"/>
    </row>
    <row r="56" spans="3:28" s="21" customFormat="1" x14ac:dyDescent="0.25">
      <c r="C56" s="22"/>
      <c r="E56" s="22"/>
      <c r="AA56" s="24"/>
      <c r="AB56" s="24"/>
    </row>
    <row r="57" spans="3:28" s="21" customFormat="1" x14ac:dyDescent="0.25">
      <c r="C57" s="22"/>
      <c r="E57" s="22"/>
      <c r="AA57" s="24"/>
      <c r="AB57" s="24"/>
    </row>
    <row r="58" spans="3:28" s="21" customFormat="1" x14ac:dyDescent="0.25">
      <c r="C58" s="22"/>
      <c r="E58" s="22"/>
      <c r="AA58" s="24"/>
      <c r="AB58" s="24"/>
    </row>
    <row r="59" spans="3:28" s="21" customFormat="1" x14ac:dyDescent="0.25">
      <c r="C59" s="22"/>
      <c r="E59" s="22"/>
      <c r="AA59" s="24"/>
      <c r="AB59" s="24"/>
    </row>
    <row r="60" spans="3:28" s="21" customFormat="1" x14ac:dyDescent="0.25">
      <c r="C60" s="22"/>
      <c r="E60" s="22"/>
      <c r="AA60" s="24"/>
      <c r="AB60" s="24"/>
    </row>
    <row r="61" spans="3:28" s="21" customFormat="1" x14ac:dyDescent="0.25">
      <c r="C61" s="22"/>
      <c r="E61" s="22"/>
      <c r="AA61" s="24"/>
      <c r="AB61" s="24"/>
    </row>
    <row r="62" spans="3:28" s="21" customFormat="1" x14ac:dyDescent="0.25">
      <c r="C62" s="22"/>
      <c r="E62" s="22"/>
      <c r="AA62" s="24"/>
      <c r="AB62" s="24"/>
    </row>
    <row r="63" spans="3:28" s="21" customFormat="1" x14ac:dyDescent="0.25">
      <c r="C63" s="22"/>
      <c r="E63" s="22"/>
      <c r="AA63" s="24"/>
      <c r="AB63" s="24"/>
    </row>
    <row r="64" spans="3:28" s="21" customFormat="1" x14ac:dyDescent="0.25">
      <c r="C64" s="22"/>
      <c r="E64" s="22"/>
      <c r="AA64" s="24"/>
      <c r="AB64" s="24"/>
    </row>
    <row r="65" spans="3:28" s="21" customFormat="1" x14ac:dyDescent="0.25">
      <c r="C65" s="22"/>
      <c r="E65" s="22"/>
      <c r="AA65" s="24"/>
      <c r="AB65" s="24"/>
    </row>
    <row r="66" spans="3:28" s="21" customFormat="1" x14ac:dyDescent="0.25">
      <c r="C66" s="22"/>
      <c r="E66" s="22"/>
      <c r="AA66" s="24"/>
      <c r="AB66" s="24"/>
    </row>
    <row r="67" spans="3:28" s="21" customFormat="1" x14ac:dyDescent="0.25">
      <c r="C67" s="22"/>
      <c r="E67" s="22"/>
      <c r="AA67" s="24"/>
      <c r="AB67" s="24"/>
    </row>
    <row r="68" spans="3:28" s="21" customFormat="1" x14ac:dyDescent="0.25">
      <c r="C68" s="22"/>
      <c r="E68" s="22"/>
      <c r="AA68" s="24"/>
      <c r="AB68" s="24"/>
    </row>
    <row r="69" spans="3:28" s="21" customFormat="1" x14ac:dyDescent="0.25">
      <c r="C69" s="22"/>
      <c r="E69" s="22"/>
      <c r="AA69" s="24"/>
      <c r="AB69" s="24"/>
    </row>
    <row r="70" spans="3:28" s="21" customFormat="1" x14ac:dyDescent="0.25">
      <c r="C70" s="22"/>
      <c r="E70" s="22"/>
      <c r="AA70" s="24"/>
      <c r="AB70" s="24"/>
    </row>
    <row r="71" spans="3:28" s="21" customFormat="1" x14ac:dyDescent="0.25">
      <c r="C71" s="22"/>
      <c r="E71" s="22"/>
      <c r="AA71" s="24"/>
      <c r="AB71" s="24"/>
    </row>
    <row r="72" spans="3:28" s="21" customFormat="1" x14ac:dyDescent="0.25">
      <c r="C72" s="22"/>
      <c r="E72" s="22"/>
      <c r="AA72" s="24"/>
      <c r="AB72" s="24"/>
    </row>
    <row r="73" spans="3:28" s="21" customFormat="1" x14ac:dyDescent="0.25">
      <c r="C73" s="22"/>
      <c r="E73" s="22"/>
      <c r="AA73" s="24"/>
      <c r="AB73" s="24"/>
    </row>
    <row r="74" spans="3:28" s="21" customFormat="1" x14ac:dyDescent="0.25">
      <c r="C74" s="22"/>
      <c r="E74" s="22"/>
      <c r="AA74" s="24"/>
      <c r="AB74" s="24"/>
    </row>
    <row r="75" spans="3:28" s="21" customFormat="1" x14ac:dyDescent="0.25">
      <c r="C75" s="22"/>
      <c r="E75" s="22"/>
      <c r="AA75" s="24"/>
      <c r="AB75" s="24"/>
    </row>
    <row r="76" spans="3:28" s="21" customFormat="1" x14ac:dyDescent="0.25">
      <c r="C76" s="22"/>
      <c r="E76" s="22"/>
      <c r="AA76" s="24"/>
      <c r="AB76" s="24"/>
    </row>
    <row r="77" spans="3:28" s="21" customFormat="1" x14ac:dyDescent="0.25">
      <c r="C77" s="22"/>
      <c r="E77" s="22"/>
      <c r="AA77" s="24"/>
      <c r="AB77" s="24"/>
    </row>
    <row r="78" spans="3:28" s="21" customFormat="1" x14ac:dyDescent="0.25">
      <c r="C78" s="22"/>
      <c r="E78" s="22"/>
      <c r="AA78" s="24"/>
      <c r="AB78" s="24"/>
    </row>
    <row r="79" spans="3:28" s="21" customFormat="1" x14ac:dyDescent="0.25">
      <c r="C79" s="22"/>
      <c r="E79" s="22"/>
      <c r="AA79" s="24"/>
      <c r="AB79" s="24"/>
    </row>
    <row r="80" spans="3:28" s="21" customFormat="1" x14ac:dyDescent="0.25">
      <c r="C80" s="22"/>
      <c r="E80" s="22"/>
      <c r="AA80" s="24"/>
      <c r="AB80" s="24"/>
    </row>
    <row r="81" spans="3:28" s="21" customFormat="1" x14ac:dyDescent="0.25">
      <c r="C81" s="22"/>
      <c r="E81" s="22"/>
      <c r="AA81" s="24"/>
      <c r="AB81" s="24"/>
    </row>
    <row r="82" spans="3:28" s="21" customFormat="1" x14ac:dyDescent="0.25">
      <c r="C82" s="22"/>
      <c r="E82" s="22"/>
      <c r="AA82" s="24"/>
      <c r="AB82" s="24"/>
    </row>
    <row r="83" spans="3:28" s="21" customFormat="1" x14ac:dyDescent="0.25">
      <c r="C83" s="22"/>
      <c r="E83" s="22"/>
      <c r="AA83" s="24"/>
      <c r="AB83" s="24"/>
    </row>
    <row r="84" spans="3:28" s="21" customFormat="1" x14ac:dyDescent="0.25">
      <c r="C84" s="22"/>
      <c r="E84" s="22"/>
      <c r="AA84" s="24"/>
      <c r="AB84" s="24"/>
    </row>
    <row r="85" spans="3:28" s="21" customFormat="1" x14ac:dyDescent="0.25">
      <c r="C85" s="22"/>
      <c r="E85" s="22"/>
      <c r="AA85" s="24"/>
      <c r="AB85" s="24"/>
    </row>
    <row r="86" spans="3:28" s="21" customFormat="1" x14ac:dyDescent="0.25">
      <c r="C86" s="22"/>
      <c r="E86" s="22"/>
      <c r="AA86" s="24"/>
      <c r="AB86" s="24"/>
    </row>
    <row r="87" spans="3:28" s="21" customFormat="1" x14ac:dyDescent="0.25">
      <c r="C87" s="22"/>
      <c r="E87" s="22"/>
      <c r="AA87" s="24"/>
      <c r="AB87" s="24"/>
    </row>
    <row r="88" spans="3:28" s="21" customFormat="1" x14ac:dyDescent="0.25">
      <c r="C88" s="22"/>
      <c r="E88" s="22"/>
      <c r="AA88" s="24"/>
      <c r="AB88" s="24"/>
    </row>
    <row r="89" spans="3:28" s="21" customFormat="1" x14ac:dyDescent="0.25">
      <c r="C89" s="22"/>
      <c r="E89" s="22"/>
      <c r="AA89" s="24"/>
      <c r="AB89" s="24"/>
    </row>
    <row r="90" spans="3:28" s="21" customFormat="1" x14ac:dyDescent="0.25">
      <c r="C90" s="22"/>
      <c r="E90" s="22"/>
      <c r="AA90" s="24"/>
      <c r="AB90" s="24"/>
    </row>
    <row r="91" spans="3:28" s="21" customFormat="1" x14ac:dyDescent="0.25">
      <c r="C91" s="22"/>
      <c r="E91" s="22"/>
      <c r="AA91" s="24"/>
      <c r="AB91" s="24"/>
    </row>
    <row r="92" spans="3:28" s="21" customFormat="1" x14ac:dyDescent="0.25">
      <c r="C92" s="22"/>
      <c r="E92" s="22"/>
      <c r="AA92" s="24"/>
      <c r="AB92" s="24"/>
    </row>
    <row r="93" spans="3:28" s="21" customFormat="1" x14ac:dyDescent="0.25">
      <c r="C93" s="22"/>
      <c r="E93" s="22"/>
      <c r="AA93" s="24"/>
      <c r="AB93" s="24"/>
    </row>
    <row r="94" spans="3:28" s="21" customFormat="1" x14ac:dyDescent="0.25">
      <c r="C94" s="22"/>
      <c r="E94" s="22"/>
      <c r="AA94" s="24"/>
      <c r="AB94" s="24"/>
    </row>
    <row r="95" spans="3:28" s="21" customFormat="1" x14ac:dyDescent="0.25">
      <c r="C95" s="22"/>
      <c r="E95" s="22"/>
      <c r="AA95" s="24"/>
      <c r="AB95" s="24"/>
    </row>
    <row r="96" spans="3:28" s="21" customFormat="1" x14ac:dyDescent="0.25">
      <c r="C96" s="22"/>
      <c r="E96" s="22"/>
      <c r="AA96" s="24"/>
      <c r="AB96" s="24"/>
    </row>
    <row r="97" spans="3:28" s="21" customFormat="1" x14ac:dyDescent="0.25">
      <c r="C97" s="22"/>
      <c r="E97" s="22"/>
      <c r="AA97" s="24"/>
      <c r="AB97" s="24"/>
    </row>
    <row r="98" spans="3:28" s="21" customFormat="1" x14ac:dyDescent="0.25">
      <c r="C98" s="22"/>
      <c r="E98" s="22"/>
      <c r="AA98" s="24"/>
      <c r="AB98" s="24"/>
    </row>
    <row r="99" spans="3:28" s="21" customFormat="1" x14ac:dyDescent="0.25">
      <c r="C99" s="22"/>
      <c r="E99" s="22"/>
      <c r="AA99" s="24"/>
      <c r="AB99" s="24"/>
    </row>
    <row r="100" spans="3:28" s="21" customFormat="1" x14ac:dyDescent="0.25">
      <c r="C100" s="22"/>
      <c r="E100" s="22"/>
      <c r="AA100" s="24"/>
      <c r="AB100" s="24"/>
    </row>
    <row r="101" spans="3:28" s="21" customFormat="1" x14ac:dyDescent="0.25">
      <c r="C101" s="22"/>
      <c r="E101" s="22"/>
      <c r="AA101" s="24"/>
      <c r="AB101" s="24"/>
    </row>
    <row r="102" spans="3:28" s="21" customFormat="1" x14ac:dyDescent="0.25">
      <c r="C102" s="22"/>
      <c r="E102" s="22"/>
      <c r="AA102" s="24"/>
      <c r="AB102" s="24"/>
    </row>
    <row r="103" spans="3:28" s="21" customFormat="1" x14ac:dyDescent="0.25">
      <c r="C103" s="22"/>
      <c r="E103" s="22"/>
      <c r="AA103" s="24"/>
      <c r="AB103" s="24"/>
    </row>
    <row r="104" spans="3:28" s="21" customFormat="1" x14ac:dyDescent="0.25">
      <c r="C104" s="22"/>
      <c r="E104" s="22"/>
      <c r="AA104" s="24"/>
      <c r="AB104" s="24"/>
    </row>
    <row r="105" spans="3:28" s="21" customFormat="1" x14ac:dyDescent="0.25">
      <c r="C105" s="22"/>
      <c r="E105" s="22"/>
      <c r="AA105" s="24"/>
      <c r="AB105" s="24"/>
    </row>
    <row r="106" spans="3:28" s="21" customFormat="1" x14ac:dyDescent="0.25">
      <c r="C106" s="22"/>
      <c r="E106" s="22"/>
      <c r="AA106" s="24"/>
      <c r="AB106" s="24"/>
    </row>
    <row r="107" spans="3:28" s="21" customFormat="1" x14ac:dyDescent="0.25">
      <c r="C107" s="22"/>
      <c r="E107" s="22"/>
      <c r="AA107" s="24"/>
      <c r="AB107" s="24"/>
    </row>
    <row r="108" spans="3:28" s="21" customFormat="1" x14ac:dyDescent="0.25">
      <c r="C108" s="22"/>
      <c r="E108" s="22"/>
      <c r="AA108" s="24"/>
      <c r="AB108" s="24"/>
    </row>
    <row r="109" spans="3:28" s="21" customFormat="1" x14ac:dyDescent="0.25">
      <c r="C109" s="22"/>
      <c r="E109" s="22"/>
      <c r="AA109" s="24"/>
      <c r="AB109" s="24"/>
    </row>
    <row r="110" spans="3:28" s="21" customFormat="1" x14ac:dyDescent="0.25">
      <c r="C110" s="22"/>
      <c r="E110" s="22"/>
      <c r="AA110" s="24"/>
      <c r="AB110" s="24"/>
    </row>
    <row r="111" spans="3:28" s="21" customFormat="1" x14ac:dyDescent="0.25">
      <c r="C111" s="22"/>
      <c r="E111" s="22"/>
      <c r="AA111" s="24"/>
      <c r="AB111" s="24"/>
    </row>
    <row r="112" spans="3:28" s="21" customFormat="1" x14ac:dyDescent="0.25">
      <c r="C112" s="22"/>
      <c r="E112" s="22"/>
      <c r="AA112" s="24"/>
      <c r="AB112" s="24"/>
    </row>
    <row r="113" spans="3:28" s="21" customFormat="1" x14ac:dyDescent="0.25">
      <c r="C113" s="22"/>
      <c r="E113" s="22"/>
      <c r="AA113" s="24"/>
      <c r="AB113" s="24"/>
    </row>
    <row r="114" spans="3:28" s="21" customFormat="1" x14ac:dyDescent="0.25">
      <c r="C114" s="22"/>
      <c r="E114" s="22"/>
      <c r="AA114" s="24"/>
      <c r="AB114" s="24"/>
    </row>
    <row r="115" spans="3:28" s="21" customFormat="1" x14ac:dyDescent="0.25">
      <c r="C115" s="22"/>
      <c r="E115" s="22"/>
      <c r="AA115" s="24"/>
      <c r="AB115" s="24"/>
    </row>
    <row r="116" spans="3:28" s="21" customFormat="1" x14ac:dyDescent="0.25">
      <c r="C116" s="22"/>
      <c r="E116" s="22"/>
      <c r="AA116" s="24"/>
      <c r="AB116" s="24"/>
    </row>
    <row r="117" spans="3:28" s="21" customFormat="1" x14ac:dyDescent="0.25">
      <c r="C117" s="22"/>
      <c r="E117" s="22"/>
      <c r="AA117" s="24"/>
      <c r="AB117" s="24"/>
    </row>
    <row r="118" spans="3:28" s="21" customFormat="1" x14ac:dyDescent="0.25">
      <c r="C118" s="22"/>
      <c r="E118" s="22"/>
      <c r="AA118" s="24"/>
      <c r="AB118" s="24"/>
    </row>
    <row r="119" spans="3:28" s="21" customFormat="1" x14ac:dyDescent="0.25">
      <c r="C119" s="22"/>
      <c r="E119" s="22"/>
      <c r="AA119" s="24"/>
      <c r="AB119" s="24"/>
    </row>
    <row r="120" spans="3:28" s="21" customFormat="1" x14ac:dyDescent="0.25">
      <c r="C120" s="22"/>
      <c r="E120" s="22"/>
      <c r="AA120" s="24"/>
      <c r="AB120" s="24"/>
    </row>
    <row r="121" spans="3:28" s="21" customFormat="1" x14ac:dyDescent="0.25">
      <c r="C121" s="22"/>
      <c r="E121" s="22"/>
      <c r="AA121" s="24"/>
      <c r="AB121" s="24"/>
    </row>
    <row r="122" spans="3:28" s="21" customFormat="1" x14ac:dyDescent="0.25">
      <c r="C122" s="22"/>
      <c r="E122" s="22"/>
      <c r="AA122" s="24"/>
      <c r="AB122" s="24"/>
    </row>
    <row r="123" spans="3:28" s="21" customFormat="1" x14ac:dyDescent="0.25">
      <c r="C123" s="22"/>
      <c r="E123" s="22"/>
      <c r="AA123" s="24"/>
      <c r="AB123" s="24"/>
    </row>
    <row r="124" spans="3:28" s="21" customFormat="1" x14ac:dyDescent="0.25">
      <c r="C124" s="22"/>
      <c r="E124" s="22"/>
      <c r="AA124" s="24"/>
      <c r="AB124" s="24"/>
    </row>
    <row r="125" spans="3:28" s="21" customFormat="1" x14ac:dyDescent="0.25">
      <c r="C125" s="22"/>
      <c r="E125" s="22"/>
      <c r="AA125" s="24"/>
      <c r="AB125" s="24"/>
    </row>
    <row r="126" spans="3:28" s="21" customFormat="1" x14ac:dyDescent="0.25">
      <c r="C126" s="22"/>
      <c r="E126" s="22"/>
      <c r="AA126" s="24"/>
      <c r="AB126" s="24"/>
    </row>
    <row r="127" spans="3:28" s="21" customFormat="1" x14ac:dyDescent="0.25">
      <c r="C127" s="22"/>
      <c r="E127" s="22"/>
      <c r="AA127" s="24"/>
      <c r="AB127" s="24"/>
    </row>
    <row r="128" spans="3:28" s="21" customFormat="1" x14ac:dyDescent="0.25">
      <c r="C128" s="22"/>
      <c r="E128" s="22"/>
      <c r="AA128" s="24"/>
      <c r="AB128" s="24"/>
    </row>
    <row r="129" spans="3:28" s="21" customFormat="1" x14ac:dyDescent="0.25">
      <c r="C129" s="22"/>
      <c r="E129" s="22"/>
      <c r="AA129" s="24"/>
      <c r="AB129" s="24"/>
    </row>
    <row r="130" spans="3:28" s="21" customFormat="1" x14ac:dyDescent="0.25">
      <c r="C130" s="22"/>
      <c r="E130" s="22"/>
      <c r="AA130" s="24"/>
      <c r="AB130" s="24"/>
    </row>
    <row r="131" spans="3:28" s="21" customFormat="1" x14ac:dyDescent="0.25">
      <c r="C131" s="22"/>
      <c r="E131" s="22"/>
      <c r="AA131" s="24"/>
      <c r="AB131" s="24"/>
    </row>
    <row r="132" spans="3:28" s="21" customFormat="1" x14ac:dyDescent="0.25">
      <c r="C132" s="22"/>
      <c r="E132" s="22"/>
      <c r="AA132" s="24"/>
      <c r="AB132" s="24"/>
    </row>
    <row r="133" spans="3:28" s="21" customFormat="1" x14ac:dyDescent="0.25">
      <c r="C133" s="22"/>
      <c r="E133" s="22"/>
      <c r="AA133" s="24"/>
      <c r="AB133" s="24"/>
    </row>
    <row r="134" spans="3:28" s="21" customFormat="1" x14ac:dyDescent="0.25">
      <c r="C134" s="22"/>
      <c r="E134" s="22"/>
      <c r="AA134" s="24"/>
      <c r="AB134" s="24"/>
    </row>
    <row r="135" spans="3:28" s="21" customFormat="1" x14ac:dyDescent="0.25">
      <c r="C135" s="22"/>
      <c r="E135" s="22"/>
      <c r="AA135" s="24"/>
      <c r="AB135" s="24"/>
    </row>
    <row r="136" spans="3:28" s="21" customFormat="1" x14ac:dyDescent="0.25">
      <c r="C136" s="22"/>
      <c r="E136" s="22"/>
      <c r="AA136" s="24"/>
      <c r="AB136" s="24"/>
    </row>
    <row r="137" spans="3:28" s="21" customFormat="1" x14ac:dyDescent="0.25">
      <c r="C137" s="22"/>
      <c r="E137" s="22"/>
      <c r="AA137" s="24"/>
      <c r="AB137" s="24"/>
    </row>
    <row r="138" spans="3:28" s="21" customFormat="1" x14ac:dyDescent="0.25">
      <c r="C138" s="22"/>
      <c r="E138" s="22"/>
      <c r="AA138" s="24"/>
      <c r="AB138" s="24"/>
    </row>
    <row r="139" spans="3:28" s="21" customFormat="1" x14ac:dyDescent="0.25">
      <c r="C139" s="22"/>
      <c r="E139" s="22"/>
      <c r="AA139" s="24"/>
      <c r="AB139" s="24"/>
    </row>
    <row r="140" spans="3:28" s="21" customFormat="1" x14ac:dyDescent="0.25">
      <c r="C140" s="22"/>
      <c r="E140" s="22"/>
      <c r="AA140" s="24"/>
      <c r="AB140" s="24"/>
    </row>
    <row r="141" spans="3:28" s="21" customFormat="1" x14ac:dyDescent="0.25">
      <c r="C141" s="22"/>
      <c r="E141" s="22"/>
      <c r="AA141" s="24"/>
      <c r="AB141" s="24"/>
    </row>
    <row r="142" spans="3:28" s="21" customFormat="1" x14ac:dyDescent="0.25">
      <c r="C142" s="22"/>
      <c r="E142" s="22"/>
      <c r="AA142" s="24"/>
      <c r="AB142" s="24"/>
    </row>
    <row r="143" spans="3:28" s="21" customFormat="1" x14ac:dyDescent="0.25">
      <c r="C143" s="22"/>
      <c r="E143" s="22"/>
      <c r="AA143" s="24"/>
      <c r="AB143" s="24"/>
    </row>
    <row r="144" spans="3:28" s="21" customFormat="1" x14ac:dyDescent="0.25">
      <c r="C144" s="22"/>
      <c r="E144" s="22"/>
      <c r="AA144" s="24"/>
      <c r="AB144" s="24"/>
    </row>
    <row r="145" spans="3:28" s="21" customFormat="1" x14ac:dyDescent="0.25">
      <c r="C145" s="22"/>
      <c r="E145" s="22"/>
      <c r="AA145" s="24"/>
      <c r="AB145" s="24"/>
    </row>
    <row r="146" spans="3:28" s="21" customFormat="1" x14ac:dyDescent="0.25">
      <c r="C146" s="22"/>
      <c r="E146" s="22"/>
      <c r="AA146" s="24"/>
      <c r="AB146" s="24"/>
    </row>
    <row r="147" spans="3:28" s="21" customFormat="1" x14ac:dyDescent="0.25">
      <c r="C147" s="22"/>
      <c r="E147" s="22"/>
      <c r="AA147" s="24"/>
      <c r="AB147" s="24"/>
    </row>
    <row r="148" spans="3:28" s="21" customFormat="1" x14ac:dyDescent="0.25">
      <c r="C148" s="22"/>
      <c r="E148" s="22"/>
      <c r="AA148" s="24"/>
      <c r="AB148" s="24"/>
    </row>
    <row r="149" spans="3:28" s="21" customFormat="1" x14ac:dyDescent="0.25">
      <c r="C149" s="22"/>
      <c r="E149" s="22"/>
      <c r="AA149" s="24"/>
      <c r="AB149" s="24"/>
    </row>
    <row r="150" spans="3:28" s="21" customFormat="1" x14ac:dyDescent="0.25">
      <c r="C150" s="22"/>
      <c r="E150" s="22"/>
      <c r="AA150" s="24"/>
      <c r="AB150" s="24"/>
    </row>
    <row r="151" spans="3:28" s="21" customFormat="1" x14ac:dyDescent="0.25">
      <c r="C151" s="22"/>
      <c r="E151" s="22"/>
      <c r="AA151" s="24"/>
      <c r="AB151" s="24"/>
    </row>
    <row r="152" spans="3:28" s="21" customFormat="1" x14ac:dyDescent="0.25">
      <c r="C152" s="22"/>
      <c r="E152" s="22"/>
      <c r="AA152" s="24"/>
      <c r="AB152" s="24"/>
    </row>
    <row r="153" spans="3:28" s="21" customFormat="1" x14ac:dyDescent="0.25">
      <c r="C153" s="22"/>
      <c r="E153" s="22"/>
      <c r="AA153" s="24"/>
      <c r="AB153" s="24"/>
    </row>
    <row r="154" spans="3:28" s="21" customFormat="1" x14ac:dyDescent="0.25">
      <c r="C154" s="22"/>
      <c r="E154" s="22"/>
      <c r="AA154" s="24"/>
      <c r="AB154" s="24"/>
    </row>
    <row r="155" spans="3:28" s="21" customFormat="1" x14ac:dyDescent="0.25">
      <c r="C155" s="22"/>
      <c r="E155" s="22"/>
      <c r="AA155" s="24"/>
      <c r="AB155" s="24"/>
    </row>
    <row r="156" spans="3:28" s="21" customFormat="1" x14ac:dyDescent="0.25">
      <c r="C156" s="22"/>
      <c r="E156" s="22"/>
      <c r="AA156" s="24"/>
      <c r="AB156" s="24"/>
    </row>
    <row r="157" spans="3:28" s="21" customFormat="1" x14ac:dyDescent="0.25">
      <c r="C157" s="22"/>
      <c r="E157" s="22"/>
      <c r="AA157" s="24"/>
      <c r="AB157" s="24"/>
    </row>
    <row r="158" spans="3:28" s="21" customFormat="1" x14ac:dyDescent="0.25">
      <c r="C158" s="22"/>
      <c r="E158" s="22"/>
      <c r="AA158" s="24"/>
      <c r="AB158" s="24"/>
    </row>
    <row r="159" spans="3:28" s="21" customFormat="1" x14ac:dyDescent="0.25">
      <c r="C159" s="22"/>
      <c r="E159" s="22"/>
      <c r="AA159" s="24"/>
      <c r="AB159" s="24"/>
    </row>
    <row r="160" spans="3:28" s="21" customFormat="1" x14ac:dyDescent="0.25">
      <c r="C160" s="22"/>
      <c r="E160" s="22"/>
      <c r="AA160" s="24"/>
      <c r="AB160" s="24"/>
    </row>
    <row r="161" spans="3:28" s="21" customFormat="1" x14ac:dyDescent="0.25">
      <c r="C161" s="22"/>
      <c r="E161" s="22"/>
      <c r="AA161" s="24"/>
      <c r="AB161" s="24"/>
    </row>
    <row r="162" spans="3:28" s="21" customFormat="1" x14ac:dyDescent="0.25">
      <c r="C162" s="22"/>
      <c r="E162" s="22"/>
      <c r="AA162" s="24"/>
      <c r="AB162" s="24"/>
    </row>
    <row r="163" spans="3:28" s="21" customFormat="1" x14ac:dyDescent="0.25">
      <c r="C163" s="22"/>
      <c r="E163" s="22"/>
      <c r="AA163" s="24"/>
      <c r="AB163" s="24"/>
    </row>
    <row r="164" spans="3:28" s="21" customFormat="1" x14ac:dyDescent="0.25">
      <c r="C164" s="22"/>
      <c r="E164" s="22"/>
      <c r="AA164" s="24"/>
      <c r="AB164" s="24"/>
    </row>
    <row r="165" spans="3:28" s="21" customFormat="1" x14ac:dyDescent="0.25">
      <c r="C165" s="22"/>
      <c r="E165" s="22"/>
      <c r="AA165" s="24"/>
      <c r="AB165" s="24"/>
    </row>
    <row r="166" spans="3:28" s="21" customFormat="1" x14ac:dyDescent="0.25">
      <c r="C166" s="22"/>
      <c r="E166" s="22"/>
      <c r="AA166" s="24"/>
      <c r="AB166" s="24"/>
    </row>
    <row r="167" spans="3:28" s="21" customFormat="1" x14ac:dyDescent="0.25">
      <c r="C167" s="22"/>
      <c r="E167" s="22"/>
      <c r="AA167" s="24"/>
      <c r="AB167" s="24"/>
    </row>
    <row r="168" spans="3:28" s="21" customFormat="1" x14ac:dyDescent="0.25">
      <c r="C168" s="22"/>
      <c r="E168" s="22"/>
      <c r="AA168" s="24"/>
      <c r="AB168" s="24"/>
    </row>
    <row r="169" spans="3:28" s="21" customFormat="1" x14ac:dyDescent="0.25">
      <c r="C169" s="22"/>
      <c r="E169" s="22"/>
      <c r="AA169" s="24"/>
      <c r="AB169" s="24"/>
    </row>
    <row r="170" spans="3:28" s="21" customFormat="1" x14ac:dyDescent="0.25">
      <c r="C170" s="22"/>
      <c r="E170" s="22"/>
      <c r="AA170" s="24"/>
      <c r="AB170" s="24"/>
    </row>
    <row r="171" spans="3:28" s="21" customFormat="1" x14ac:dyDescent="0.25">
      <c r="C171" s="22"/>
      <c r="E171" s="22"/>
      <c r="AA171" s="24"/>
      <c r="AB171" s="24"/>
    </row>
    <row r="172" spans="3:28" s="21" customFormat="1" x14ac:dyDescent="0.25">
      <c r="C172" s="22"/>
      <c r="E172" s="22"/>
      <c r="AA172" s="24"/>
      <c r="AB172" s="24"/>
    </row>
    <row r="173" spans="3:28" s="21" customFormat="1" x14ac:dyDescent="0.25">
      <c r="C173" s="22"/>
      <c r="E173" s="22"/>
      <c r="AA173" s="24"/>
      <c r="AB173" s="24"/>
    </row>
    <row r="174" spans="3:28" s="21" customFormat="1" x14ac:dyDescent="0.25">
      <c r="C174" s="22"/>
      <c r="E174" s="22"/>
      <c r="AA174" s="24"/>
      <c r="AB174" s="24"/>
    </row>
    <row r="175" spans="3:28" s="21" customFormat="1" x14ac:dyDescent="0.25">
      <c r="C175" s="22"/>
      <c r="E175" s="22"/>
      <c r="AA175" s="24"/>
      <c r="AB175" s="24"/>
    </row>
    <row r="176" spans="3:28" s="21" customFormat="1" x14ac:dyDescent="0.25">
      <c r="C176" s="22"/>
      <c r="E176" s="22"/>
      <c r="AA176" s="24"/>
      <c r="AB176" s="24"/>
    </row>
    <row r="177" spans="3:28" s="21" customFormat="1" x14ac:dyDescent="0.25">
      <c r="C177" s="22"/>
      <c r="E177" s="22"/>
      <c r="AA177" s="24"/>
      <c r="AB177" s="24"/>
    </row>
    <row r="178" spans="3:28" s="21" customFormat="1" x14ac:dyDescent="0.25">
      <c r="C178" s="22"/>
      <c r="E178" s="22"/>
      <c r="AA178" s="24"/>
      <c r="AB178" s="24"/>
    </row>
    <row r="179" spans="3:28" s="21" customFormat="1" x14ac:dyDescent="0.25">
      <c r="C179" s="22"/>
      <c r="E179" s="22"/>
      <c r="AA179" s="24"/>
      <c r="AB179" s="24"/>
    </row>
    <row r="180" spans="3:28" s="21" customFormat="1" x14ac:dyDescent="0.25">
      <c r="C180" s="22"/>
      <c r="E180" s="22"/>
      <c r="AA180" s="24"/>
      <c r="AB180" s="24"/>
    </row>
    <row r="181" spans="3:28" s="21" customFormat="1" x14ac:dyDescent="0.25">
      <c r="C181" s="22"/>
      <c r="E181" s="22"/>
      <c r="AA181" s="24"/>
      <c r="AB181" s="24"/>
    </row>
    <row r="182" spans="3:28" s="21" customFormat="1" x14ac:dyDescent="0.25">
      <c r="C182" s="22"/>
      <c r="E182" s="22"/>
      <c r="AA182" s="24"/>
      <c r="AB182" s="24"/>
    </row>
    <row r="183" spans="3:28" s="21" customFormat="1" x14ac:dyDescent="0.25">
      <c r="C183" s="22"/>
      <c r="E183" s="22"/>
      <c r="AA183" s="24"/>
      <c r="AB183" s="24"/>
    </row>
    <row r="184" spans="3:28" s="21" customFormat="1" x14ac:dyDescent="0.25">
      <c r="C184" s="22"/>
      <c r="E184" s="22"/>
      <c r="AA184" s="24"/>
      <c r="AB184" s="24"/>
    </row>
    <row r="185" spans="3:28" s="21" customFormat="1" x14ac:dyDescent="0.25">
      <c r="C185" s="22"/>
      <c r="E185" s="22"/>
      <c r="AA185" s="24"/>
      <c r="AB185" s="24"/>
    </row>
    <row r="186" spans="3:28" s="21" customFormat="1" x14ac:dyDescent="0.25">
      <c r="C186" s="22"/>
      <c r="E186" s="22"/>
      <c r="AA186" s="24"/>
      <c r="AB186" s="24"/>
    </row>
    <row r="187" spans="3:28" s="21" customFormat="1" x14ac:dyDescent="0.25">
      <c r="C187" s="22"/>
      <c r="E187" s="22"/>
      <c r="AA187" s="24"/>
      <c r="AB187" s="24"/>
    </row>
    <row r="188" spans="3:28" s="21" customFormat="1" x14ac:dyDescent="0.25">
      <c r="C188" s="22"/>
      <c r="E188" s="22"/>
      <c r="AA188" s="24"/>
      <c r="AB188" s="24"/>
    </row>
    <row r="189" spans="3:28" s="21" customFormat="1" x14ac:dyDescent="0.25">
      <c r="C189" s="22"/>
      <c r="E189" s="22"/>
      <c r="AA189" s="24"/>
      <c r="AB189" s="24"/>
    </row>
    <row r="190" spans="3:28" s="21" customFormat="1" x14ac:dyDescent="0.25">
      <c r="C190" s="22"/>
      <c r="E190" s="22"/>
      <c r="AA190" s="24"/>
      <c r="AB190" s="24"/>
    </row>
    <row r="191" spans="3:28" s="21" customFormat="1" x14ac:dyDescent="0.25">
      <c r="C191" s="22"/>
      <c r="E191" s="22"/>
      <c r="AA191" s="24"/>
      <c r="AB191" s="24"/>
    </row>
    <row r="192" spans="3:28" s="21" customFormat="1" x14ac:dyDescent="0.25">
      <c r="C192" s="22"/>
      <c r="E192" s="22"/>
      <c r="AA192" s="24"/>
      <c r="AB192" s="24"/>
    </row>
    <row r="193" spans="3:28" s="21" customFormat="1" x14ac:dyDescent="0.25">
      <c r="C193" s="22"/>
      <c r="E193" s="22"/>
      <c r="AA193" s="24"/>
      <c r="AB193" s="24"/>
    </row>
    <row r="194" spans="3:28" s="21" customFormat="1" x14ac:dyDescent="0.25">
      <c r="C194" s="22"/>
      <c r="E194" s="22"/>
      <c r="AA194" s="24"/>
      <c r="AB194" s="24"/>
    </row>
    <row r="195" spans="3:28" s="21" customFormat="1" x14ac:dyDescent="0.25">
      <c r="C195" s="22"/>
      <c r="E195" s="22"/>
      <c r="AA195" s="24"/>
      <c r="AB195" s="24"/>
    </row>
    <row r="196" spans="3:28" s="21" customFormat="1" x14ac:dyDescent="0.25">
      <c r="C196" s="22"/>
      <c r="E196" s="22"/>
      <c r="AA196" s="24"/>
      <c r="AB196" s="24"/>
    </row>
    <row r="197" spans="3:28" s="21" customFormat="1" x14ac:dyDescent="0.25">
      <c r="C197" s="22"/>
      <c r="E197" s="22"/>
      <c r="AA197" s="24"/>
      <c r="AB197" s="24"/>
    </row>
    <row r="198" spans="3:28" s="21" customFormat="1" x14ac:dyDescent="0.25">
      <c r="C198" s="22"/>
      <c r="E198" s="22"/>
      <c r="AA198" s="24"/>
      <c r="AB198" s="24"/>
    </row>
    <row r="199" spans="3:28" s="21" customFormat="1" x14ac:dyDescent="0.25">
      <c r="C199" s="22"/>
      <c r="E199" s="22"/>
      <c r="AA199" s="24"/>
      <c r="AB199" s="24"/>
    </row>
    <row r="200" spans="3:28" s="21" customFormat="1" x14ac:dyDescent="0.25">
      <c r="C200" s="22"/>
      <c r="E200" s="22"/>
      <c r="AA200" s="24"/>
      <c r="AB200" s="24"/>
    </row>
    <row r="201" spans="3:28" s="21" customFormat="1" x14ac:dyDescent="0.25">
      <c r="C201" s="22"/>
      <c r="E201" s="22"/>
      <c r="AA201" s="24"/>
      <c r="AB201" s="24"/>
    </row>
    <row r="202" spans="3:28" s="21" customFormat="1" x14ac:dyDescent="0.25">
      <c r="C202" s="22"/>
      <c r="E202" s="22"/>
      <c r="AA202" s="24"/>
      <c r="AB202" s="24"/>
    </row>
    <row r="203" spans="3:28" s="21" customFormat="1" x14ac:dyDescent="0.25">
      <c r="C203" s="22"/>
      <c r="E203" s="22"/>
      <c r="AA203" s="24"/>
      <c r="AB203" s="24"/>
    </row>
    <row r="204" spans="3:28" s="21" customFormat="1" x14ac:dyDescent="0.25">
      <c r="C204" s="22"/>
      <c r="E204" s="22"/>
      <c r="AA204" s="24"/>
      <c r="AB204" s="24"/>
    </row>
    <row r="205" spans="3:28" s="21" customFormat="1" x14ac:dyDescent="0.25">
      <c r="C205" s="22"/>
      <c r="E205" s="22"/>
      <c r="AA205" s="24"/>
      <c r="AB205" s="24"/>
    </row>
    <row r="206" spans="3:28" s="21" customFormat="1" x14ac:dyDescent="0.25">
      <c r="C206" s="22"/>
      <c r="E206" s="22"/>
      <c r="AA206" s="24"/>
      <c r="AB206" s="24"/>
    </row>
    <row r="207" spans="3:28" s="21" customFormat="1" x14ac:dyDescent="0.25">
      <c r="C207" s="22"/>
      <c r="E207" s="22"/>
      <c r="AA207" s="24"/>
      <c r="AB207" s="24"/>
    </row>
    <row r="208" spans="3:28" s="21" customFormat="1" x14ac:dyDescent="0.25">
      <c r="C208" s="22"/>
      <c r="E208" s="22"/>
      <c r="AA208" s="24"/>
      <c r="AB208" s="24"/>
    </row>
    <row r="209" spans="1:34" s="21" customFormat="1" x14ac:dyDescent="0.25">
      <c r="C209" s="22"/>
      <c r="E209" s="22"/>
      <c r="AA209" s="24"/>
      <c r="AB209" s="24"/>
    </row>
    <row r="210" spans="1:34" s="21" customFormat="1" x14ac:dyDescent="0.25">
      <c r="C210" s="22"/>
      <c r="E210" s="22"/>
      <c r="AA210" s="24"/>
      <c r="AB210" s="24"/>
    </row>
    <row r="211" spans="1:34" s="21" customFormat="1" x14ac:dyDescent="0.25">
      <c r="C211" s="22"/>
      <c r="E211" s="22"/>
      <c r="AA211" s="24"/>
      <c r="AB211" s="24"/>
    </row>
    <row r="212" spans="1:34" s="21" customFormat="1" x14ac:dyDescent="0.25">
      <c r="C212" s="22"/>
      <c r="E212" s="22"/>
      <c r="AA212" s="24"/>
      <c r="AB212" s="24"/>
    </row>
    <row r="213" spans="1:34" s="21" customFormat="1" x14ac:dyDescent="0.25">
      <c r="C213" s="22"/>
      <c r="E213" s="22"/>
      <c r="AA213" s="24"/>
      <c r="AB213" s="24"/>
    </row>
    <row r="214" spans="1:34" s="21" customFormat="1" x14ac:dyDescent="0.25">
      <c r="C214" s="22"/>
      <c r="E214" s="22"/>
      <c r="AA214" s="24"/>
      <c r="AB214" s="24"/>
    </row>
    <row r="215" spans="1:34" s="21" customFormat="1" x14ac:dyDescent="0.25">
      <c r="C215" s="22"/>
      <c r="E215" s="22"/>
      <c r="AA215" s="24"/>
      <c r="AB215" s="24"/>
    </row>
    <row r="216" spans="1:34" s="21" customFormat="1" x14ac:dyDescent="0.25">
      <c r="C216" s="22"/>
      <c r="E216" s="22"/>
      <c r="AA216" s="24"/>
      <c r="AB216" s="24"/>
    </row>
    <row r="217" spans="1:34" s="21" customFormat="1" x14ac:dyDescent="0.25">
      <c r="C217" s="22"/>
      <c r="E217" s="22"/>
      <c r="AA217" s="24"/>
      <c r="AB217" s="24"/>
    </row>
    <row r="218" spans="1:34" s="21" customFormat="1" x14ac:dyDescent="0.25">
      <c r="C218" s="22"/>
      <c r="E218" s="22"/>
      <c r="AA218" s="24"/>
      <c r="AB218" s="24"/>
    </row>
    <row r="219" spans="1:34" s="21" customFormat="1" x14ac:dyDescent="0.25">
      <c r="C219" s="22"/>
      <c r="E219" s="22"/>
      <c r="AA219" s="24"/>
      <c r="AB219" s="24"/>
    </row>
    <row r="220" spans="1:34" s="21" customFormat="1" x14ac:dyDescent="0.25">
      <c r="C220" s="22"/>
      <c r="E220" s="22"/>
      <c r="AA220" s="24"/>
      <c r="AB220" s="24"/>
    </row>
    <row r="221" spans="1:34" s="21" customFormat="1" x14ac:dyDescent="0.25">
      <c r="C221" s="22"/>
      <c r="E221" s="22"/>
      <c r="AA221" s="24"/>
      <c r="AB221" s="24"/>
    </row>
    <row r="222" spans="1:34" x14ac:dyDescent="0.2">
      <c r="A222" s="4"/>
      <c r="B222" s="4"/>
      <c r="C222" s="7"/>
      <c r="D222" s="4"/>
      <c r="AC222" s="4"/>
      <c r="AD222" s="4"/>
      <c r="AE222" s="4"/>
      <c r="AF222" s="4"/>
      <c r="AG222" s="4"/>
      <c r="AH222" s="4"/>
    </row>
    <row r="223" spans="1:34" x14ac:dyDescent="0.2">
      <c r="A223" s="4"/>
      <c r="B223" s="4"/>
      <c r="C223" s="7"/>
      <c r="D223" s="4"/>
      <c r="AC223" s="4"/>
      <c r="AD223" s="4"/>
      <c r="AE223" s="4"/>
      <c r="AF223" s="4"/>
      <c r="AG223" s="4"/>
      <c r="AH223" s="4"/>
    </row>
  </sheetData>
  <mergeCells count="12">
    <mergeCell ref="Y5:AE5"/>
    <mergeCell ref="AF5:AL5"/>
    <mergeCell ref="E1:S1"/>
    <mergeCell ref="A4:A6"/>
    <mergeCell ref="B4:B6"/>
    <mergeCell ref="C4:D5"/>
    <mergeCell ref="E4:G5"/>
    <mergeCell ref="H4:L5"/>
    <mergeCell ref="M4:Q5"/>
    <mergeCell ref="R4:AL4"/>
    <mergeCell ref="R5:X5"/>
    <mergeCell ref="H2:R2"/>
  </mergeCells>
  <printOptions horizontalCentered="1"/>
  <pageMargins left="0.11811023622047245" right="0.11811023622047245" top="1.3385826771653544" bottom="0.15748031496062992" header="0.31496062992125984" footer="0.31496062992125984"/>
  <pageSetup paperSize="9" scale="64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Пособие на ребенка</vt:lpstr>
      <vt:lpstr>'Пособие на ребенка'!Область_печати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Дапык Саглана Начыноловна</dc:creator>
  <cp:lastModifiedBy>Ондар Алдынай Сергеевна</cp:lastModifiedBy>
  <cp:lastPrinted>2020-10-30T08:28:22Z</cp:lastPrinted>
  <dcterms:created xsi:type="dcterms:W3CDTF">2020-10-25T09:50:36Z</dcterms:created>
  <dcterms:modified xsi:type="dcterms:W3CDTF">2020-10-30T08:28:43Z</dcterms:modified>
</cp:coreProperties>
</file>