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5 доходы22г" sheetId="1" r:id="rId1"/>
  </sheets>
  <definedNames>
    <definedName name="_xlnm._FilterDatabase" localSheetId="0" hidden="1">'Пр5 доходы22г'!$A$53:$V$53</definedName>
    <definedName name="_xlnm.Print_Titles" localSheetId="0">'Пр5 доходы22г'!$10:$11</definedName>
    <definedName name="_xlnm.Print_Area" localSheetId="0">'Пр5 доходы22г'!$A$1:$C$145</definedName>
  </definedNames>
  <calcPr calcId="144525"/>
</workbook>
</file>

<file path=xl/calcChain.xml><?xml version="1.0" encoding="utf-8"?>
<calcChain xmlns="http://schemas.openxmlformats.org/spreadsheetml/2006/main">
  <c r="C14" i="1" l="1"/>
  <c r="C17" i="1"/>
  <c r="C30" i="1"/>
  <c r="C32" i="1"/>
  <c r="C35" i="1"/>
  <c r="C39" i="1"/>
  <c r="C44" i="1"/>
  <c r="C54" i="1"/>
  <c r="C57" i="1"/>
  <c r="C111" i="1"/>
  <c r="C130" i="1"/>
  <c r="C53" i="1" l="1"/>
  <c r="C52" i="1" s="1"/>
  <c r="C13" i="1"/>
  <c r="C145" i="1" s="1"/>
</calcChain>
</file>

<file path=xl/sharedStrings.xml><?xml version="1.0" encoding="utf-8"?>
<sst xmlns="http://schemas.openxmlformats.org/spreadsheetml/2006/main" count="273" uniqueCount="273">
  <si>
    <t xml:space="preserve">ИТОГО ДОХОДОВ </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</si>
  <si>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</si>
  <si>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2 02 45581 02 0000 150</t>
  </si>
  <si>
    <t xml:space="preserve">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t>
  </si>
  <si>
    <t>2 02 45468 02 0000 150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</si>
  <si>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</si>
  <si>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</si>
  <si>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</si>
  <si>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</si>
  <si>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</si>
  <si>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</si>
  <si>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</si>
  <si>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2 02 45358 02 0000 150</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</si>
  <si>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</si>
  <si>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2 02 45321 02 0000 150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</si>
  <si>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</si>
  <si>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2 02 45303 02 0000 150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</si>
  <si>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</si>
  <si>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2 02 45216 02 0000 150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</si>
  <si>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</si>
  <si>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</si>
  <si>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</si>
  <si>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2 02 45190 02 0000 150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</si>
  <si>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</si>
  <si>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2 02 45161 02 0000 150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</si>
  <si>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</si>
  <si>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2 02 45142 02 0000 150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</si>
  <si>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</si>
  <si>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2 02 45141 02 0000 150</t>
  </si>
  <si>
    <t>Иные межбюджетные трансферты</t>
  </si>
  <si>
    <t>2 02 40000 00 0000 150</t>
  </si>
  <si>
    <t>Единая субвенция бюджетам субъектов Российской Федерации и бюджету г. Байконура</t>
  </si>
  <si>
    <t>2 02 35900 02 0000 150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</si>
  <si>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</si>
  <si>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</si>
  <si>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</si>
  <si>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2 02 35485 02 0000 150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</si>
  <si>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</si>
  <si>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</si>
  <si>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</si>
  <si>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</si>
  <si>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</si>
  <si>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</si>
  <si>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</si>
  <si>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</si>
  <si>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</si>
  <si>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2 02 35290 02 0000 150</t>
  </si>
  <si>
    <t>Субвенции бюджетам субъектов Российской Федерации на оплату жилищно-коммунальных услуг отдельным категориям граждан</t>
  </si>
  <si>
    <t>2 02 35250 02 0000 150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</si>
  <si>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</si>
  <si>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2 02 35240 02 0000 150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</si>
  <si>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</si>
  <si>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</si>
  <si>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</si>
  <si>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</si>
  <si>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</si>
  <si>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2 02 35135 02 0000 150</t>
  </si>
  <si>
    <r>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t>
    </r>
    <r>
      <rPr>
        <sz val="11"/>
        <rFont val="Times New Roman"/>
        <family val="1"/>
        <charset val="204"/>
      </rPr>
      <t>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r>
  </si>
  <si>
    <t>2 02 35134 02 0000 150</t>
  </si>
  <si>
    <t>Субвенции бюджетам субъектов Российской Федерации на осуществление отдельных полномочий в области лесных отношений</t>
  </si>
  <si>
    <t>2 02 35129 02 0000 150</t>
  </si>
  <si>
    <t>Субвенции бюджетам субъектов Российской Федерации на осуществление отдельных полномочий в области водных отношений</t>
  </si>
  <si>
    <t>2 02 35128 02 0000 150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</si>
  <si>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</si>
  <si>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</si>
  <si>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</si>
  <si>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2 02 35118 02 0000 150</t>
  </si>
  <si>
    <t>Субвенции бюджетам бюджетной системы Российской Федерации</t>
  </si>
  <si>
    <t>2 02 30000 00 0000 150</t>
  </si>
  <si>
    <t>Субсидии бюджетам субъектов Российской Федерации на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</si>
  <si>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2 02 27121 02 0000 150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</si>
  <si>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</si>
  <si>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2 02 25599 02 0000 150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</si>
  <si>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</si>
  <si>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2 02 25586 02 0000 150</t>
  </si>
  <si>
    <t>Субсидии бюджетам субъектов Российской Федерации на реализацию программ формирования современной городской среды</t>
  </si>
  <si>
    <t>2 02 25555 02 0000 150</t>
  </si>
  <si>
    <t>Субсидии бюджетам субъектов Российской Федерации на обеспечение закупки авиационных работ в целях оказания медицинской помощи</t>
  </si>
  <si>
    <t>2 02 25554 02 0000 150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</si>
  <si>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</si>
  <si>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2 02 25527 02 0000 150</t>
  </si>
  <si>
    <t>Субсидии бюджетам субъектов Российской Федерации на создание  новых мест в общеобразовательных организациях</t>
  </si>
  <si>
    <t>2 02 25520 02 0000 150</t>
  </si>
  <si>
    <t>Субсидии бюджетам субъектов Российской Федерации на поддержку отрасли культуры</t>
  </si>
  <si>
    <t>2 02 25519 02 0000 150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</si>
  <si>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</si>
  <si>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</si>
  <si>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</si>
  <si>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</si>
  <si>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</si>
  <si>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2 02 25515 02 0000 150</t>
  </si>
  <si>
    <t>Субсидии бюджетам субъектов Российской Федерации на развитие сети учреждений культурно-досугового типа</t>
  </si>
  <si>
    <t>2 02 25513 02 0000 150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</si>
  <si>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</si>
  <si>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</si>
  <si>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</si>
  <si>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2 02 25502 02 0000 150</t>
  </si>
  <si>
    <t>Субсидии бюджетам субъектов Российской Федерации на реализацию мероприятий по обеспечению жильем молодых семей</t>
  </si>
  <si>
    <t>2 02 25497 02 0000 150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</si>
  <si>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</si>
  <si>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2 02 25491 02 0000 150</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</si>
  <si>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</si>
  <si>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2 02 25490 02 0000 150</t>
  </si>
  <si>
    <t>Субсидии бюджетам субъектов Российской Федерации на создание системы поддержки фермеров и развитие сельской кооперации</t>
  </si>
  <si>
    <t>2 02 25480 02 0000 150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</si>
  <si>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</si>
  <si>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</si>
  <si>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</si>
  <si>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</si>
  <si>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</si>
  <si>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2 02 25462 02 0000 150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</si>
  <si>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</si>
  <si>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</si>
  <si>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</si>
  <si>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</si>
  <si>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</si>
  <si>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2 02 25359 02 0000 150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</si>
  <si>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</si>
  <si>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</si>
  <si>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развитие сельского туризма</t>
  </si>
  <si>
    <t>2 02 25341 02 0000 150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</si>
  <si>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</si>
  <si>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</si>
  <si>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</si>
  <si>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2 02 25302 02 0000 150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</si>
  <si>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</si>
  <si>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2 02 25299 02 0000 150</t>
  </si>
  <si>
    <t>Субсидии бюджетам субъектов Российской Федерации на повышение эффективности службы занятости</t>
  </si>
  <si>
    <t>2 02 25291 02 0000 150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</si>
  <si>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</si>
  <si>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2 02 25281 02 0000 150</t>
  </si>
  <si>
    <t>Субсидии бюджету Республики Тыва на компенсацию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</si>
  <si>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2 02 25273 02 0000 150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</si>
  <si>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</si>
  <si>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2 02 25256 02 0000 150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</si>
  <si>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</si>
  <si>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2 02 25253 02 0000 150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</si>
  <si>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</si>
  <si>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2 02 25251 02 0000 150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</si>
  <si>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</si>
  <si>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</si>
  <si>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</si>
  <si>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</si>
  <si>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</si>
  <si>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</si>
  <si>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</si>
  <si>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2 02 25210 02 0000 150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</si>
  <si>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</si>
  <si>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</si>
  <si>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</si>
  <si>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</si>
  <si>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</si>
  <si>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2 02 25187 02 0000 150</t>
  </si>
  <si>
    <t>Субсидии бюджетам субъектов Российской Федерации на создание детских технопарков "Кванториум"</t>
  </si>
  <si>
    <t>2 02 25173 02 0000 150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</si>
  <si>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</si>
  <si>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2 02 25169 02 0000 150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</si>
  <si>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</si>
  <si>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2 02 25138 02 0000 150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</si>
  <si>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</si>
  <si>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</si>
  <si>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</si>
  <si>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</si>
  <si>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</si>
  <si>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2 02 25086 02 0000 150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</si>
  <si>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</si>
  <si>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2 02 25084 02 0000 150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</si>
  <si>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</si>
  <si>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2 02 25082 02 0000 150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</si>
  <si>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</si>
  <si>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</si>
  <si>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</si>
  <si>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</si>
  <si>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субъектов Российской Федерации из местных бюджетов</t>
  </si>
  <si>
    <t>2 02 20086 02 0000 150</t>
  </si>
  <si>
    <t>Субсидии бюджетам бюджетной системы Российской Федерации (межбюджетные субсидии)</t>
  </si>
  <si>
    <t>2 02 20000 00 0000 150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</si>
  <si>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</si>
  <si>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</si>
  <si>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Дотации бюджетам субъектов Российской Федерации на выравнивание бюджетной обеспеченности</t>
  </si>
  <si>
    <t>2 02 15001 02 0000 150</t>
  </si>
  <si>
    <t>Дотации бюджетам бюджетной системы Российской Федераци</t>
  </si>
  <si>
    <t>2 02 10000 00 0000 150</t>
  </si>
  <si>
    <t>Безвозмездные поступления от других бюджетов бюджетной системы Российской Федерации</t>
  </si>
  <si>
    <t>2 02 00000 00 0000 000</t>
  </si>
  <si>
    <t>БЕЗВОЗМЕЗДНЫЕ ПОСТУПЛЕНИЯ</t>
  </si>
  <si>
    <t>2 00 00000 00 0000 000</t>
  </si>
  <si>
    <t>ШТРАФЫ, САНКЦИИ, ВОЗМЕЩЕНИЕ УЩЕРБА</t>
  </si>
  <si>
    <t xml:space="preserve"> 1 16 00000 00 0000 000</t>
  </si>
  <si>
    <t xml:space="preserve">АДМИНИСТРАТИВНЫЕ ПЛАТЕЖИ И СБОРЫ </t>
  </si>
  <si>
    <t>1 15 00000 00 0000 000</t>
  </si>
  <si>
    <r>
      <t xml:space="preserve">ДОХОДЫ ОТ ОКАЗАНИЯ ПЛАТНЫХ УСЛУГ </t>
    </r>
    <r>
      <rPr>
        <b/>
        <sz val="11"/>
        <color indexed="8"/>
        <rFont val="Times New Roman"/>
        <family val="1"/>
        <charset val="204"/>
      </rPr>
      <t xml:space="preserve"> И КОМПЕНСАЦИИ ЗАТРАТ ГОСУДАРСТВА</t>
    </r>
  </si>
  <si>
    <t xml:space="preserve"> 1 13 00000 00 0000 000</t>
  </si>
  <si>
    <t>Плата за использование лесов</t>
  </si>
  <si>
    <t>1 12 04000 00 0000 120</t>
  </si>
  <si>
    <t>Платежи при пользовании недрами</t>
  </si>
  <si>
    <t>1 12 02000 00 0000 120</t>
  </si>
  <si>
    <t>Плата за негативное воздействие на окружающую среду</t>
  </si>
  <si>
    <t>1 12 01000 01 0000 120</t>
  </si>
  <si>
    <t xml:space="preserve">ПЛАТЕЖИ ПРИ ПОЛЬЗОВАНИИ ПРИРОДНЫМИ РЕСУРСАМИ </t>
  </si>
  <si>
    <t xml:space="preserve"> 1 12 00000 00 0000 000</t>
  </si>
  <si>
    <t>Платежи от государственных и муниципальных унитарных предприятий</t>
  </si>
  <si>
    <t xml:space="preserve"> 1 11 07000 00 0000 120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</si>
  <si>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</si>
  <si>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</si>
  <si>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</si>
  <si>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1 11 02102 02 0000 120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</si>
  <si>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</si>
  <si>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1 11 01000 00 0000 120</t>
  </si>
  <si>
    <t>ДОХОДЫ ОТ ИСПОЛЬЗОВАНИЯ ИМУЩЕСТВА, НАХОДЯЩЕГОСЯ В ГОСУДАРСТВЕННОЙ И МУНИЦИПАЛЬНОЙ СОБСТВЕННОСТИ</t>
  </si>
  <si>
    <t>1 11 00000 00 0000 000</t>
  </si>
  <si>
    <t>ГОСУДАРСТВЕННАЯ ПОШЛИНА</t>
  </si>
  <si>
    <t>1 08 00000 00 0000 000</t>
  </si>
  <si>
    <t xml:space="preserve">Сборы за пользование объектами животного мира и за пользование объектами водных биологических ресурсов </t>
  </si>
  <si>
    <t>1 07 04000 01 0000 110</t>
  </si>
  <si>
    <t>Налог на добычу полезных ископаемых</t>
  </si>
  <si>
    <t>1 07 01000 01 0000 110</t>
  </si>
  <si>
    <t>НАЛОГИ, СБОРЫ И РЕГУЛЯРНЫЕ ПЛАТЕЖИ ЗА ПОЛЬЗОВАНИЕ ПРИРОДНЫМИ РЕСУРСАМИ</t>
  </si>
  <si>
    <t>1 07 00000 00 0000 000</t>
  </si>
  <si>
    <t>Транспортный налог</t>
  </si>
  <si>
    <t>1 06 04000 02 0000 110</t>
  </si>
  <si>
    <t>Налог на имущество организаций</t>
  </si>
  <si>
    <t>1 06 02000 02 0000 110</t>
  </si>
  <si>
    <t>НАЛОГИ НА ИМУЩЕСТВО</t>
  </si>
  <si>
    <t>1 06 00000 00 0000 000</t>
  </si>
  <si>
    <t>Налог на профессиональный доход</t>
  </si>
  <si>
    <t>1 05 06000 01 1000 110</t>
  </si>
  <si>
    <t>НАЛОГИ НА СОВОКУПНЫЙ ДОХОД</t>
  </si>
  <si>
    <t xml:space="preserve"> 1 05 00000 00 0000 000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</si>
  <si>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</si>
  <si>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</si>
  <si>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</si>
  <si>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</si>
  <si>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</si>
  <si>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</si>
  <si>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</si>
  <si>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</si>
  <si>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</si>
  <si>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</si>
  <si>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</si>
  <si>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1 03 02231 01 0000 110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</si>
  <si>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</si>
  <si>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</si>
  <si>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</si>
  <si>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1 03 02210 01 0000 110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</si>
  <si>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</si>
  <si>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103 02200 01 0000 110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</si>
  <si>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</si>
  <si>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1 03 02190 01 0000 110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</si>
  <si>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</si>
  <si>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</si>
  <si>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</si>
  <si>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1 03 02142 01 0000 110</t>
  </si>
  <si>
    <t>НАЛОГИ НА ТОВАРЫ (РАБОТЫ,  УСЛУГИ), РЕАЛИЗУЕМЫЕ НА ТЕРРИТОРИИ РОССИЙСКОЙ ФЕДЕРАЦИИ</t>
  </si>
  <si>
    <t>1 03 00000 00 0000 000</t>
  </si>
  <si>
    <t>Налог на доходы физических лиц</t>
  </si>
  <si>
    <t xml:space="preserve">1 01 02000 01 0000 110 </t>
  </si>
  <si>
    <t>Налог на прибыль  организаций</t>
  </si>
  <si>
    <t>1 01 01000 00 0000 110</t>
  </si>
  <si>
    <t>НАЛОГИ НА ПРИБЫЛЬ, ДОХОДЫ</t>
  </si>
  <si>
    <t>1 01 00000 00 0000 000</t>
  </si>
  <si>
    <t>НАЛОГОВЫЕ И НЕНАЛОГОВЫЕ ДОХОДЫ</t>
  </si>
  <si>
    <t>1 00 00000 00 0000 000</t>
  </si>
  <si>
    <t xml:space="preserve">Сумма </t>
  </si>
  <si>
    <t xml:space="preserve">      Наименование доходов </t>
  </si>
  <si>
    <t xml:space="preserve">Коды бюджетной классификации  </t>
  </si>
  <si>
    <t>(тыс. рублей)</t>
  </si>
  <si>
    <t>РЕСПУБЛИКИ ТЫВА НА 2022 ГОД</t>
  </si>
  <si>
    <t>ПОСТУПЛЕНИЯ ДОХОДОВ В РЕСПУБЛИКАНСКИЙ  БЮДЖЕТ</t>
  </si>
  <si>
    <t>на 2022 год и на плановый период 2023 и 2024 годов"</t>
  </si>
  <si>
    <t xml:space="preserve">"О  республиканском бюджете Республики Тыва </t>
  </si>
  <si>
    <t xml:space="preserve">к Закону Республики Тыва </t>
  </si>
  <si>
    <t>Приложение 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</si>
</sst>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_ ;[Red]\-#,##0.0\ "/>
    <numFmt numFmtId="165" formatCode="#,##0.000_ ;[Red]\-#,##0.000\ "/>
    <numFmt numFmtId="166" formatCode="_(* #,##0.00_);_(* \(#,##0.00\);_(* &quot;-&quot;??_);_(@_)"/>
    <numFmt numFmtId="167" formatCode="[$-F800]dddd\,\ mmmm\ dd\,\ yyyy"/>
    <numFmt numFmtId="168" formatCode="&quot;Да&quot;;&quot;Да&quot;;&quot;Нет&quot;"/>
    <numFmt numFmtId="169" formatCode="_-* #,##0.00_р_._-;\-* #,##0.00_р_._-;_-* &quot;-&quot;??_р_._-;_-@_-"/>
  </numFmts>
  <fonts count="34" x14ac:knownFonts="1">
    <font>
      <sz val="11"/>
      <color theme="1"/>
      <name val="Calibri"/>
      <family val="2"/>
      <charset val="204"/>
      <scheme val="minor"/>
    </font>
    <font>
      <sz val="11"/>
      <color theme="1"/>
      <name val="Calibri"/>
      <family val="2"/>
      <charset val="204"/>
      <scheme val="minor"/>
    </font>
    <font>
      <sz val="10"/>
      <name val="Arial Cyr"/>
      <charset val="204"/>
    </font>
    <font>
      <sz val="11"/>
      <name val="Times New Roman"/>
      <family val="1"/>
      <charset val="204"/>
    </font>
    <font>
      <sz val="10"/>
      <name val="Arial"/>
      <family val="2"/>
      <charset val="204"/>
    </font>
    <font>
      <b/>
      <sz val="11"/>
      <name val="Times New Roman"/>
      <family val="1"/>
      <charset val="204"/>
    </font>
    <font>
      <b/>
      <sz val="11"/>
      <color indexed="8"/>
      <name val="Times New Roman"/>
      <family val="1"/>
      <charset val="204"/>
    </font>
    <font>
      <sz val="11"/>
      <color indexed="8"/>
      <name val="Times New Roman"/>
      <family val="1"/>
      <charset val="204"/>
    </font>
    <font>
      <sz val="10"/>
      <name val="Times New Roman"/>
      <family val="1"/>
      <charset val="204"/>
    </font>
    <font>
      <i/>
      <sz val="11"/>
      <name val="Times New Roman"/>
      <family val="1"/>
      <charset val="204"/>
    </font>
    <font>
      <i/>
      <sz val="10"/>
      <name val="Times New Roman"/>
      <family val="1"/>
      <charset val="204"/>
    </font>
    <font>
      <sz val="11"/>
      <name val="Arial Cyr"/>
      <charset val="204"/>
    </font>
    <font>
      <i/>
      <sz val="11"/>
      <color indexed="8"/>
      <name val="Times New Roman"/>
      <family val="1"/>
      <charset val="204"/>
    </font>
    <font>
      <b/>
      <sz val="10"/>
      <name val="Times New Roman"/>
      <family val="1"/>
      <charset val="204"/>
    </font>
    <font>
      <sz val="12"/>
      <name val="Times New Roman"/>
      <family val="1"/>
      <charset val="204"/>
    </font>
    <font>
      <sz val="12"/>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5">
    <xf numFmtId="0" fontId="0" fillId="0" borderId="0"/>
    <xf numFmtId="0" fontId="2" fillId="0" borderId="0"/>
    <xf numFmtId="0" fontId="4" fillId="0" borderId="0"/>
    <xf numFmtId="0" fontId="2" fillId="0" borderId="0"/>
    <xf numFmtId="166" fontId="4" fillId="0" borderId="0" applyFont="0" applyFill="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7" fillId="10" borderId="2" applyNumberFormat="0" applyAlignment="0" applyProtection="0"/>
    <xf numFmtId="0" fontId="18" fillId="11" borderId="3" applyNumberFormat="0" applyAlignment="0" applyProtection="0"/>
    <xf numFmtId="0" fontId="19" fillId="11" borderId="2" applyNumberFormat="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12" borderId="8" applyNumberFormat="0" applyAlignment="0" applyProtection="0"/>
    <xf numFmtId="0" fontId="25" fillId="0" borderId="0" applyNumberFormat="0" applyFill="0" applyBorder="0" applyAlignment="0" applyProtection="0"/>
    <xf numFmtId="0" fontId="26" fillId="13" borderId="0" applyNumberFormat="0" applyBorder="0" applyAlignment="0" applyProtection="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4" fillId="0" borderId="0"/>
    <xf numFmtId="0" fontId="4" fillId="0" borderId="0"/>
    <xf numFmtId="0" fontId="4" fillId="0" borderId="0"/>
    <xf numFmtId="0" fontId="1" fillId="0" borderId="0"/>
    <xf numFmtId="0" fontId="28" fillId="0" borderId="0"/>
    <xf numFmtId="0" fontId="29" fillId="14" borderId="0" applyNumberFormat="0" applyBorder="0" applyAlignment="0" applyProtection="0"/>
    <xf numFmtId="0" fontId="30" fillId="0" borderId="0" applyNumberFormat="0" applyFill="0" applyBorder="0" applyAlignment="0" applyProtection="0"/>
    <xf numFmtId="0" fontId="4" fillId="15" borderId="9" applyNumberFormat="0" applyFont="0" applyAlignment="0" applyProtection="0"/>
    <xf numFmtId="0" fontId="31" fillId="0" borderId="10" applyNumberFormat="0" applyFill="0" applyAlignment="0" applyProtection="0"/>
    <xf numFmtId="0" fontId="32" fillId="0" borderId="0" applyNumberForma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4" fillId="0" borderId="0" applyFont="0" applyFill="0" applyBorder="0" applyAlignment="0" applyProtection="0"/>
    <xf numFmtId="0" fontId="33" fillId="16" borderId="0" applyNumberFormat="0" applyBorder="0" applyAlignment="0" applyProtection="0"/>
  </cellStyleXfs>
  <cellXfs count="59">
    <xf numFmtId="0" fontId="0" fillId="0" borderId="0" xfId="0"/>
    <xf numFmtId="0" fontId="3" fillId="0" borderId="0" xfId="1" applyFont="1" applyFill="1"/>
    <xf numFmtId="0" fontId="3" fillId="2" borderId="0" xfId="1" applyFont="1" applyFill="1"/>
    <xf numFmtId="0" fontId="3" fillId="0" borderId="0" xfId="1" applyFont="1" applyFill="1" applyAlignment="1">
      <alignment horizontal="justify"/>
    </xf>
    <xf numFmtId="164" fontId="5" fillId="2" borderId="0" xfId="2" applyNumberFormat="1" applyFont="1" applyFill="1" applyBorder="1" applyAlignment="1">
      <alignment horizontal="right" vertical="center"/>
    </xf>
    <xf numFmtId="0" fontId="6" fillId="0" borderId="0" xfId="1" applyFont="1" applyFill="1" applyBorder="1" applyAlignment="1">
      <alignment horizontal="justify" vertical="center" wrapText="1"/>
    </xf>
    <xf numFmtId="0" fontId="5" fillId="0" borderId="0" xfId="1" applyFont="1" applyFill="1" applyBorder="1" applyAlignment="1">
      <alignment horizontal="center" vertical="center" wrapText="1"/>
    </xf>
    <xf numFmtId="164" fontId="3" fillId="2" borderId="0" xfId="2" applyNumberFormat="1" applyFont="1" applyFill="1" applyBorder="1" applyAlignment="1">
      <alignment horizontal="right" vertical="center"/>
    </xf>
    <xf numFmtId="0" fontId="7" fillId="0" borderId="0" xfId="2" applyFont="1" applyFill="1" applyBorder="1" applyAlignment="1" applyProtection="1">
      <alignment vertical="center" wrapText="1"/>
      <protection locked="0"/>
    </xf>
    <xf numFmtId="0" fontId="8" fillId="0" borderId="0" xfId="1" applyFont="1" applyFill="1" applyBorder="1" applyAlignment="1" applyProtection="1">
      <alignment horizontal="center" vertical="center" wrapText="1"/>
      <protection locked="0"/>
    </xf>
    <xf numFmtId="0" fontId="5" fillId="0" borderId="0" xfId="1" applyFont="1" applyFill="1"/>
    <xf numFmtId="0" fontId="9" fillId="0" borderId="0" xfId="2" applyFont="1" applyFill="1"/>
    <xf numFmtId="0" fontId="7" fillId="0" borderId="0" xfId="2" applyFont="1" applyFill="1" applyBorder="1" applyAlignment="1">
      <alignment vertical="center" wrapText="1"/>
    </xf>
    <xf numFmtId="0" fontId="8" fillId="0" borderId="0" xfId="1" applyFont="1" applyFill="1" applyBorder="1" applyAlignment="1">
      <alignment horizontal="center" vertical="center" wrapText="1"/>
    </xf>
    <xf numFmtId="164" fontId="9" fillId="2" borderId="0" xfId="2" applyNumberFormat="1" applyFont="1" applyFill="1" applyBorder="1" applyAlignment="1">
      <alignment horizontal="right" vertical="center"/>
    </xf>
    <xf numFmtId="0" fontId="9" fillId="0" borderId="0" xfId="3" applyFont="1" applyFill="1" applyBorder="1" applyAlignment="1">
      <alignment vertical="center" wrapText="1"/>
    </xf>
    <xf numFmtId="0" fontId="10" fillId="0" borderId="0" xfId="1" applyFont="1" applyFill="1" applyBorder="1" applyAlignment="1">
      <alignment horizontal="center" vertical="center" wrapText="1"/>
    </xf>
    <xf numFmtId="0" fontId="3" fillId="0" borderId="0" xfId="2" applyFont="1" applyFill="1"/>
    <xf numFmtId="164" fontId="11" fillId="0" borderId="0" xfId="1" applyNumberFormat="1" applyFont="1" applyFill="1" applyAlignment="1">
      <alignment horizontal="left" vertical="center"/>
    </xf>
    <xf numFmtId="0" fontId="12" fillId="0" borderId="0" xfId="2" applyFont="1" applyFill="1" applyBorder="1" applyAlignment="1">
      <alignment vertical="center" wrapText="1"/>
    </xf>
    <xf numFmtId="0" fontId="3" fillId="0" borderId="0" xfId="2" applyFont="1" applyFill="1" applyBorder="1" applyAlignment="1" applyProtection="1">
      <alignment vertical="center" wrapText="1"/>
      <protection locked="0"/>
    </xf>
    <xf numFmtId="0" fontId="3" fillId="0" borderId="0" xfId="2" applyFont="1" applyFill="1" applyBorder="1" applyAlignment="1">
      <alignment vertical="center" wrapText="1"/>
    </xf>
    <xf numFmtId="0" fontId="9" fillId="2" borderId="0" xfId="2" applyFont="1" applyFill="1"/>
    <xf numFmtId="164" fontId="11" fillId="2" borderId="0" xfId="1" applyNumberFormat="1" applyFont="1" applyFill="1" applyAlignment="1">
      <alignment horizontal="left" vertical="center"/>
    </xf>
    <xf numFmtId="0" fontId="9" fillId="3" borderId="0" xfId="2" applyFont="1" applyFill="1"/>
    <xf numFmtId="164" fontId="11" fillId="3" borderId="0" xfId="1" applyNumberFormat="1" applyFont="1" applyFill="1" applyAlignment="1">
      <alignment horizontal="left" vertical="center"/>
    </xf>
    <xf numFmtId="0" fontId="6" fillId="0" borderId="0" xfId="2" applyFont="1" applyFill="1" applyBorder="1" applyAlignment="1">
      <alignment horizontal="justify" vertical="center" wrapText="1"/>
    </xf>
    <xf numFmtId="0" fontId="13" fillId="0" borderId="0" xfId="1" applyFont="1" applyFill="1" applyBorder="1" applyAlignment="1">
      <alignment horizontal="center" vertical="center" wrapText="1"/>
    </xf>
    <xf numFmtId="165" fontId="3" fillId="2" borderId="0" xfId="1" applyNumberFormat="1" applyFont="1" applyFill="1" applyBorder="1" applyAlignment="1">
      <alignment vertical="center"/>
    </xf>
    <xf numFmtId="164" fontId="6" fillId="0" borderId="0" xfId="4" applyNumberFormat="1" applyFont="1" applyFill="1" applyBorder="1" applyAlignment="1">
      <alignment horizontal="right" vertical="center" wrapText="1"/>
    </xf>
    <xf numFmtId="164" fontId="6" fillId="2" borderId="0" xfId="4" applyNumberFormat="1" applyFont="1" applyFill="1" applyBorder="1" applyAlignment="1">
      <alignment horizontal="right" vertical="center" wrapText="1"/>
    </xf>
    <xf numFmtId="0" fontId="6" fillId="0" borderId="0" xfId="1" applyFont="1" applyFill="1" applyBorder="1" applyAlignment="1">
      <alignment vertical="center" wrapText="1"/>
    </xf>
    <xf numFmtId="0" fontId="5" fillId="0" borderId="0" xfId="2" applyFont="1" applyFill="1"/>
    <xf numFmtId="164" fontId="7" fillId="0" borderId="0" xfId="4" applyNumberFormat="1" applyFont="1" applyFill="1" applyBorder="1" applyAlignment="1">
      <alignment horizontal="right" vertical="center" wrapText="1"/>
    </xf>
    <xf numFmtId="164" fontId="7" fillId="2" borderId="0" xfId="4" applyNumberFormat="1" applyFont="1" applyFill="1" applyBorder="1" applyAlignment="1">
      <alignment horizontal="right" vertical="center" wrapText="1"/>
    </xf>
    <xf numFmtId="0" fontId="7" fillId="0" borderId="0" xfId="1" applyFont="1" applyFill="1" applyBorder="1" applyAlignment="1">
      <alignment vertical="center" wrapText="1"/>
    </xf>
    <xf numFmtId="0" fontId="11" fillId="0" borderId="0" xfId="1" applyFont="1" applyFill="1"/>
    <xf numFmtId="3" fontId="13" fillId="0" borderId="0" xfId="1" applyNumberFormat="1" applyFont="1" applyFill="1" applyBorder="1" applyAlignment="1">
      <alignment horizontal="center" vertical="center" wrapText="1"/>
    </xf>
    <xf numFmtId="164" fontId="3" fillId="0" borderId="0" xfId="4" applyNumberFormat="1" applyFont="1" applyFill="1" applyBorder="1" applyAlignment="1">
      <alignment horizontal="right" vertical="center" wrapText="1"/>
    </xf>
    <xf numFmtId="164" fontId="3" fillId="2" borderId="0" xfId="4" applyNumberFormat="1" applyFont="1" applyFill="1" applyBorder="1" applyAlignment="1">
      <alignment horizontal="right" vertical="center" wrapText="1"/>
    </xf>
    <xf numFmtId="0" fontId="3" fillId="0" borderId="0" xfId="1" applyFont="1" applyFill="1" applyBorder="1" applyAlignment="1">
      <alignment vertical="center" wrapText="1"/>
    </xf>
    <xf numFmtId="164" fontId="5" fillId="0" borderId="0" xfId="4" applyNumberFormat="1" applyFont="1" applyFill="1" applyBorder="1" applyAlignment="1">
      <alignment horizontal="right" vertical="center" wrapText="1"/>
    </xf>
    <xf numFmtId="164" fontId="5" fillId="2" borderId="0" xfId="4" applyNumberFormat="1" applyFont="1" applyFill="1" applyBorder="1" applyAlignment="1">
      <alignment horizontal="right" vertical="center" wrapText="1"/>
    </xf>
    <xf numFmtId="0" fontId="5" fillId="0" borderId="0" xfId="1" applyFont="1" applyFill="1" applyBorder="1" applyAlignment="1">
      <alignment vertical="center" wrapText="1"/>
    </xf>
    <xf numFmtId="165" fontId="11" fillId="2" borderId="0" xfId="1" applyNumberFormat="1" applyFont="1" applyFill="1" applyBorder="1"/>
    <xf numFmtId="0" fontId="11" fillId="0" borderId="0" xfId="1" applyFont="1" applyFill="1" applyBorder="1"/>
    <xf numFmtId="0" fontId="11" fillId="0" borderId="0" xfId="1" applyFont="1" applyFill="1" applyBorder="1" applyAlignment="1">
      <alignment vertical="top" wrapText="1"/>
    </xf>
    <xf numFmtId="0" fontId="3" fillId="2" borderId="1" xfId="1" applyFont="1" applyFill="1" applyBorder="1" applyAlignment="1">
      <alignment horizontal="center"/>
    </xf>
    <xf numFmtId="0" fontId="3" fillId="0" borderId="1" xfId="1" applyFont="1" applyFill="1" applyBorder="1" applyAlignment="1">
      <alignment horizontal="center"/>
    </xf>
    <xf numFmtId="0" fontId="3" fillId="0" borderId="1" xfId="1" applyFont="1" applyFill="1" applyBorder="1" applyAlignment="1">
      <alignment horizontal="center" vertical="top" wrapText="1"/>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2" borderId="0" xfId="1" applyFont="1" applyFill="1" applyAlignment="1">
      <alignment horizontal="right"/>
    </xf>
    <xf numFmtId="167" fontId="3" fillId="0" borderId="0" xfId="1" applyNumberFormat="1" applyFont="1" applyFill="1"/>
    <xf numFmtId="0" fontId="14" fillId="2" borderId="0" xfId="2" applyFont="1" applyFill="1" applyAlignment="1">
      <alignment horizontal="right"/>
    </xf>
    <xf numFmtId="0" fontId="3" fillId="0" borderId="0" xfId="2" applyFont="1" applyFill="1" applyAlignment="1">
      <alignment horizontal="center"/>
    </xf>
    <xf numFmtId="0" fontId="15" fillId="0" borderId="0" xfId="2" applyFont="1" applyFill="1" applyAlignment="1">
      <alignment horizontal="right"/>
    </xf>
    <xf numFmtId="0" fontId="14" fillId="0" borderId="0" xfId="2" applyFont="1" applyFill="1" applyAlignment="1">
      <alignment horizontal="right"/>
    </xf>
    <xf numFmtId="0" fontId="5" fillId="0" borderId="0" xfId="1" applyFont="1" applyFill="1" applyAlignment="1">
      <alignment horizontal="center"/>
    </xf>
  </cellXfs>
  <cellStyles count="45">
    <cellStyle name="Акцент1 2" xfId="5"/>
    <cellStyle name="Акцент2 2" xfId="6"/>
    <cellStyle name="Акцент3 2" xfId="7"/>
    <cellStyle name="Акцент4 2" xfId="8"/>
    <cellStyle name="Акцент5 2" xfId="9"/>
    <cellStyle name="Акцент6 2" xfId="10"/>
    <cellStyle name="Ввод  2" xfId="11"/>
    <cellStyle name="Вывод 2" xfId="12"/>
    <cellStyle name="Вычисление 2" xfId="13"/>
    <cellStyle name="Заголовок 1 2" xfId="14"/>
    <cellStyle name="Заголовок 2 2" xfId="15"/>
    <cellStyle name="Заголовок 3 2" xfId="16"/>
    <cellStyle name="Заголовок 4 2" xfId="17"/>
    <cellStyle name="Итог 2" xfId="18"/>
    <cellStyle name="Контрольная ячейка 2" xfId="19"/>
    <cellStyle name="Название 2" xfId="20"/>
    <cellStyle name="Нейтральный 2" xfId="21"/>
    <cellStyle name="Обычный" xfId="0" builtinId="0"/>
    <cellStyle name="Обычный 2" xfId="2"/>
    <cellStyle name="Обычный 2 2" xfId="22"/>
    <cellStyle name="Обычный 2 3" xfId="23"/>
    <cellStyle name="Обычный 2 4" xfId="24"/>
    <cellStyle name="Обычный 2 5" xfId="25"/>
    <cellStyle name="Обычный 3" xfId="26"/>
    <cellStyle name="Обычный 3 2" xfId="27"/>
    <cellStyle name="Обычный 4" xfId="28"/>
    <cellStyle name="Обычный 5" xfId="29"/>
    <cellStyle name="Обычный 5 2" xfId="30"/>
    <cellStyle name="Обычный 6" xfId="31"/>
    <cellStyle name="Обычный 7" xfId="32"/>
    <cellStyle name="Обычный 9" xfId="33"/>
    <cellStyle name="Обычный_Взаимные Москв 9мес2006" xfId="3"/>
    <cellStyle name="Обычный_республиканский  2005 г" xfId="1"/>
    <cellStyle name="Плохой 2" xfId="34"/>
    <cellStyle name="Пояснение 2" xfId="35"/>
    <cellStyle name="Примечание 2" xfId="36"/>
    <cellStyle name="Связанная ячейка 2" xfId="37"/>
    <cellStyle name="Текст предупреждения 2" xfId="38"/>
    <cellStyle name="Финансовый 2" xfId="39"/>
    <cellStyle name="Финансовый 3" xfId="40"/>
    <cellStyle name="Финансовый 4" xfId="41"/>
    <cellStyle name="Финансовый 4 2" xfId="42"/>
    <cellStyle name="Финансовый 5" xfId="4"/>
    <cellStyle name="Финансовый 5 2" xfId="43"/>
    <cellStyle name="Хороший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93"/>
  <sheetViews>
    <sheetView tabSelected="1" view="pageBreakPreview" topLeftCell="A137" zoomScaleNormal="100" zoomScaleSheetLayoutView="100" workbookViewId="0">
      <selection activeCell="J144" sqref="J144"/>
    </sheetView>
  </sheetViews>
  <sheetFormatPr defaultRowHeight="15" x14ac:dyDescent="0.25"/>
  <cols>
    <col min="1" max="1" width="21" style="1" bestFit="1" customWidth="1"/>
    <col min="2" max="2" width="67.28515625" style="1" customWidth="1"/>
    <col min="3" max="3" width="13.85546875" style="2" customWidth="1"/>
    <col min="4" max="4" width="19.140625" style="1" customWidth="1"/>
    <col min="5" max="16384" width="9.140625" style="1"/>
  </cols>
  <sheetData>
    <row r="1" spans="1:22" ht="15.75" x14ac:dyDescent="0.25">
      <c r="A1" s="55"/>
      <c r="B1" s="56" t="s">
        <v>272</v>
      </c>
      <c r="C1" s="56"/>
    </row>
    <row r="2" spans="1:22" ht="15.75" x14ac:dyDescent="0.25">
      <c r="A2" s="55"/>
      <c r="B2" s="57" t="s">
        <v>271</v>
      </c>
      <c r="C2" s="57"/>
    </row>
    <row r="3" spans="1:22" ht="15.75" x14ac:dyDescent="0.25">
      <c r="B3" s="57" t="s">
        <v>270</v>
      </c>
      <c r="C3" s="57"/>
    </row>
    <row r="4" spans="1:22" ht="15.75" x14ac:dyDescent="0.25">
      <c r="B4" s="57" t="s">
        <v>269</v>
      </c>
      <c r="C4" s="57"/>
    </row>
    <row r="5" spans="1:22" ht="15.75" x14ac:dyDescent="0.25">
      <c r="A5" s="53"/>
      <c r="B5" s="10"/>
      <c r="C5" s="54"/>
    </row>
    <row r="6" spans="1:22" x14ac:dyDescent="0.25">
      <c r="A6" s="53"/>
    </row>
    <row r="7" spans="1:22" x14ac:dyDescent="0.25">
      <c r="A7" s="58" t="s">
        <v>268</v>
      </c>
      <c r="B7" s="58"/>
      <c r="C7" s="58"/>
    </row>
    <row r="8" spans="1:22" x14ac:dyDescent="0.25">
      <c r="A8" s="58" t="s">
        <v>267</v>
      </c>
      <c r="B8" s="58"/>
      <c r="C8" s="58"/>
    </row>
    <row r="9" spans="1:22" x14ac:dyDescent="0.25">
      <c r="A9" s="10"/>
      <c r="B9" s="10"/>
      <c r="C9" s="52" t="s">
        <v>266</v>
      </c>
    </row>
    <row r="10" spans="1:22" ht="28.5" x14ac:dyDescent="0.25">
      <c r="A10" s="51" t="s">
        <v>265</v>
      </c>
      <c r="B10" s="51" t="s">
        <v>264</v>
      </c>
      <c r="C10" s="50" t="s">
        <v>263</v>
      </c>
    </row>
    <row r="11" spans="1:22" x14ac:dyDescent="0.25">
      <c r="A11" s="49">
        <v>1</v>
      </c>
      <c r="B11" s="48">
        <v>2</v>
      </c>
      <c r="C11" s="47">
        <v>3</v>
      </c>
      <c r="D11" s="18"/>
      <c r="E11" s="18"/>
      <c r="F11" s="18"/>
      <c r="G11" s="18"/>
      <c r="H11" s="18"/>
      <c r="I11" s="18"/>
      <c r="J11" s="18"/>
      <c r="K11" s="18"/>
      <c r="L11" s="18"/>
      <c r="M11" s="18"/>
      <c r="N11" s="18"/>
      <c r="O11" s="18"/>
      <c r="P11" s="18"/>
      <c r="Q11" s="18"/>
      <c r="R11" s="18"/>
      <c r="S11" s="18"/>
      <c r="T11" s="18"/>
      <c r="U11" s="18"/>
      <c r="V11" s="18"/>
    </row>
    <row r="12" spans="1:22" s="36" customFormat="1" ht="14.25" x14ac:dyDescent="0.2">
      <c r="A12" s="46"/>
      <c r="B12" s="45"/>
      <c r="C12" s="44"/>
      <c r="D12" s="18"/>
      <c r="E12" s="18"/>
      <c r="F12" s="18"/>
      <c r="G12" s="18"/>
      <c r="H12" s="18"/>
      <c r="I12" s="18"/>
      <c r="J12" s="18"/>
      <c r="K12" s="18"/>
      <c r="L12" s="18"/>
      <c r="M12" s="18"/>
      <c r="N12" s="18"/>
      <c r="O12" s="18"/>
      <c r="P12" s="18"/>
      <c r="Q12" s="18"/>
      <c r="R12" s="18"/>
      <c r="S12" s="18"/>
      <c r="T12" s="18"/>
      <c r="U12" s="18"/>
      <c r="V12" s="18"/>
    </row>
    <row r="13" spans="1:22" s="36" customFormat="1" ht="17.25" customHeight="1" x14ac:dyDescent="0.2">
      <c r="A13" s="27" t="s">
        <v>262</v>
      </c>
      <c r="B13" s="43" t="s">
        <v>261</v>
      </c>
      <c r="C13" s="42">
        <f>C14+C17+C30+C32+C35+C38+C39+C44+C48+C49+C50</f>
        <v>7644169</v>
      </c>
      <c r="D13" s="41"/>
      <c r="E13" s="18"/>
      <c r="F13" s="18"/>
      <c r="G13" s="18"/>
      <c r="H13" s="18"/>
      <c r="I13" s="18"/>
      <c r="J13" s="18"/>
      <c r="K13" s="18"/>
      <c r="L13" s="18"/>
      <c r="M13" s="18"/>
      <c r="N13" s="18"/>
      <c r="O13" s="18"/>
      <c r="P13" s="18"/>
      <c r="Q13" s="18"/>
      <c r="R13" s="18"/>
      <c r="S13" s="18"/>
      <c r="T13" s="18"/>
      <c r="U13" s="18"/>
      <c r="V13" s="18"/>
    </row>
    <row r="14" spans="1:22" s="36" customFormat="1" ht="15" customHeight="1" x14ac:dyDescent="0.2">
      <c r="A14" s="27" t="s">
        <v>260</v>
      </c>
      <c r="B14" s="43" t="s">
        <v>259</v>
      </c>
      <c r="C14" s="42">
        <f>C15+C16</f>
        <v>5210150</v>
      </c>
      <c r="D14" s="41"/>
      <c r="E14" s="18"/>
      <c r="F14" s="18"/>
      <c r="G14" s="18"/>
      <c r="H14" s="18"/>
      <c r="I14" s="18"/>
      <c r="J14" s="18"/>
      <c r="K14" s="18"/>
      <c r="L14" s="18"/>
      <c r="M14" s="18"/>
      <c r="N14" s="18"/>
      <c r="O14" s="18"/>
      <c r="P14" s="18"/>
      <c r="Q14" s="18"/>
      <c r="R14" s="18"/>
      <c r="S14" s="18"/>
      <c r="T14" s="18"/>
      <c r="U14" s="18"/>
      <c r="V14" s="18"/>
    </row>
    <row r="15" spans="1:22" s="36" customFormat="1" x14ac:dyDescent="0.2">
      <c r="A15" s="13" t="s">
        <v>258</v>
      </c>
      <c r="B15" s="40" t="s">
        <v>257</v>
      </c>
      <c r="C15" s="39">
        <v>1320040</v>
      </c>
      <c r="D15" s="38"/>
      <c r="E15" s="18"/>
      <c r="F15" s="18"/>
      <c r="G15" s="18"/>
      <c r="H15" s="18"/>
      <c r="I15" s="18"/>
      <c r="J15" s="18"/>
      <c r="K15" s="18"/>
      <c r="L15" s="18"/>
      <c r="M15" s="18"/>
      <c r="N15" s="18"/>
      <c r="O15" s="18"/>
      <c r="P15" s="18"/>
      <c r="Q15" s="18"/>
      <c r="R15" s="18"/>
      <c r="S15" s="18"/>
      <c r="T15" s="18"/>
      <c r="U15" s="18"/>
      <c r="V15" s="18"/>
    </row>
    <row r="16" spans="1:22" s="36" customFormat="1" x14ac:dyDescent="0.2">
      <c r="A16" s="13" t="s">
        <v>256</v>
      </c>
      <c r="B16" s="40" t="s">
        <v>255</v>
      </c>
      <c r="C16" s="39">
        <v>3890110</v>
      </c>
      <c r="D16" s="38"/>
      <c r="E16" s="18"/>
      <c r="F16" s="18"/>
      <c r="G16" s="18"/>
      <c r="H16" s="18"/>
      <c r="I16" s="18"/>
      <c r="J16" s="18"/>
      <c r="K16" s="18"/>
      <c r="L16" s="18"/>
      <c r="M16" s="18"/>
      <c r="N16" s="18"/>
      <c r="O16" s="18"/>
      <c r="P16" s="18"/>
      <c r="Q16" s="18"/>
      <c r="R16" s="18"/>
      <c r="S16" s="18"/>
      <c r="T16" s="18"/>
      <c r="U16" s="18"/>
      <c r="V16" s="18"/>
    </row>
    <row r="17" spans="1:22" s="36" customFormat="1" ht="33.75" customHeight="1" x14ac:dyDescent="0.2">
      <c r="A17" s="27" t="s">
        <v>254</v>
      </c>
      <c r="B17" s="43" t="s">
        <v>253</v>
      </c>
      <c r="C17" s="42">
        <f>C18+C24+C26+C28+C19+C22+C25+C27+C29+C20+C21+C23</f>
        <v>1357415</v>
      </c>
      <c r="D17" s="41"/>
      <c r="E17" s="18"/>
      <c r="F17" s="18"/>
      <c r="G17" s="18"/>
      <c r="H17" s="18"/>
      <c r="I17" s="18"/>
      <c r="J17" s="18"/>
      <c r="K17" s="18"/>
      <c r="L17" s="18"/>
      <c r="M17" s="18"/>
      <c r="N17" s="18"/>
      <c r="O17" s="18"/>
      <c r="P17" s="18"/>
      <c r="Q17" s="18"/>
      <c r="R17" s="18"/>
      <c r="S17" s="18"/>
      <c r="T17" s="18"/>
      <c r="U17" s="18"/>
      <c r="V17" s="18"/>
    </row>
    <row r="18" spans="1:22" s="36" customFormat="1" ht="140.25" customHeight="1" x14ac:dyDescent="0.2">
      <c r="A18" s="13" t="s">
        <v>252</v>
      </c>
      <c r="B18" s="40" t="s">
        <v>251</v>
      </c>
      <c r="C18" s="39">
        <v>66706</v>
      </c>
      <c r="D18" s="38"/>
      <c r="E18" s="18"/>
      <c r="F18" s="18"/>
      <c r="G18" s="18"/>
      <c r="H18" s="18"/>
      <c r="I18" s="18"/>
      <c r="J18" s="18"/>
      <c r="K18" s="18"/>
      <c r="L18" s="18"/>
      <c r="M18" s="18"/>
      <c r="N18" s="18"/>
      <c r="O18" s="18"/>
      <c r="P18" s="18"/>
      <c r="Q18" s="18"/>
      <c r="R18" s="18"/>
      <c r="S18" s="18"/>
      <c r="T18" s="18"/>
      <c r="U18" s="18"/>
      <c r="V18" s="18"/>
    </row>
    <row r="19" spans="1:22" s="36" customFormat="1" ht="184.5" customHeight="1" x14ac:dyDescent="0.2">
      <c r="A19" s="13" t="s">
        <v>250</v>
      </c>
      <c r="B19" s="40" t="s">
        <v>249</v>
      </c>
      <c r="C19" s="39">
        <v>19930</v>
      </c>
      <c r="D19" s="38"/>
      <c r="E19" s="18"/>
      <c r="F19" s="18"/>
      <c r="G19" s="18"/>
      <c r="H19" s="18"/>
      <c r="I19" s="18"/>
      <c r="J19" s="18"/>
      <c r="K19" s="18"/>
      <c r="L19" s="18"/>
      <c r="M19" s="18"/>
      <c r="N19" s="18"/>
      <c r="O19" s="18"/>
      <c r="P19" s="18"/>
      <c r="Q19" s="18"/>
      <c r="R19" s="18"/>
      <c r="S19" s="18"/>
      <c r="T19" s="18"/>
      <c r="U19" s="18"/>
      <c r="V19" s="18"/>
    </row>
    <row r="20" spans="1:22" s="36" customFormat="1" ht="111.75" customHeight="1" x14ac:dyDescent="0.2">
      <c r="A20" s="13" t="s">
        <v>248</v>
      </c>
      <c r="B20" s="40" t="s">
        <v>247</v>
      </c>
      <c r="C20" s="39">
        <v>411</v>
      </c>
      <c r="D20" s="38"/>
      <c r="E20" s="18"/>
      <c r="F20" s="18"/>
      <c r="G20" s="18"/>
      <c r="H20" s="18"/>
      <c r="I20" s="18"/>
      <c r="J20" s="18"/>
      <c r="K20" s="18"/>
      <c r="L20" s="18"/>
      <c r="M20" s="18"/>
      <c r="N20" s="18"/>
      <c r="O20" s="18"/>
      <c r="P20" s="18"/>
      <c r="Q20" s="18"/>
      <c r="R20" s="18"/>
      <c r="S20" s="18"/>
      <c r="T20" s="18"/>
      <c r="U20" s="18"/>
      <c r="V20" s="18"/>
    </row>
    <row r="21" spans="1:22" s="36" customFormat="1" ht="111.75" customHeight="1" x14ac:dyDescent="0.2">
      <c r="A21" s="13" t="s">
        <v>246</v>
      </c>
      <c r="B21" s="40" t="s">
        <v>245</v>
      </c>
      <c r="C21" s="39">
        <v>3</v>
      </c>
      <c r="D21" s="38"/>
      <c r="E21" s="18"/>
      <c r="F21" s="18"/>
      <c r="G21" s="18"/>
      <c r="H21" s="18"/>
      <c r="I21" s="18"/>
      <c r="J21" s="18"/>
      <c r="K21" s="18"/>
      <c r="L21" s="18"/>
      <c r="M21" s="18"/>
      <c r="N21" s="18"/>
      <c r="O21" s="18"/>
      <c r="P21" s="18"/>
      <c r="Q21" s="18"/>
      <c r="R21" s="18"/>
      <c r="S21" s="18"/>
      <c r="T21" s="18"/>
      <c r="U21" s="18"/>
      <c r="V21" s="18"/>
    </row>
    <row r="22" spans="1:22" s="36" customFormat="1" ht="67.5" customHeight="1" x14ac:dyDescent="0.2">
      <c r="A22" s="13" t="s">
        <v>244</v>
      </c>
      <c r="B22" s="40" t="s">
        <v>243</v>
      </c>
      <c r="C22" s="39">
        <v>33</v>
      </c>
      <c r="D22" s="38"/>
      <c r="E22" s="18"/>
      <c r="F22" s="18"/>
      <c r="G22" s="18"/>
      <c r="H22" s="18"/>
      <c r="I22" s="18"/>
      <c r="J22" s="18"/>
      <c r="K22" s="18"/>
      <c r="L22" s="18"/>
      <c r="M22" s="18"/>
      <c r="N22" s="18"/>
      <c r="O22" s="18"/>
      <c r="P22" s="18"/>
      <c r="Q22" s="18"/>
      <c r="R22" s="18"/>
      <c r="S22" s="18"/>
      <c r="T22" s="18"/>
      <c r="U22" s="18"/>
      <c r="V22" s="18"/>
    </row>
    <row r="23" spans="1:22" s="36" customFormat="1" ht="95.25" customHeight="1" x14ac:dyDescent="0.2">
      <c r="A23" s="13" t="s">
        <v>242</v>
      </c>
      <c r="B23" s="40" t="s">
        <v>241</v>
      </c>
      <c r="C23" s="39">
        <v>265</v>
      </c>
      <c r="D23" s="38"/>
      <c r="E23" s="18"/>
      <c r="F23" s="18"/>
      <c r="G23" s="18"/>
      <c r="H23" s="18"/>
      <c r="I23" s="18"/>
      <c r="J23" s="18"/>
      <c r="K23" s="18"/>
      <c r="L23" s="18"/>
      <c r="M23" s="18"/>
      <c r="N23" s="18"/>
      <c r="O23" s="18"/>
      <c r="P23" s="18"/>
      <c r="Q23" s="18"/>
      <c r="R23" s="18"/>
      <c r="S23" s="18"/>
      <c r="T23" s="18"/>
      <c r="U23" s="18"/>
      <c r="V23" s="18"/>
    </row>
    <row r="24" spans="1:22" s="36" customFormat="1" ht="96" customHeight="1" x14ac:dyDescent="0.2">
      <c r="A24" s="13" t="s">
        <v>240</v>
      </c>
      <c r="B24" s="40" t="s">
        <v>239</v>
      </c>
      <c r="C24" s="39">
        <v>403624</v>
      </c>
      <c r="D24" s="38"/>
      <c r="E24" s="18"/>
      <c r="F24" s="18"/>
      <c r="G24" s="18"/>
      <c r="H24" s="18"/>
      <c r="I24" s="18"/>
      <c r="J24" s="18"/>
      <c r="K24" s="18"/>
      <c r="L24" s="18"/>
      <c r="M24" s="18"/>
      <c r="N24" s="18"/>
      <c r="O24" s="18"/>
      <c r="P24" s="18"/>
      <c r="Q24" s="18"/>
      <c r="R24" s="18"/>
      <c r="S24" s="18"/>
      <c r="T24" s="18"/>
      <c r="U24" s="18"/>
      <c r="V24" s="18"/>
    </row>
    <row r="25" spans="1:22" s="36" customFormat="1" ht="111.75" customHeight="1" x14ac:dyDescent="0.2">
      <c r="A25" s="13" t="s">
        <v>238</v>
      </c>
      <c r="B25" s="40" t="s">
        <v>237</v>
      </c>
      <c r="C25" s="39">
        <v>170612</v>
      </c>
      <c r="D25" s="38"/>
      <c r="E25" s="18"/>
      <c r="F25" s="18"/>
      <c r="G25" s="18"/>
      <c r="H25" s="18"/>
      <c r="I25" s="18"/>
      <c r="J25" s="18"/>
      <c r="K25" s="18"/>
      <c r="L25" s="18"/>
      <c r="M25" s="18"/>
      <c r="N25" s="18"/>
      <c r="O25" s="18"/>
      <c r="P25" s="18"/>
      <c r="Q25" s="18"/>
      <c r="R25" s="18"/>
      <c r="S25" s="18"/>
      <c r="T25" s="18"/>
      <c r="U25" s="18"/>
      <c r="V25" s="18"/>
    </row>
    <row r="26" spans="1:22" s="36" customFormat="1" ht="109.5" customHeight="1" x14ac:dyDescent="0.2">
      <c r="A26" s="13" t="s">
        <v>236</v>
      </c>
      <c r="B26" s="40" t="s">
        <v>235</v>
      </c>
      <c r="C26" s="39">
        <v>2234</v>
      </c>
      <c r="D26" s="38"/>
      <c r="E26" s="18"/>
      <c r="F26" s="18"/>
      <c r="G26" s="18"/>
      <c r="H26" s="18"/>
      <c r="I26" s="18"/>
      <c r="J26" s="18"/>
      <c r="K26" s="18"/>
      <c r="L26" s="18"/>
      <c r="M26" s="18"/>
      <c r="N26" s="18"/>
      <c r="O26" s="18"/>
      <c r="P26" s="18"/>
      <c r="Q26" s="18"/>
      <c r="R26" s="18"/>
      <c r="S26" s="18"/>
      <c r="T26" s="18"/>
      <c r="U26" s="18"/>
      <c r="V26" s="18"/>
    </row>
    <row r="27" spans="1:22" s="36" customFormat="1" ht="124.5" customHeight="1" x14ac:dyDescent="0.2">
      <c r="A27" s="13" t="s">
        <v>234</v>
      </c>
      <c r="B27" s="40" t="s">
        <v>233</v>
      </c>
      <c r="C27" s="39">
        <v>944</v>
      </c>
      <c r="D27" s="38"/>
      <c r="E27" s="18"/>
      <c r="F27" s="18"/>
      <c r="G27" s="18"/>
      <c r="H27" s="18"/>
      <c r="I27" s="18"/>
      <c r="J27" s="18"/>
      <c r="K27" s="18"/>
      <c r="L27" s="18"/>
      <c r="M27" s="18"/>
      <c r="N27" s="18"/>
      <c r="O27" s="18"/>
      <c r="P27" s="18"/>
      <c r="Q27" s="18"/>
      <c r="R27" s="18"/>
      <c r="S27" s="18"/>
      <c r="T27" s="18"/>
      <c r="U27" s="18"/>
      <c r="V27" s="18"/>
    </row>
    <row r="28" spans="1:22" s="36" customFormat="1" ht="96.75" customHeight="1" x14ac:dyDescent="0.2">
      <c r="A28" s="13" t="s">
        <v>232</v>
      </c>
      <c r="B28" s="40" t="s">
        <v>231</v>
      </c>
      <c r="C28" s="39">
        <v>486858</v>
      </c>
      <c r="D28" s="38"/>
      <c r="E28" s="18"/>
      <c r="F28" s="18"/>
      <c r="G28" s="18"/>
      <c r="H28" s="18"/>
      <c r="I28" s="18"/>
      <c r="J28" s="18"/>
      <c r="K28" s="18"/>
      <c r="L28" s="18"/>
      <c r="M28" s="18"/>
      <c r="N28" s="18"/>
      <c r="O28" s="18"/>
      <c r="P28" s="18"/>
      <c r="Q28" s="18"/>
      <c r="R28" s="18"/>
      <c r="S28" s="18"/>
      <c r="T28" s="18"/>
      <c r="U28" s="18"/>
      <c r="V28" s="18"/>
    </row>
    <row r="29" spans="1:22" s="36" customFormat="1" ht="111" customHeight="1" x14ac:dyDescent="0.2">
      <c r="A29" s="13" t="s">
        <v>230</v>
      </c>
      <c r="B29" s="40" t="s">
        <v>229</v>
      </c>
      <c r="C29" s="39">
        <v>205795</v>
      </c>
      <c r="D29" s="38"/>
      <c r="E29" s="18"/>
      <c r="F29" s="18"/>
      <c r="G29" s="18"/>
      <c r="H29" s="18"/>
      <c r="I29" s="18"/>
      <c r="J29" s="18"/>
      <c r="K29" s="18"/>
      <c r="L29" s="18"/>
    </row>
    <row r="30" spans="1:22" s="36" customFormat="1" ht="21.75" customHeight="1" x14ac:dyDescent="0.2">
      <c r="A30" s="27" t="s">
        <v>228</v>
      </c>
      <c r="B30" s="43" t="s">
        <v>227</v>
      </c>
      <c r="C30" s="42">
        <f>C31</f>
        <v>2600</v>
      </c>
      <c r="D30" s="41"/>
      <c r="E30" s="18"/>
      <c r="F30" s="18"/>
      <c r="G30" s="18"/>
      <c r="H30" s="18"/>
      <c r="I30" s="18"/>
      <c r="J30" s="18"/>
      <c r="K30" s="18"/>
      <c r="L30" s="18"/>
    </row>
    <row r="31" spans="1:22" s="36" customFormat="1" ht="17.25" customHeight="1" x14ac:dyDescent="0.2">
      <c r="A31" s="13" t="s">
        <v>226</v>
      </c>
      <c r="B31" s="40" t="s">
        <v>225</v>
      </c>
      <c r="C31" s="39">
        <v>2600</v>
      </c>
      <c r="D31" s="38"/>
      <c r="E31" s="18"/>
      <c r="F31" s="18"/>
      <c r="G31" s="18"/>
      <c r="H31" s="18"/>
      <c r="I31" s="18"/>
      <c r="J31" s="18"/>
      <c r="K31" s="18"/>
      <c r="L31" s="18"/>
    </row>
    <row r="32" spans="1:22" s="36" customFormat="1" ht="18.75" customHeight="1" x14ac:dyDescent="0.2">
      <c r="A32" s="27" t="s">
        <v>224</v>
      </c>
      <c r="B32" s="43" t="s">
        <v>223</v>
      </c>
      <c r="C32" s="42">
        <f>C33+C34</f>
        <v>518968</v>
      </c>
      <c r="D32" s="41"/>
      <c r="E32" s="18"/>
      <c r="F32" s="18"/>
      <c r="G32" s="18"/>
      <c r="H32" s="18"/>
      <c r="I32" s="18"/>
      <c r="J32" s="18"/>
      <c r="K32" s="18"/>
      <c r="L32" s="18"/>
    </row>
    <row r="33" spans="1:12" s="36" customFormat="1" x14ac:dyDescent="0.2">
      <c r="A33" s="13" t="s">
        <v>222</v>
      </c>
      <c r="B33" s="40" t="s">
        <v>221</v>
      </c>
      <c r="C33" s="39">
        <v>335385</v>
      </c>
      <c r="D33" s="38"/>
      <c r="E33" s="18"/>
      <c r="F33" s="18"/>
      <c r="G33" s="18"/>
      <c r="H33" s="18"/>
      <c r="I33" s="18"/>
      <c r="J33" s="18"/>
      <c r="K33" s="18"/>
      <c r="L33" s="18"/>
    </row>
    <row r="34" spans="1:12" s="36" customFormat="1" x14ac:dyDescent="0.2">
      <c r="A34" s="13" t="s">
        <v>220</v>
      </c>
      <c r="B34" s="40" t="s">
        <v>219</v>
      </c>
      <c r="C34" s="39">
        <v>183583</v>
      </c>
      <c r="D34" s="38"/>
      <c r="E34" s="18"/>
      <c r="F34" s="18"/>
      <c r="G34" s="18"/>
      <c r="H34" s="18"/>
      <c r="I34" s="18"/>
      <c r="J34" s="18"/>
      <c r="K34" s="18"/>
      <c r="L34" s="18"/>
    </row>
    <row r="35" spans="1:12" s="36" customFormat="1" ht="33" customHeight="1" x14ac:dyDescent="0.2">
      <c r="A35" s="27" t="s">
        <v>218</v>
      </c>
      <c r="B35" s="43" t="s">
        <v>217</v>
      </c>
      <c r="C35" s="42">
        <f>C36+C37</f>
        <v>254747</v>
      </c>
      <c r="D35" s="41"/>
      <c r="E35" s="18"/>
      <c r="F35" s="18"/>
      <c r="G35" s="18"/>
      <c r="H35" s="18"/>
      <c r="I35" s="18"/>
      <c r="J35" s="18"/>
      <c r="K35" s="18"/>
      <c r="L35" s="18"/>
    </row>
    <row r="36" spans="1:12" s="36" customFormat="1" x14ac:dyDescent="0.2">
      <c r="A36" s="13" t="s">
        <v>216</v>
      </c>
      <c r="B36" s="40" t="s">
        <v>215</v>
      </c>
      <c r="C36" s="39">
        <v>252247</v>
      </c>
      <c r="D36" s="38"/>
      <c r="E36" s="18"/>
      <c r="F36" s="18"/>
      <c r="G36" s="18"/>
      <c r="H36" s="18"/>
      <c r="I36" s="18"/>
      <c r="J36" s="18"/>
      <c r="K36" s="18"/>
      <c r="L36" s="18"/>
    </row>
    <row r="37" spans="1:12" s="36" customFormat="1" ht="30" x14ac:dyDescent="0.2">
      <c r="A37" s="13" t="s">
        <v>214</v>
      </c>
      <c r="B37" s="35" t="s">
        <v>213</v>
      </c>
      <c r="C37" s="34">
        <v>2500</v>
      </c>
      <c r="D37" s="33"/>
      <c r="E37" s="18"/>
      <c r="F37" s="18"/>
      <c r="G37" s="18"/>
      <c r="H37" s="18"/>
      <c r="I37" s="18"/>
      <c r="J37" s="18"/>
      <c r="K37" s="18"/>
      <c r="L37" s="18"/>
    </row>
    <row r="38" spans="1:12" s="36" customFormat="1" ht="19.5" customHeight="1" x14ac:dyDescent="0.2">
      <c r="A38" s="37" t="s">
        <v>212</v>
      </c>
      <c r="B38" s="31" t="s">
        <v>211</v>
      </c>
      <c r="C38" s="30">
        <v>30784</v>
      </c>
      <c r="D38" s="29"/>
      <c r="E38" s="18"/>
      <c r="F38" s="18"/>
      <c r="G38" s="18"/>
      <c r="H38" s="18"/>
      <c r="I38" s="18"/>
      <c r="J38" s="18"/>
      <c r="K38" s="18"/>
      <c r="L38" s="18"/>
    </row>
    <row r="39" spans="1:12" s="36" customFormat="1" ht="48" customHeight="1" x14ac:dyDescent="0.2">
      <c r="A39" s="27" t="s">
        <v>210</v>
      </c>
      <c r="B39" s="31" t="s">
        <v>209</v>
      </c>
      <c r="C39" s="30">
        <f>C40+C42+C43+C41</f>
        <v>71520</v>
      </c>
      <c r="D39" s="29"/>
      <c r="E39" s="18"/>
      <c r="F39" s="18"/>
      <c r="G39" s="18"/>
      <c r="H39" s="18"/>
      <c r="I39" s="18"/>
      <c r="J39" s="18"/>
      <c r="K39" s="18"/>
      <c r="L39" s="18"/>
    </row>
    <row r="40" spans="1:12" s="36" customFormat="1" ht="60" x14ac:dyDescent="0.2">
      <c r="A40" s="13" t="s">
        <v>208</v>
      </c>
      <c r="B40" s="35" t="s">
        <v>207</v>
      </c>
      <c r="C40" s="34">
        <v>300</v>
      </c>
      <c r="D40" s="33"/>
      <c r="E40" s="18"/>
      <c r="F40" s="18"/>
      <c r="G40" s="18"/>
      <c r="H40" s="18"/>
      <c r="I40" s="18"/>
      <c r="J40" s="18"/>
      <c r="K40" s="18"/>
      <c r="L40" s="18"/>
    </row>
    <row r="41" spans="1:12" s="36" customFormat="1" ht="45" x14ac:dyDescent="0.2">
      <c r="A41" s="13" t="s">
        <v>206</v>
      </c>
      <c r="B41" s="35" t="s">
        <v>205</v>
      </c>
      <c r="C41" s="34">
        <v>65900</v>
      </c>
      <c r="D41" s="33"/>
      <c r="E41" s="18"/>
      <c r="F41" s="18"/>
      <c r="G41" s="18"/>
      <c r="H41" s="18"/>
      <c r="I41" s="18"/>
      <c r="J41" s="18"/>
      <c r="K41" s="18"/>
      <c r="L41" s="18"/>
    </row>
    <row r="42" spans="1:12" s="36" customFormat="1" ht="75" x14ac:dyDescent="0.2">
      <c r="A42" s="13" t="s">
        <v>204</v>
      </c>
      <c r="B42" s="35" t="s">
        <v>203</v>
      </c>
      <c r="C42" s="34">
        <v>5262</v>
      </c>
      <c r="D42" s="33"/>
      <c r="E42" s="18"/>
      <c r="F42" s="18"/>
      <c r="G42" s="18"/>
      <c r="H42" s="18"/>
      <c r="I42" s="18"/>
      <c r="J42" s="18"/>
      <c r="K42" s="18"/>
      <c r="L42" s="18"/>
    </row>
    <row r="43" spans="1:12" s="36" customFormat="1" x14ac:dyDescent="0.2">
      <c r="A43" s="13" t="s">
        <v>202</v>
      </c>
      <c r="B43" s="35" t="s">
        <v>201</v>
      </c>
      <c r="C43" s="34">
        <v>58</v>
      </c>
      <c r="D43" s="33"/>
      <c r="E43" s="18"/>
      <c r="F43" s="18"/>
      <c r="G43" s="18"/>
      <c r="H43" s="18"/>
      <c r="I43" s="18"/>
      <c r="J43" s="18"/>
      <c r="K43" s="18"/>
      <c r="L43" s="18"/>
    </row>
    <row r="44" spans="1:12" s="36" customFormat="1" ht="31.5" customHeight="1" x14ac:dyDescent="0.2">
      <c r="A44" s="27" t="s">
        <v>200</v>
      </c>
      <c r="B44" s="31" t="s">
        <v>199</v>
      </c>
      <c r="C44" s="30">
        <f>C45+C46+C47</f>
        <v>39870</v>
      </c>
      <c r="D44" s="29"/>
      <c r="E44" s="18"/>
      <c r="F44" s="18"/>
      <c r="G44" s="18"/>
      <c r="H44" s="18"/>
      <c r="I44" s="18"/>
      <c r="J44" s="18"/>
      <c r="K44" s="18"/>
      <c r="L44" s="18"/>
    </row>
    <row r="45" spans="1:12" s="36" customFormat="1" x14ac:dyDescent="0.2">
      <c r="A45" s="13" t="s">
        <v>198</v>
      </c>
      <c r="B45" s="35" t="s">
        <v>197</v>
      </c>
      <c r="C45" s="34">
        <v>29250</v>
      </c>
      <c r="D45" s="33"/>
      <c r="E45" s="18"/>
      <c r="F45" s="18"/>
      <c r="G45" s="18"/>
      <c r="H45" s="18"/>
      <c r="I45" s="18"/>
      <c r="J45" s="18"/>
      <c r="K45" s="18"/>
      <c r="L45" s="18"/>
    </row>
    <row r="46" spans="1:12" s="36" customFormat="1" x14ac:dyDescent="0.2">
      <c r="A46" s="13" t="s">
        <v>196</v>
      </c>
      <c r="B46" s="35" t="s">
        <v>195</v>
      </c>
      <c r="C46" s="34">
        <v>2595</v>
      </c>
      <c r="D46" s="33"/>
      <c r="E46" s="18"/>
      <c r="F46" s="18"/>
      <c r="G46" s="18"/>
      <c r="H46" s="18"/>
      <c r="I46" s="18"/>
      <c r="J46" s="18"/>
      <c r="K46" s="18"/>
      <c r="L46" s="18"/>
    </row>
    <row r="47" spans="1:12" x14ac:dyDescent="0.25">
      <c r="A47" s="13" t="s">
        <v>194</v>
      </c>
      <c r="B47" s="35" t="s">
        <v>193</v>
      </c>
      <c r="C47" s="34">
        <v>8025</v>
      </c>
      <c r="D47" s="33"/>
      <c r="E47" s="18"/>
      <c r="F47" s="18"/>
      <c r="G47" s="18"/>
      <c r="H47" s="18"/>
      <c r="I47" s="18"/>
      <c r="J47" s="18"/>
      <c r="K47" s="18"/>
      <c r="L47" s="18"/>
    </row>
    <row r="48" spans="1:12" s="32" customFormat="1" ht="30.75" customHeight="1" x14ac:dyDescent="0.2">
      <c r="A48" s="27" t="s">
        <v>192</v>
      </c>
      <c r="B48" s="31" t="s">
        <v>191</v>
      </c>
      <c r="C48" s="30">
        <v>23398</v>
      </c>
      <c r="D48" s="29"/>
      <c r="E48" s="18"/>
      <c r="F48" s="18"/>
      <c r="G48" s="18"/>
      <c r="H48" s="18"/>
      <c r="I48" s="18"/>
      <c r="J48" s="18"/>
      <c r="K48" s="18"/>
      <c r="L48" s="18"/>
    </row>
    <row r="49" spans="1:12" s="17" customFormat="1" ht="19.5" customHeight="1" x14ac:dyDescent="0.25">
      <c r="A49" s="27" t="s">
        <v>190</v>
      </c>
      <c r="B49" s="31" t="s">
        <v>189</v>
      </c>
      <c r="C49" s="30">
        <v>800</v>
      </c>
      <c r="D49" s="29"/>
      <c r="E49" s="18"/>
      <c r="F49" s="18"/>
      <c r="G49" s="18"/>
      <c r="H49" s="18"/>
      <c r="I49" s="18"/>
      <c r="J49" s="18"/>
      <c r="K49" s="18"/>
      <c r="L49" s="18"/>
    </row>
    <row r="50" spans="1:12" s="24" customFormat="1" ht="18.75" customHeight="1" x14ac:dyDescent="0.25">
      <c r="A50" s="27" t="s">
        <v>188</v>
      </c>
      <c r="B50" s="31" t="s">
        <v>187</v>
      </c>
      <c r="C50" s="30">
        <v>133917</v>
      </c>
      <c r="D50" s="29"/>
      <c r="E50" s="25"/>
      <c r="F50" s="25"/>
      <c r="G50" s="25"/>
      <c r="H50" s="25"/>
      <c r="I50" s="25"/>
      <c r="J50" s="25"/>
      <c r="K50" s="25"/>
      <c r="L50" s="25"/>
    </row>
    <row r="51" spans="1:12" s="17" customFormat="1" x14ac:dyDescent="0.25">
      <c r="A51" s="27"/>
      <c r="B51" s="5"/>
      <c r="C51" s="28"/>
      <c r="D51" s="18"/>
      <c r="E51" s="18"/>
      <c r="F51" s="18"/>
      <c r="G51" s="18"/>
      <c r="H51" s="18"/>
      <c r="I51" s="18"/>
      <c r="J51" s="18"/>
      <c r="K51" s="18"/>
      <c r="L51" s="18"/>
    </row>
    <row r="52" spans="1:12" s="17" customFormat="1" ht="18.75" customHeight="1" x14ac:dyDescent="0.25">
      <c r="A52" s="27" t="s">
        <v>186</v>
      </c>
      <c r="B52" s="26" t="s">
        <v>185</v>
      </c>
      <c r="C52" s="4">
        <f>C53</f>
        <v>41046003.799999997</v>
      </c>
      <c r="D52" s="18"/>
      <c r="E52" s="18"/>
      <c r="F52" s="18"/>
      <c r="G52" s="18"/>
      <c r="H52" s="18"/>
      <c r="I52" s="18"/>
      <c r="J52" s="18"/>
      <c r="K52" s="18"/>
      <c r="L52" s="18"/>
    </row>
    <row r="53" spans="1:12" s="24" customFormat="1" ht="30" x14ac:dyDescent="0.25">
      <c r="A53" s="13" t="s">
        <v>184</v>
      </c>
      <c r="B53" s="12" t="s">
        <v>183</v>
      </c>
      <c r="C53" s="7">
        <f>C54+C57+C111+C130</f>
        <v>41046003.799999997</v>
      </c>
      <c r="D53" s="25"/>
      <c r="E53" s="25"/>
      <c r="F53" s="25"/>
      <c r="G53" s="25"/>
      <c r="H53" s="25"/>
      <c r="I53" s="25"/>
      <c r="J53" s="25"/>
      <c r="K53" s="25"/>
      <c r="L53" s="25"/>
    </row>
    <row r="54" spans="1:12" s="11" customFormat="1" x14ac:dyDescent="0.25">
      <c r="A54" s="16" t="s">
        <v>182</v>
      </c>
      <c r="B54" s="19" t="s">
        <v>181</v>
      </c>
      <c r="C54" s="14">
        <f>C55+C56</f>
        <v>21941446.800000001</v>
      </c>
      <c r="D54" s="18"/>
      <c r="F54" s="18"/>
      <c r="G54" s="18"/>
      <c r="H54" s="18"/>
      <c r="I54" s="18"/>
      <c r="J54" s="18"/>
      <c r="K54" s="18"/>
      <c r="L54" s="18"/>
    </row>
    <row r="55" spans="1:12" s="11" customFormat="1" ht="34.5" customHeight="1" x14ac:dyDescent="0.25">
      <c r="A55" s="13" t="s">
        <v>180</v>
      </c>
      <c r="B55" s="12" t="s">
        <v>179</v>
      </c>
      <c r="C55" s="7">
        <v>20302184.800000001</v>
      </c>
      <c r="D55" s="18"/>
      <c r="F55" s="18"/>
      <c r="G55" s="18"/>
      <c r="H55" s="18"/>
      <c r="I55" s="18"/>
      <c r="J55" s="18"/>
      <c r="K55" s="18"/>
      <c r="L55" s="18"/>
    </row>
    <row r="56" spans="1:12" s="11" customFormat="1" ht="46.5" customHeight="1" x14ac:dyDescent="0.25">
      <c r="A56" s="13" t="s">
        <v>178</v>
      </c>
      <c r="B56" s="12" t="s">
        <v>177</v>
      </c>
      <c r="C56" s="7">
        <v>1639262</v>
      </c>
      <c r="D56" s="18"/>
      <c r="F56" s="18"/>
      <c r="G56" s="18"/>
      <c r="H56" s="18"/>
      <c r="I56" s="18"/>
      <c r="J56" s="18"/>
      <c r="K56" s="18"/>
      <c r="L56" s="18"/>
    </row>
    <row r="57" spans="1:12" s="11" customFormat="1" ht="32.25" customHeight="1" x14ac:dyDescent="0.25">
      <c r="A57" s="16" t="s">
        <v>176</v>
      </c>
      <c r="B57" s="19" t="s">
        <v>175</v>
      </c>
      <c r="C57" s="14">
        <f>SUM(C58:C110)</f>
        <v>11606912.099999998</v>
      </c>
      <c r="D57" s="18"/>
      <c r="E57" s="18"/>
      <c r="F57" s="18"/>
      <c r="G57" s="18"/>
      <c r="H57" s="18"/>
      <c r="I57" s="18"/>
      <c r="J57" s="18"/>
      <c r="K57" s="18"/>
      <c r="L57" s="18"/>
    </row>
    <row r="58" spans="1:12" s="11" customFormat="1" ht="35.25" customHeight="1" x14ac:dyDescent="0.25">
      <c r="A58" s="13" t="s">
        <v>174</v>
      </c>
      <c r="B58" s="21" t="s">
        <v>173</v>
      </c>
      <c r="C58" s="7">
        <v>36280.9</v>
      </c>
      <c r="D58" s="18"/>
      <c r="E58" s="18"/>
      <c r="F58" s="18"/>
      <c r="G58" s="18"/>
      <c r="H58" s="18"/>
      <c r="I58" s="18"/>
      <c r="J58" s="18"/>
      <c r="K58" s="18"/>
      <c r="L58" s="18"/>
    </row>
    <row r="59" spans="1:12" s="11" customFormat="1" ht="35.25" customHeight="1" x14ac:dyDescent="0.25">
      <c r="A59" s="13" t="s">
        <v>172</v>
      </c>
      <c r="B59" s="21" t="s">
        <v>171</v>
      </c>
      <c r="C59" s="7">
        <v>530335.5</v>
      </c>
      <c r="D59" s="18"/>
      <c r="E59" s="18"/>
      <c r="F59" s="18"/>
      <c r="G59" s="18"/>
      <c r="H59" s="18"/>
      <c r="I59" s="18"/>
      <c r="J59" s="18"/>
      <c r="K59" s="18"/>
      <c r="L59" s="18"/>
    </row>
    <row r="60" spans="1:12" s="11" customFormat="1" ht="65.25" customHeight="1" x14ac:dyDescent="0.25">
      <c r="A60" s="13" t="s">
        <v>170</v>
      </c>
      <c r="B60" s="21" t="s">
        <v>169</v>
      </c>
      <c r="C60" s="7">
        <v>3068.6</v>
      </c>
      <c r="D60" s="18"/>
      <c r="E60" s="18"/>
      <c r="F60" s="18"/>
      <c r="G60" s="18"/>
      <c r="H60" s="18"/>
      <c r="I60" s="18"/>
      <c r="J60" s="18"/>
      <c r="K60" s="18"/>
      <c r="L60" s="18"/>
    </row>
    <row r="61" spans="1:12" s="11" customFormat="1" ht="66.75" customHeight="1" x14ac:dyDescent="0.25">
      <c r="A61" s="9" t="s">
        <v>168</v>
      </c>
      <c r="B61" s="20" t="s">
        <v>167</v>
      </c>
      <c r="C61" s="7">
        <v>263014.90000000002</v>
      </c>
      <c r="D61" s="18"/>
      <c r="E61" s="18"/>
      <c r="F61" s="18"/>
      <c r="G61" s="18"/>
      <c r="H61" s="18"/>
      <c r="I61" s="18"/>
      <c r="J61" s="18"/>
      <c r="K61" s="18"/>
      <c r="L61" s="18"/>
    </row>
    <row r="62" spans="1:12" s="11" customFormat="1" ht="66.75" customHeight="1" x14ac:dyDescent="0.25">
      <c r="A62" s="9" t="s">
        <v>166</v>
      </c>
      <c r="B62" s="20" t="s">
        <v>165</v>
      </c>
      <c r="C62" s="7">
        <v>896149.6</v>
      </c>
      <c r="D62" s="18"/>
      <c r="E62" s="18"/>
      <c r="F62" s="18"/>
      <c r="G62" s="18"/>
      <c r="H62" s="18"/>
      <c r="I62" s="18"/>
      <c r="J62" s="18"/>
      <c r="K62" s="18"/>
      <c r="L62" s="18"/>
    </row>
    <row r="63" spans="1:12" s="11" customFormat="1" ht="79.5" customHeight="1" x14ac:dyDescent="0.25">
      <c r="A63" s="9" t="s">
        <v>164</v>
      </c>
      <c r="B63" s="20" t="s">
        <v>163</v>
      </c>
      <c r="C63" s="7">
        <v>89.1</v>
      </c>
      <c r="D63" s="18"/>
      <c r="E63" s="18"/>
      <c r="F63" s="18"/>
      <c r="G63" s="18"/>
      <c r="H63" s="18"/>
      <c r="I63" s="18"/>
      <c r="J63" s="18"/>
      <c r="K63" s="18"/>
      <c r="L63" s="18"/>
    </row>
    <row r="64" spans="1:12" s="11" customFormat="1" ht="60" x14ac:dyDescent="0.25">
      <c r="A64" s="9" t="s">
        <v>162</v>
      </c>
      <c r="B64" s="20" t="s">
        <v>161</v>
      </c>
      <c r="C64" s="7">
        <v>23818.6</v>
      </c>
      <c r="D64" s="18"/>
      <c r="E64" s="18"/>
      <c r="F64" s="18"/>
      <c r="G64" s="18"/>
      <c r="H64" s="18"/>
      <c r="I64" s="18"/>
      <c r="J64" s="18"/>
      <c r="K64" s="18"/>
      <c r="L64" s="18"/>
    </row>
    <row r="65" spans="1:12" s="11" customFormat="1" ht="66" customHeight="1" x14ac:dyDescent="0.25">
      <c r="A65" s="9" t="s">
        <v>160</v>
      </c>
      <c r="B65" s="20" t="s">
        <v>159</v>
      </c>
      <c r="C65" s="7">
        <v>32225.3</v>
      </c>
      <c r="D65" s="18"/>
      <c r="E65" s="18"/>
      <c r="F65" s="18"/>
      <c r="G65" s="18"/>
      <c r="H65" s="18"/>
      <c r="I65" s="18"/>
      <c r="J65" s="18"/>
      <c r="K65" s="18"/>
      <c r="L65" s="18"/>
    </row>
    <row r="66" spans="1:12" s="11" customFormat="1" ht="111.75" customHeight="1" x14ac:dyDescent="0.25">
      <c r="A66" s="9" t="s">
        <v>158</v>
      </c>
      <c r="B66" s="20" t="s">
        <v>157</v>
      </c>
      <c r="C66" s="7">
        <v>53460</v>
      </c>
      <c r="D66" s="18"/>
      <c r="E66" s="18"/>
      <c r="F66" s="18"/>
      <c r="G66" s="18"/>
      <c r="H66" s="18"/>
      <c r="I66" s="18"/>
      <c r="J66" s="18"/>
      <c r="K66" s="18"/>
      <c r="L66" s="18"/>
    </row>
    <row r="67" spans="1:12" s="11" customFormat="1" ht="66.75" customHeight="1" x14ac:dyDescent="0.25">
      <c r="A67" s="9" t="s">
        <v>156</v>
      </c>
      <c r="B67" s="20" t="s">
        <v>155</v>
      </c>
      <c r="C67" s="7">
        <v>37273.4</v>
      </c>
      <c r="D67" s="18"/>
      <c r="E67" s="18"/>
      <c r="F67" s="18"/>
      <c r="G67" s="18"/>
      <c r="H67" s="18"/>
      <c r="I67" s="18"/>
      <c r="J67" s="18"/>
      <c r="K67" s="18"/>
      <c r="L67" s="18"/>
    </row>
    <row r="68" spans="1:12" s="11" customFormat="1" ht="36.75" customHeight="1" x14ac:dyDescent="0.25">
      <c r="A68" s="9" t="s">
        <v>154</v>
      </c>
      <c r="B68" s="20" t="s">
        <v>153</v>
      </c>
      <c r="C68" s="7">
        <v>21229.8</v>
      </c>
      <c r="D68" s="18"/>
      <c r="E68" s="18"/>
      <c r="F68" s="18"/>
      <c r="G68" s="18"/>
      <c r="H68" s="18"/>
      <c r="I68" s="18"/>
      <c r="J68" s="18"/>
      <c r="K68" s="18"/>
      <c r="L68" s="18"/>
    </row>
    <row r="69" spans="1:12" s="11" customFormat="1" ht="63.75" customHeight="1" x14ac:dyDescent="0.25">
      <c r="A69" s="9" t="s">
        <v>152</v>
      </c>
      <c r="B69" s="20" t="s">
        <v>151</v>
      </c>
      <c r="C69" s="7">
        <v>7870.3</v>
      </c>
      <c r="D69" s="18"/>
      <c r="E69" s="18"/>
      <c r="F69" s="18"/>
      <c r="G69" s="18"/>
      <c r="H69" s="18"/>
      <c r="I69" s="18"/>
      <c r="J69" s="18"/>
      <c r="K69" s="18"/>
      <c r="L69" s="18"/>
    </row>
    <row r="70" spans="1:12" s="11" customFormat="1" ht="35.25" customHeight="1" x14ac:dyDescent="0.25">
      <c r="A70" s="9" t="s">
        <v>150</v>
      </c>
      <c r="B70" s="20" t="s">
        <v>149</v>
      </c>
      <c r="C70" s="7">
        <v>7247.8</v>
      </c>
      <c r="D70" s="18"/>
      <c r="E70" s="18"/>
      <c r="F70" s="18"/>
      <c r="G70" s="18"/>
      <c r="H70" s="18"/>
      <c r="I70" s="18"/>
      <c r="J70" s="18"/>
      <c r="K70" s="18"/>
      <c r="L70" s="18"/>
    </row>
    <row r="71" spans="1:12" s="11" customFormat="1" ht="48.75" customHeight="1" x14ac:dyDescent="0.25">
      <c r="A71" s="9" t="s">
        <v>148</v>
      </c>
      <c r="B71" s="20" t="s">
        <v>147</v>
      </c>
      <c r="C71" s="7">
        <v>11522.4</v>
      </c>
      <c r="D71" s="18"/>
      <c r="E71" s="18"/>
      <c r="F71" s="18"/>
      <c r="G71" s="18"/>
      <c r="H71" s="18"/>
      <c r="I71" s="18"/>
      <c r="J71" s="18"/>
      <c r="K71" s="18"/>
      <c r="L71" s="18"/>
    </row>
    <row r="72" spans="1:12" s="11" customFormat="1" ht="45" x14ac:dyDescent="0.25">
      <c r="A72" s="9" t="s">
        <v>146</v>
      </c>
      <c r="B72" s="20" t="s">
        <v>145</v>
      </c>
      <c r="C72" s="7">
        <v>67448.2</v>
      </c>
      <c r="D72" s="18"/>
      <c r="E72" s="18"/>
      <c r="F72" s="18"/>
      <c r="G72" s="18"/>
      <c r="H72" s="18"/>
      <c r="I72" s="18"/>
      <c r="J72" s="18"/>
      <c r="K72" s="18"/>
      <c r="L72" s="18"/>
    </row>
    <row r="73" spans="1:12" s="11" customFormat="1" ht="46.5" customHeight="1" x14ac:dyDescent="0.25">
      <c r="A73" s="9" t="s">
        <v>144</v>
      </c>
      <c r="B73" s="20" t="s">
        <v>143</v>
      </c>
      <c r="C73" s="7">
        <v>6522</v>
      </c>
      <c r="D73" s="18"/>
      <c r="E73" s="18"/>
      <c r="F73" s="18"/>
      <c r="G73" s="18"/>
      <c r="H73" s="18"/>
      <c r="I73" s="18"/>
      <c r="J73" s="18"/>
      <c r="K73" s="18"/>
      <c r="L73" s="18"/>
    </row>
    <row r="74" spans="1:12" s="11" customFormat="1" ht="49.5" customHeight="1" x14ac:dyDescent="0.25">
      <c r="A74" s="9" t="s">
        <v>142</v>
      </c>
      <c r="B74" s="20" t="s">
        <v>141</v>
      </c>
      <c r="C74" s="7">
        <v>8898.6</v>
      </c>
      <c r="D74" s="18"/>
      <c r="E74" s="18"/>
      <c r="F74" s="18"/>
      <c r="G74" s="18"/>
      <c r="H74" s="18"/>
      <c r="I74" s="18"/>
      <c r="J74" s="18"/>
      <c r="K74" s="18"/>
      <c r="L74" s="18"/>
    </row>
    <row r="75" spans="1:12" s="22" customFormat="1" ht="33" customHeight="1" x14ac:dyDescent="0.25">
      <c r="A75" s="9" t="s">
        <v>140</v>
      </c>
      <c r="B75" s="20" t="s">
        <v>139</v>
      </c>
      <c r="C75" s="7">
        <v>481124.6</v>
      </c>
      <c r="D75" s="23"/>
      <c r="E75" s="23"/>
      <c r="F75" s="23"/>
      <c r="G75" s="23"/>
      <c r="H75" s="23"/>
      <c r="I75" s="23"/>
      <c r="J75" s="23"/>
      <c r="K75" s="23"/>
      <c r="L75" s="23"/>
    </row>
    <row r="76" spans="1:12" s="11" customFormat="1" ht="50.25" customHeight="1" x14ac:dyDescent="0.25">
      <c r="A76" s="9" t="s">
        <v>138</v>
      </c>
      <c r="B76" s="20" t="s">
        <v>137</v>
      </c>
      <c r="C76" s="7">
        <v>41297.5</v>
      </c>
      <c r="D76" s="18"/>
      <c r="E76" s="18"/>
      <c r="F76" s="18"/>
      <c r="G76" s="18"/>
      <c r="H76" s="18"/>
      <c r="I76" s="18"/>
      <c r="J76" s="18"/>
      <c r="K76" s="18"/>
      <c r="L76" s="18"/>
    </row>
    <row r="77" spans="1:12" s="11" customFormat="1" ht="111.75" customHeight="1" x14ac:dyDescent="0.25">
      <c r="A77" s="9" t="s">
        <v>136</v>
      </c>
      <c r="B77" s="20" t="s">
        <v>135</v>
      </c>
      <c r="C77" s="7">
        <v>7330</v>
      </c>
      <c r="D77" s="18"/>
      <c r="E77" s="18"/>
      <c r="F77" s="18"/>
      <c r="G77" s="18"/>
      <c r="H77" s="18"/>
      <c r="I77" s="18"/>
      <c r="J77" s="18"/>
      <c r="K77" s="18"/>
      <c r="L77" s="18"/>
    </row>
    <row r="78" spans="1:12" s="11" customFormat="1" ht="79.5" customHeight="1" x14ac:dyDescent="0.25">
      <c r="A78" s="9" t="s">
        <v>134</v>
      </c>
      <c r="B78" s="20" t="s">
        <v>133</v>
      </c>
      <c r="C78" s="7">
        <v>17820</v>
      </c>
      <c r="D78" s="18"/>
      <c r="E78" s="18"/>
      <c r="F78" s="18"/>
      <c r="G78" s="18"/>
      <c r="H78" s="18"/>
      <c r="I78" s="18"/>
      <c r="J78" s="18"/>
      <c r="K78" s="18"/>
      <c r="L78" s="18"/>
    </row>
    <row r="79" spans="1:12" s="11" customFormat="1" ht="76.5" customHeight="1" x14ac:dyDescent="0.25">
      <c r="A79" s="9" t="s">
        <v>132</v>
      </c>
      <c r="B79" s="20" t="s">
        <v>131</v>
      </c>
      <c r="C79" s="7">
        <v>494157.2</v>
      </c>
      <c r="D79" s="18"/>
      <c r="E79" s="18"/>
      <c r="F79" s="18"/>
      <c r="G79" s="18"/>
      <c r="H79" s="18"/>
      <c r="I79" s="18"/>
      <c r="J79" s="18"/>
      <c r="K79" s="18"/>
      <c r="L79" s="18"/>
    </row>
    <row r="80" spans="1:12" s="22" customFormat="1" ht="66.75" customHeight="1" x14ac:dyDescent="0.25">
      <c r="A80" s="9" t="s">
        <v>130</v>
      </c>
      <c r="B80" s="20" t="s">
        <v>129</v>
      </c>
      <c r="C80" s="7">
        <v>2630.5</v>
      </c>
      <c r="D80" s="23"/>
      <c r="E80" s="23"/>
      <c r="F80" s="23"/>
      <c r="G80" s="23"/>
      <c r="H80" s="23"/>
      <c r="I80" s="23"/>
      <c r="J80" s="23"/>
      <c r="K80" s="23"/>
      <c r="L80" s="23"/>
    </row>
    <row r="81" spans="1:12" s="11" customFormat="1" ht="33" customHeight="1" x14ac:dyDescent="0.25">
      <c r="A81" s="9" t="s">
        <v>128</v>
      </c>
      <c r="B81" s="20" t="s">
        <v>127</v>
      </c>
      <c r="C81" s="7">
        <v>9900</v>
      </c>
      <c r="D81" s="18"/>
      <c r="E81" s="18"/>
      <c r="F81" s="18"/>
      <c r="G81" s="18"/>
      <c r="H81" s="18"/>
      <c r="I81" s="18"/>
      <c r="J81" s="18"/>
      <c r="K81" s="18"/>
      <c r="L81" s="18"/>
    </row>
    <row r="82" spans="1:12" s="11" customFormat="1" ht="77.25" customHeight="1" x14ac:dyDescent="0.25">
      <c r="A82" s="9" t="s">
        <v>126</v>
      </c>
      <c r="B82" s="20" t="s">
        <v>125</v>
      </c>
      <c r="C82" s="7">
        <v>610.5</v>
      </c>
      <c r="D82" s="18"/>
      <c r="E82" s="18"/>
      <c r="F82" s="18"/>
      <c r="G82" s="18"/>
      <c r="H82" s="18"/>
      <c r="I82" s="18"/>
      <c r="J82" s="18"/>
      <c r="K82" s="18"/>
      <c r="L82" s="18"/>
    </row>
    <row r="83" spans="1:12" s="11" customFormat="1" ht="48.75" customHeight="1" x14ac:dyDescent="0.25">
      <c r="A83" s="9" t="s">
        <v>124</v>
      </c>
      <c r="B83" s="20" t="s">
        <v>123</v>
      </c>
      <c r="C83" s="7">
        <v>3416849.2</v>
      </c>
      <c r="D83" s="18"/>
      <c r="E83" s="18"/>
      <c r="F83" s="18"/>
      <c r="G83" s="18"/>
      <c r="H83" s="18"/>
      <c r="I83" s="18"/>
      <c r="J83" s="18"/>
      <c r="K83" s="18"/>
      <c r="L83" s="18"/>
    </row>
    <row r="84" spans="1:12" s="11" customFormat="1" ht="63.75" customHeight="1" x14ac:dyDescent="0.25">
      <c r="A84" s="9" t="s">
        <v>122</v>
      </c>
      <c r="B84" s="20" t="s">
        <v>121</v>
      </c>
      <c r="C84" s="7">
        <v>389262.6</v>
      </c>
      <c r="D84" s="18"/>
      <c r="E84" s="18"/>
      <c r="F84" s="18"/>
      <c r="G84" s="18"/>
      <c r="H84" s="18"/>
      <c r="I84" s="18"/>
      <c r="J84" s="18"/>
      <c r="K84" s="18"/>
      <c r="L84" s="18"/>
    </row>
    <row r="85" spans="1:12" s="11" customFormat="1" ht="33" customHeight="1" x14ac:dyDescent="0.25">
      <c r="A85" s="9" t="s">
        <v>120</v>
      </c>
      <c r="B85" s="20" t="s">
        <v>119</v>
      </c>
      <c r="C85" s="7">
        <v>3360</v>
      </c>
      <c r="D85" s="18"/>
      <c r="E85" s="18"/>
      <c r="F85" s="18"/>
      <c r="G85" s="18"/>
      <c r="H85" s="18"/>
      <c r="I85" s="18"/>
      <c r="J85" s="18"/>
      <c r="K85" s="18"/>
      <c r="L85" s="18"/>
    </row>
    <row r="86" spans="1:12" s="11" customFormat="1" ht="66" customHeight="1" x14ac:dyDescent="0.25">
      <c r="A86" s="9" t="s">
        <v>118</v>
      </c>
      <c r="B86" s="20" t="s">
        <v>117</v>
      </c>
      <c r="C86" s="7">
        <v>323876.59999999998</v>
      </c>
      <c r="D86" s="18"/>
      <c r="E86" s="18"/>
      <c r="F86" s="18"/>
      <c r="G86" s="18"/>
      <c r="H86" s="18"/>
      <c r="I86" s="18"/>
      <c r="J86" s="18"/>
      <c r="K86" s="18"/>
      <c r="L86" s="18"/>
    </row>
    <row r="87" spans="1:12" s="17" customFormat="1" ht="60" x14ac:dyDescent="0.25">
      <c r="A87" s="9" t="s">
        <v>116</v>
      </c>
      <c r="B87" s="20" t="s">
        <v>115</v>
      </c>
      <c r="C87" s="7">
        <v>56455.1</v>
      </c>
      <c r="D87" s="18"/>
      <c r="E87" s="18"/>
      <c r="F87" s="18"/>
      <c r="G87" s="18"/>
      <c r="H87" s="18"/>
      <c r="I87" s="18"/>
      <c r="J87" s="18"/>
      <c r="K87" s="18"/>
      <c r="L87" s="18"/>
    </row>
    <row r="88" spans="1:12" s="11" customFormat="1" ht="82.5" customHeight="1" x14ac:dyDescent="0.25">
      <c r="A88" s="9" t="s">
        <v>114</v>
      </c>
      <c r="B88" s="20" t="s">
        <v>113</v>
      </c>
      <c r="C88" s="7">
        <v>320</v>
      </c>
      <c r="D88" s="18"/>
      <c r="E88" s="18"/>
      <c r="F88" s="18"/>
      <c r="G88" s="18"/>
      <c r="H88" s="18"/>
      <c r="I88" s="18"/>
      <c r="J88" s="18"/>
      <c r="K88" s="18"/>
      <c r="L88" s="18"/>
    </row>
    <row r="89" spans="1:12" s="11" customFormat="1" ht="66.75" customHeight="1" x14ac:dyDescent="0.25">
      <c r="A89" s="9" t="s">
        <v>112</v>
      </c>
      <c r="B89" s="20" t="s">
        <v>111</v>
      </c>
      <c r="C89" s="7">
        <v>565509.6</v>
      </c>
      <c r="D89" s="18"/>
      <c r="E89" s="18"/>
      <c r="F89" s="18"/>
      <c r="G89" s="18"/>
      <c r="H89" s="18"/>
      <c r="I89" s="18"/>
      <c r="J89" s="18"/>
      <c r="K89" s="18"/>
      <c r="L89" s="18"/>
    </row>
    <row r="90" spans="1:12" s="11" customFormat="1" ht="51" customHeight="1" x14ac:dyDescent="0.25">
      <c r="A90" s="9" t="s">
        <v>110</v>
      </c>
      <c r="B90" s="20" t="s">
        <v>109</v>
      </c>
      <c r="C90" s="7">
        <v>231.5</v>
      </c>
      <c r="D90" s="18"/>
      <c r="E90" s="18"/>
      <c r="F90" s="18"/>
      <c r="G90" s="18"/>
      <c r="H90" s="18"/>
      <c r="I90" s="18"/>
      <c r="J90" s="18"/>
      <c r="K90" s="18"/>
      <c r="L90" s="18"/>
    </row>
    <row r="91" spans="1:12" s="11" customFormat="1" ht="63" customHeight="1" x14ac:dyDescent="0.25">
      <c r="A91" s="9" t="s">
        <v>108</v>
      </c>
      <c r="B91" s="20" t="s">
        <v>107</v>
      </c>
      <c r="C91" s="7">
        <v>25738.5</v>
      </c>
      <c r="D91" s="18"/>
      <c r="E91" s="18"/>
      <c r="F91" s="18"/>
      <c r="G91" s="18"/>
      <c r="H91" s="18"/>
      <c r="I91" s="18"/>
      <c r="J91" s="18"/>
      <c r="K91" s="18"/>
      <c r="L91" s="18"/>
    </row>
    <row r="92" spans="1:12" s="11" customFormat="1" ht="46.5" customHeight="1" x14ac:dyDescent="0.25">
      <c r="A92" s="9" t="s">
        <v>106</v>
      </c>
      <c r="B92" s="20" t="s">
        <v>105</v>
      </c>
      <c r="C92" s="7">
        <v>5982.5</v>
      </c>
      <c r="D92" s="18"/>
      <c r="E92" s="18"/>
      <c r="F92" s="18"/>
      <c r="G92" s="18"/>
      <c r="H92" s="18"/>
      <c r="I92" s="18"/>
      <c r="J92" s="18"/>
      <c r="K92" s="18"/>
      <c r="L92" s="18"/>
    </row>
    <row r="93" spans="1:12" s="11" customFormat="1" ht="33.75" customHeight="1" x14ac:dyDescent="0.25">
      <c r="A93" s="9" t="s">
        <v>104</v>
      </c>
      <c r="B93" s="20" t="s">
        <v>103</v>
      </c>
      <c r="C93" s="7">
        <v>48627</v>
      </c>
      <c r="D93" s="18"/>
      <c r="E93" s="18"/>
      <c r="F93" s="18"/>
      <c r="G93" s="18"/>
      <c r="H93" s="18"/>
      <c r="I93" s="18"/>
      <c r="J93" s="18"/>
      <c r="K93" s="18"/>
      <c r="L93" s="18"/>
    </row>
    <row r="94" spans="1:12" s="22" customFormat="1" ht="63.75" customHeight="1" x14ac:dyDescent="0.25">
      <c r="A94" s="9" t="s">
        <v>102</v>
      </c>
      <c r="B94" s="20" t="s">
        <v>101</v>
      </c>
      <c r="C94" s="7">
        <v>2063000</v>
      </c>
      <c r="D94" s="23"/>
      <c r="E94" s="23"/>
      <c r="F94" s="23"/>
      <c r="G94" s="23"/>
      <c r="H94" s="23"/>
      <c r="I94" s="23"/>
      <c r="J94" s="23"/>
      <c r="K94" s="23"/>
      <c r="L94" s="23"/>
    </row>
    <row r="95" spans="1:12" s="11" customFormat="1" ht="63.75" customHeight="1" x14ac:dyDescent="0.25">
      <c r="A95" s="9" t="s">
        <v>100</v>
      </c>
      <c r="B95" s="20" t="s">
        <v>99</v>
      </c>
      <c r="C95" s="7">
        <v>10153.4</v>
      </c>
      <c r="D95" s="18"/>
      <c r="E95" s="18"/>
      <c r="F95" s="18"/>
      <c r="G95" s="18"/>
      <c r="H95" s="18"/>
      <c r="I95" s="18"/>
      <c r="J95" s="18"/>
      <c r="K95" s="18"/>
      <c r="L95" s="18"/>
    </row>
    <row r="96" spans="1:12" s="11" customFormat="1" ht="36" customHeight="1" x14ac:dyDescent="0.25">
      <c r="A96" s="9" t="s">
        <v>98</v>
      </c>
      <c r="B96" s="20" t="s">
        <v>97</v>
      </c>
      <c r="C96" s="7">
        <v>130092.7</v>
      </c>
      <c r="D96" s="18"/>
      <c r="E96" s="18"/>
      <c r="F96" s="18"/>
      <c r="G96" s="18"/>
      <c r="H96" s="18"/>
      <c r="I96" s="18"/>
      <c r="J96" s="18"/>
      <c r="K96" s="18"/>
      <c r="L96" s="18"/>
    </row>
    <row r="97" spans="1:22" s="11" customFormat="1" ht="50.25" customHeight="1" x14ac:dyDescent="0.25">
      <c r="A97" s="9" t="s">
        <v>96</v>
      </c>
      <c r="B97" s="20" t="s">
        <v>95</v>
      </c>
      <c r="C97" s="7">
        <v>114276.2</v>
      </c>
      <c r="D97" s="18"/>
      <c r="E97" s="18"/>
      <c r="F97" s="18"/>
      <c r="G97" s="18"/>
      <c r="H97" s="18"/>
      <c r="I97" s="18"/>
      <c r="J97" s="18"/>
      <c r="K97" s="18"/>
      <c r="L97" s="18"/>
    </row>
    <row r="98" spans="1:22" s="11" customFormat="1" ht="46.5" customHeight="1" x14ac:dyDescent="0.25">
      <c r="A98" s="9" t="s">
        <v>94</v>
      </c>
      <c r="B98" s="20" t="s">
        <v>93</v>
      </c>
      <c r="C98" s="7">
        <v>112577.5</v>
      </c>
      <c r="D98" s="18"/>
      <c r="E98" s="18"/>
      <c r="F98" s="18"/>
      <c r="G98" s="18"/>
      <c r="H98" s="18"/>
      <c r="I98" s="18"/>
      <c r="J98" s="18"/>
      <c r="K98" s="18"/>
      <c r="L98" s="18"/>
    </row>
    <row r="99" spans="1:22" s="11" customFormat="1" ht="36" customHeight="1" x14ac:dyDescent="0.25">
      <c r="A99" s="9" t="s">
        <v>92</v>
      </c>
      <c r="B99" s="20" t="s">
        <v>91</v>
      </c>
      <c r="C99" s="7">
        <v>80803.399999999994</v>
      </c>
      <c r="D99" s="18"/>
      <c r="E99" s="18"/>
      <c r="F99" s="18"/>
      <c r="G99" s="18"/>
      <c r="H99" s="18"/>
      <c r="I99" s="18"/>
      <c r="J99" s="18"/>
      <c r="K99" s="18"/>
      <c r="L99" s="18"/>
    </row>
    <row r="100" spans="1:22" s="11" customFormat="1" ht="45.75" customHeight="1" x14ac:dyDescent="0.25">
      <c r="A100" s="9" t="s">
        <v>90</v>
      </c>
      <c r="B100" s="20" t="s">
        <v>89</v>
      </c>
      <c r="C100" s="7">
        <v>1823.4</v>
      </c>
      <c r="D100" s="18"/>
      <c r="E100" s="18"/>
      <c r="F100" s="18"/>
      <c r="G100" s="18"/>
      <c r="H100" s="18"/>
      <c r="I100" s="18"/>
      <c r="J100" s="18"/>
      <c r="K100" s="18"/>
      <c r="L100" s="18"/>
    </row>
    <row r="101" spans="1:22" s="11" customFormat="1" ht="48" customHeight="1" x14ac:dyDescent="0.25">
      <c r="A101" s="9" t="s">
        <v>88</v>
      </c>
      <c r="B101" s="20" t="s">
        <v>87</v>
      </c>
      <c r="C101" s="7">
        <v>9133.1</v>
      </c>
      <c r="D101" s="18"/>
      <c r="E101" s="18"/>
      <c r="F101" s="18"/>
      <c r="G101" s="18"/>
      <c r="H101" s="18"/>
      <c r="I101" s="18"/>
      <c r="J101" s="18"/>
      <c r="K101" s="18"/>
      <c r="L101" s="18"/>
    </row>
    <row r="102" spans="1:22" s="11" customFormat="1" ht="45" x14ac:dyDescent="0.25">
      <c r="A102" s="9" t="s">
        <v>86</v>
      </c>
      <c r="B102" s="20" t="s">
        <v>85</v>
      </c>
      <c r="C102" s="7">
        <v>8271.5</v>
      </c>
      <c r="D102" s="18"/>
      <c r="E102" s="18"/>
      <c r="F102" s="18"/>
      <c r="G102" s="18"/>
      <c r="H102" s="18"/>
      <c r="I102" s="18"/>
      <c r="J102" s="18"/>
      <c r="K102" s="18"/>
      <c r="L102" s="18"/>
    </row>
    <row r="103" spans="1:22" s="11" customFormat="1" ht="36" customHeight="1" x14ac:dyDescent="0.25">
      <c r="A103" s="13" t="s">
        <v>84</v>
      </c>
      <c r="B103" s="21" t="s">
        <v>83</v>
      </c>
      <c r="C103" s="7">
        <v>53762.7</v>
      </c>
      <c r="D103" s="18"/>
      <c r="E103" s="18"/>
      <c r="F103" s="18"/>
      <c r="G103" s="18"/>
      <c r="H103" s="18"/>
      <c r="I103" s="18"/>
      <c r="J103" s="18"/>
      <c r="K103" s="18"/>
      <c r="L103" s="18"/>
    </row>
    <row r="104" spans="1:22" s="11" customFormat="1" ht="36" customHeight="1" x14ac:dyDescent="0.25">
      <c r="A104" s="13" t="s">
        <v>82</v>
      </c>
      <c r="B104" s="21" t="s">
        <v>81</v>
      </c>
      <c r="C104" s="7">
        <v>298249</v>
      </c>
      <c r="D104" s="18"/>
      <c r="E104" s="18"/>
      <c r="F104" s="18"/>
      <c r="G104" s="18"/>
      <c r="H104" s="18"/>
      <c r="I104" s="18"/>
      <c r="J104" s="18"/>
      <c r="K104" s="18"/>
      <c r="L104" s="18"/>
    </row>
    <row r="105" spans="1:22" s="17" customFormat="1" ht="67.5" customHeight="1" x14ac:dyDescent="0.25">
      <c r="A105" s="9" t="s">
        <v>80</v>
      </c>
      <c r="B105" s="20" t="s">
        <v>79</v>
      </c>
      <c r="C105" s="7">
        <v>370208</v>
      </c>
      <c r="D105" s="18"/>
      <c r="E105" s="18"/>
      <c r="F105" s="18"/>
      <c r="G105" s="18"/>
      <c r="H105" s="18"/>
      <c r="I105" s="18"/>
      <c r="J105" s="18"/>
      <c r="K105" s="18"/>
      <c r="L105" s="18"/>
    </row>
    <row r="106" spans="1:22" s="22" customFormat="1" ht="34.5" customHeight="1" x14ac:dyDescent="0.25">
      <c r="A106" s="13" t="s">
        <v>78</v>
      </c>
      <c r="B106" s="21" t="s">
        <v>77</v>
      </c>
      <c r="C106" s="7">
        <v>188100</v>
      </c>
      <c r="D106" s="23"/>
      <c r="E106" s="23"/>
      <c r="F106" s="23"/>
      <c r="G106" s="23"/>
      <c r="H106" s="23"/>
      <c r="I106" s="23"/>
      <c r="J106" s="23"/>
      <c r="K106" s="23"/>
      <c r="L106" s="23"/>
    </row>
    <row r="107" spans="1:22" s="17" customFormat="1" ht="36.75" customHeight="1" x14ac:dyDescent="0.25">
      <c r="A107" s="13" t="s">
        <v>76</v>
      </c>
      <c r="B107" s="21" t="s">
        <v>75</v>
      </c>
      <c r="C107" s="7">
        <v>86681.5</v>
      </c>
      <c r="D107" s="18"/>
      <c r="E107" s="18"/>
      <c r="F107" s="18"/>
      <c r="G107" s="18"/>
      <c r="H107" s="18"/>
      <c r="I107" s="18"/>
      <c r="J107" s="18"/>
      <c r="K107" s="18"/>
      <c r="L107" s="18"/>
    </row>
    <row r="108" spans="1:22" s="11" customFormat="1" ht="61.5" customHeight="1" x14ac:dyDescent="0.25">
      <c r="A108" s="9" t="s">
        <v>74</v>
      </c>
      <c r="B108" s="20" t="s">
        <v>73</v>
      </c>
      <c r="C108" s="7">
        <v>18407.8</v>
      </c>
      <c r="D108" s="18"/>
      <c r="E108" s="18"/>
      <c r="F108" s="18"/>
      <c r="G108" s="18"/>
      <c r="H108" s="18"/>
      <c r="I108" s="18"/>
      <c r="J108" s="18"/>
      <c r="K108" s="18"/>
      <c r="L108" s="18"/>
      <c r="M108" s="17"/>
      <c r="N108" s="17"/>
      <c r="O108" s="17"/>
      <c r="P108" s="17"/>
      <c r="Q108" s="17"/>
      <c r="R108" s="17"/>
      <c r="S108" s="17"/>
      <c r="T108" s="17"/>
      <c r="U108" s="17"/>
      <c r="V108" s="17"/>
    </row>
    <row r="109" spans="1:22" s="17" customFormat="1" ht="45" x14ac:dyDescent="0.25">
      <c r="A109" s="9" t="s">
        <v>72</v>
      </c>
      <c r="B109" s="20" t="s">
        <v>71</v>
      </c>
      <c r="C109" s="7">
        <v>87515.9</v>
      </c>
      <c r="D109" s="18"/>
      <c r="E109" s="18"/>
      <c r="F109" s="18"/>
      <c r="G109" s="18"/>
      <c r="H109" s="18"/>
      <c r="I109" s="18"/>
      <c r="J109" s="18"/>
      <c r="K109" s="18"/>
      <c r="L109" s="18"/>
    </row>
    <row r="110" spans="1:22" s="11" customFormat="1" ht="60.75" customHeight="1" x14ac:dyDescent="0.25">
      <c r="A110" s="9" t="s">
        <v>70</v>
      </c>
      <c r="B110" s="20" t="s">
        <v>69</v>
      </c>
      <c r="C110" s="7">
        <v>76318.100000000006</v>
      </c>
      <c r="D110" s="18"/>
      <c r="E110" s="18"/>
      <c r="F110" s="18"/>
      <c r="G110" s="18"/>
      <c r="H110" s="18"/>
      <c r="I110" s="18"/>
      <c r="J110" s="18"/>
      <c r="K110" s="18"/>
      <c r="L110" s="18"/>
    </row>
    <row r="111" spans="1:22" s="17" customFormat="1" ht="23.25" customHeight="1" x14ac:dyDescent="0.25">
      <c r="A111" s="16" t="s">
        <v>68</v>
      </c>
      <c r="B111" s="19" t="s">
        <v>67</v>
      </c>
      <c r="C111" s="14">
        <f>SUM(C112:C129)</f>
        <v>1641482.8</v>
      </c>
      <c r="D111" s="18"/>
      <c r="E111" s="18"/>
      <c r="F111" s="18"/>
      <c r="G111" s="18"/>
      <c r="H111" s="18"/>
      <c r="I111" s="18"/>
      <c r="J111" s="18"/>
      <c r="K111" s="18"/>
      <c r="L111" s="18"/>
    </row>
    <row r="112" spans="1:22" s="17" customFormat="1" ht="48.75" customHeight="1" x14ac:dyDescent="0.25">
      <c r="A112" s="13" t="s">
        <v>66</v>
      </c>
      <c r="B112" s="12" t="s">
        <v>65</v>
      </c>
      <c r="C112" s="7">
        <v>21629.599999999999</v>
      </c>
      <c r="D112" s="18"/>
      <c r="E112" s="18"/>
      <c r="F112" s="18"/>
      <c r="G112" s="18"/>
      <c r="H112" s="18"/>
      <c r="I112" s="18"/>
      <c r="J112" s="18"/>
      <c r="K112" s="18"/>
      <c r="L112" s="18"/>
    </row>
    <row r="113" spans="1:12" s="17" customFormat="1" ht="66.75" customHeight="1" x14ac:dyDescent="0.25">
      <c r="A113" s="13" t="s">
        <v>64</v>
      </c>
      <c r="B113" s="12" t="s">
        <v>63</v>
      </c>
      <c r="C113" s="7">
        <v>5865.4</v>
      </c>
      <c r="D113" s="18"/>
      <c r="E113" s="18"/>
      <c r="F113" s="18"/>
      <c r="G113" s="18"/>
      <c r="H113" s="18"/>
      <c r="I113" s="18"/>
      <c r="J113" s="18"/>
      <c r="K113" s="18"/>
      <c r="L113" s="18"/>
    </row>
    <row r="114" spans="1:12" s="17" customFormat="1" ht="36" customHeight="1" x14ac:dyDescent="0.25">
      <c r="A114" s="13" t="s">
        <v>62</v>
      </c>
      <c r="B114" s="12" t="s">
        <v>61</v>
      </c>
      <c r="C114" s="7">
        <v>9327.2000000000007</v>
      </c>
    </row>
    <row r="115" spans="1:12" s="17" customFormat="1" ht="30" hidden="1" x14ac:dyDescent="0.25">
      <c r="A115" s="13" t="s">
        <v>60</v>
      </c>
      <c r="B115" s="12" t="s">
        <v>59</v>
      </c>
      <c r="C115" s="7"/>
      <c r="D115" s="18"/>
      <c r="E115" s="18"/>
      <c r="F115" s="18"/>
      <c r="G115" s="18"/>
      <c r="H115" s="18"/>
      <c r="I115" s="18"/>
      <c r="J115" s="18"/>
      <c r="K115" s="18"/>
      <c r="L115" s="18"/>
    </row>
    <row r="116" spans="1:12" s="17" customFormat="1" ht="93.75" customHeight="1" x14ac:dyDescent="0.25">
      <c r="A116" s="13" t="s">
        <v>58</v>
      </c>
      <c r="B116" s="12" t="s">
        <v>57</v>
      </c>
      <c r="C116" s="7">
        <v>1976.9</v>
      </c>
      <c r="D116" s="18"/>
      <c r="E116" s="18"/>
      <c r="F116" s="18"/>
      <c r="G116" s="18"/>
      <c r="H116" s="18"/>
      <c r="I116" s="18"/>
      <c r="J116" s="18"/>
      <c r="K116" s="18"/>
      <c r="L116" s="18"/>
    </row>
    <row r="117" spans="1:12" s="17" customFormat="1" ht="66.75" customHeight="1" x14ac:dyDescent="0.25">
      <c r="A117" s="13" t="s">
        <v>56</v>
      </c>
      <c r="B117" s="12" t="s">
        <v>55</v>
      </c>
      <c r="C117" s="7">
        <v>9890.5</v>
      </c>
      <c r="D117" s="18"/>
      <c r="E117" s="18"/>
      <c r="F117" s="18"/>
      <c r="G117" s="18"/>
      <c r="H117" s="18"/>
      <c r="I117" s="18"/>
      <c r="J117" s="18"/>
      <c r="K117" s="18"/>
      <c r="L117" s="18"/>
    </row>
    <row r="118" spans="1:12" s="17" customFormat="1" ht="80.25" customHeight="1" x14ac:dyDescent="0.25">
      <c r="A118" s="13" t="s">
        <v>54</v>
      </c>
      <c r="B118" s="12" t="s">
        <v>53</v>
      </c>
      <c r="C118" s="7">
        <v>45675.4</v>
      </c>
    </row>
    <row r="119" spans="1:12" s="11" customFormat="1" ht="66.75" customHeight="1" x14ac:dyDescent="0.25">
      <c r="A119" s="13" t="s">
        <v>52</v>
      </c>
      <c r="B119" s="12" t="s">
        <v>51</v>
      </c>
      <c r="C119" s="7">
        <v>6427.8</v>
      </c>
    </row>
    <row r="120" spans="1:12" s="11" customFormat="1" ht="81.75" customHeight="1" x14ac:dyDescent="0.25">
      <c r="A120" s="13" t="s">
        <v>50</v>
      </c>
      <c r="B120" s="12" t="s">
        <v>49</v>
      </c>
      <c r="C120" s="7">
        <v>28.2</v>
      </c>
    </row>
    <row r="121" spans="1:12" s="11" customFormat="1" ht="32.25" customHeight="1" x14ac:dyDescent="0.25">
      <c r="A121" s="13" t="s">
        <v>48</v>
      </c>
      <c r="B121" s="12" t="s">
        <v>47</v>
      </c>
      <c r="C121" s="7">
        <v>128206.2</v>
      </c>
    </row>
    <row r="122" spans="1:12" s="11" customFormat="1" ht="63" customHeight="1" x14ac:dyDescent="0.25">
      <c r="A122" s="13" t="s">
        <v>46</v>
      </c>
      <c r="B122" s="12" t="s">
        <v>45</v>
      </c>
      <c r="C122" s="7">
        <v>417655.8</v>
      </c>
    </row>
    <row r="123" spans="1:12" s="11" customFormat="1" ht="34.5" customHeight="1" x14ac:dyDescent="0.25">
      <c r="A123" s="13" t="s">
        <v>44</v>
      </c>
      <c r="B123" s="12" t="s">
        <v>43</v>
      </c>
      <c r="C123" s="7">
        <v>43441.8</v>
      </c>
    </row>
    <row r="124" spans="1:12" s="11" customFormat="1" ht="79.5" customHeight="1" x14ac:dyDescent="0.25">
      <c r="A124" s="13" t="s">
        <v>42</v>
      </c>
      <c r="B124" s="12" t="s">
        <v>41</v>
      </c>
      <c r="C124" s="7">
        <v>5035.3</v>
      </c>
    </row>
    <row r="125" spans="1:12" s="11" customFormat="1" ht="77.25" customHeight="1" x14ac:dyDescent="0.25">
      <c r="A125" s="13" t="s">
        <v>40</v>
      </c>
      <c r="B125" s="12" t="s">
        <v>39</v>
      </c>
      <c r="C125" s="7">
        <v>11634.7</v>
      </c>
    </row>
    <row r="126" spans="1:12" s="11" customFormat="1" ht="90" customHeight="1" x14ac:dyDescent="0.25">
      <c r="A126" s="13" t="s">
        <v>38</v>
      </c>
      <c r="B126" s="12" t="s">
        <v>37</v>
      </c>
      <c r="C126" s="7">
        <v>151576</v>
      </c>
    </row>
    <row r="127" spans="1:12" s="11" customFormat="1" ht="49.5" customHeight="1" x14ac:dyDescent="0.25">
      <c r="A127" s="13" t="s">
        <v>36</v>
      </c>
      <c r="B127" s="12" t="s">
        <v>35</v>
      </c>
      <c r="C127" s="7">
        <v>4487.1000000000004</v>
      </c>
    </row>
    <row r="128" spans="1:12" s="11" customFormat="1" ht="49.5" customHeight="1" x14ac:dyDescent="0.25">
      <c r="A128" s="13" t="s">
        <v>34</v>
      </c>
      <c r="B128" s="12" t="s">
        <v>33</v>
      </c>
      <c r="C128" s="7">
        <v>715328.6</v>
      </c>
    </row>
    <row r="129" spans="1:3" s="11" customFormat="1" ht="34.5" customHeight="1" x14ac:dyDescent="0.25">
      <c r="A129" s="13" t="s">
        <v>32</v>
      </c>
      <c r="B129" s="12" t="s">
        <v>31</v>
      </c>
      <c r="C129" s="7">
        <v>63296.3</v>
      </c>
    </row>
    <row r="130" spans="1:3" s="11" customFormat="1" ht="20.25" customHeight="1" x14ac:dyDescent="0.25">
      <c r="A130" s="16" t="s">
        <v>30</v>
      </c>
      <c r="B130" s="15" t="s">
        <v>29</v>
      </c>
      <c r="C130" s="14">
        <f>SUM(C131:C144)</f>
        <v>5856162.0999999996</v>
      </c>
    </row>
    <row r="131" spans="1:3" s="11" customFormat="1" ht="50.25" customHeight="1" x14ac:dyDescent="0.25">
      <c r="A131" s="9" t="s">
        <v>28</v>
      </c>
      <c r="B131" s="8" t="s">
        <v>27</v>
      </c>
      <c r="C131" s="7">
        <v>12398.3</v>
      </c>
    </row>
    <row r="132" spans="1:3" s="11" customFormat="1" ht="65.25" customHeight="1" x14ac:dyDescent="0.25">
      <c r="A132" s="9" t="s">
        <v>26</v>
      </c>
      <c r="B132" s="8" t="s">
        <v>25</v>
      </c>
      <c r="C132" s="7">
        <v>8994.4</v>
      </c>
    </row>
    <row r="133" spans="1:3" s="11" customFormat="1" ht="51.75" customHeight="1" x14ac:dyDescent="0.25">
      <c r="A133" s="13" t="s">
        <v>24</v>
      </c>
      <c r="B133" s="12" t="s">
        <v>23</v>
      </c>
      <c r="C133" s="7">
        <v>53307</v>
      </c>
    </row>
    <row r="134" spans="1:3" s="10" customFormat="1" ht="67.5" customHeight="1" x14ac:dyDescent="0.2">
      <c r="A134" s="9" t="s">
        <v>22</v>
      </c>
      <c r="B134" s="8" t="s">
        <v>21</v>
      </c>
      <c r="C134" s="7">
        <v>52226.7</v>
      </c>
    </row>
    <row r="135" spans="1:3" ht="51" customHeight="1" x14ac:dyDescent="0.25">
      <c r="A135" s="9" t="s">
        <v>20</v>
      </c>
      <c r="B135" s="8" t="s">
        <v>19</v>
      </c>
      <c r="C135" s="7">
        <v>47046.6</v>
      </c>
    </row>
    <row r="136" spans="1:3" ht="180" x14ac:dyDescent="0.25">
      <c r="A136" s="9" t="s">
        <v>18</v>
      </c>
      <c r="B136" s="8" t="s">
        <v>17</v>
      </c>
      <c r="C136" s="7">
        <v>617.20000000000005</v>
      </c>
    </row>
    <row r="137" spans="1:3" ht="66.75" customHeight="1" x14ac:dyDescent="0.25">
      <c r="A137" s="9" t="s">
        <v>16</v>
      </c>
      <c r="B137" s="8" t="s">
        <v>15</v>
      </c>
      <c r="C137" s="7">
        <v>588479.4</v>
      </c>
    </row>
    <row r="138" spans="1:3" ht="63.75" customHeight="1" x14ac:dyDescent="0.25">
      <c r="A138" s="9" t="s">
        <v>14</v>
      </c>
      <c r="B138" s="8" t="s">
        <v>13</v>
      </c>
      <c r="C138" s="7">
        <v>1000000</v>
      </c>
    </row>
    <row r="139" spans="1:3" ht="50.25" customHeight="1" x14ac:dyDescent="0.25">
      <c r="A139" s="9" t="s">
        <v>12</v>
      </c>
      <c r="B139" s="8" t="s">
        <v>11</v>
      </c>
      <c r="C139" s="7">
        <v>573.70000000000005</v>
      </c>
    </row>
    <row r="140" spans="1:3" ht="66" customHeight="1" x14ac:dyDescent="0.25">
      <c r="A140" s="9" t="s">
        <v>10</v>
      </c>
      <c r="B140" s="8" t="s">
        <v>9</v>
      </c>
      <c r="C140" s="7">
        <v>50000</v>
      </c>
    </row>
    <row r="141" spans="1:3" ht="36.75" customHeight="1" x14ac:dyDescent="0.25">
      <c r="A141" s="9" t="s">
        <v>8</v>
      </c>
      <c r="B141" s="8" t="s">
        <v>7</v>
      </c>
      <c r="C141" s="7">
        <v>2500</v>
      </c>
    </row>
    <row r="142" spans="1:3" ht="33.75" customHeight="1" x14ac:dyDescent="0.25">
      <c r="A142" s="9" t="s">
        <v>6</v>
      </c>
      <c r="B142" s="8" t="s">
        <v>5</v>
      </c>
      <c r="C142" s="7">
        <v>40000</v>
      </c>
    </row>
    <row r="143" spans="1:3" ht="69.75" customHeight="1" x14ac:dyDescent="0.25">
      <c r="A143" s="9" t="s">
        <v>4</v>
      </c>
      <c r="B143" s="8" t="s">
        <v>3</v>
      </c>
      <c r="C143" s="7">
        <v>18.8</v>
      </c>
    </row>
    <row r="144" spans="1:3" ht="48.75" customHeight="1" x14ac:dyDescent="0.25">
      <c r="A144" s="9" t="s">
        <v>2</v>
      </c>
      <c r="B144" s="8" t="s">
        <v>1</v>
      </c>
      <c r="C144" s="7">
        <v>4000000</v>
      </c>
    </row>
    <row r="145" spans="1:3" ht="21.75" customHeight="1" x14ac:dyDescent="0.25">
      <c r="A145" s="6"/>
      <c r="B145" s="5" t="s">
        <v>0</v>
      </c>
      <c r="C145" s="4">
        <f>C13+C52</f>
        <v>48690172.799999997</v>
      </c>
    </row>
    <row r="146" spans="1:3" x14ac:dyDescent="0.25">
      <c r="B146" s="3"/>
    </row>
    <row r="147" spans="1:3" x14ac:dyDescent="0.25">
      <c r="B147" s="3"/>
    </row>
    <row r="148" spans="1:3" x14ac:dyDescent="0.25">
      <c r="B148" s="3"/>
    </row>
    <row r="149" spans="1:3" x14ac:dyDescent="0.25">
      <c r="B149" s="3"/>
    </row>
    <row r="150" spans="1:3" x14ac:dyDescent="0.25">
      <c r="B150" s="3"/>
    </row>
    <row r="151" spans="1:3" x14ac:dyDescent="0.25">
      <c r="B151" s="3"/>
    </row>
    <row r="152" spans="1:3" x14ac:dyDescent="0.25">
      <c r="B152" s="3"/>
    </row>
    <row r="153" spans="1:3" x14ac:dyDescent="0.25">
      <c r="B153" s="3"/>
    </row>
    <row r="154" spans="1:3" x14ac:dyDescent="0.25">
      <c r="B154" s="3"/>
    </row>
    <row r="155" spans="1:3" x14ac:dyDescent="0.25">
      <c r="B155" s="3"/>
    </row>
    <row r="156" spans="1:3" x14ac:dyDescent="0.25">
      <c r="B156" s="3"/>
    </row>
    <row r="157" spans="1:3" x14ac:dyDescent="0.25">
      <c r="B157" s="3"/>
    </row>
    <row r="158" spans="1:3" x14ac:dyDescent="0.25">
      <c r="B158" s="3"/>
    </row>
    <row r="159" spans="1:3" x14ac:dyDescent="0.25">
      <c r="B159" s="3"/>
    </row>
    <row r="160" spans="1:3"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row r="175" spans="2:2" x14ac:dyDescent="0.25">
      <c r="B175" s="3"/>
    </row>
    <row r="176" spans="2:2" x14ac:dyDescent="0.25">
      <c r="B176" s="3"/>
    </row>
    <row r="177" spans="2:2" x14ac:dyDescent="0.25">
      <c r="B177" s="3"/>
    </row>
    <row r="178" spans="2:2" x14ac:dyDescent="0.25">
      <c r="B178" s="3"/>
    </row>
    <row r="179" spans="2:2" x14ac:dyDescent="0.25">
      <c r="B179" s="3"/>
    </row>
    <row r="180" spans="2:2" x14ac:dyDescent="0.25">
      <c r="B180" s="3"/>
    </row>
    <row r="181" spans="2:2" x14ac:dyDescent="0.25">
      <c r="B181" s="3"/>
    </row>
    <row r="182" spans="2:2" x14ac:dyDescent="0.25">
      <c r="B182" s="3"/>
    </row>
    <row r="183" spans="2:2" x14ac:dyDescent="0.25">
      <c r="B183" s="3"/>
    </row>
    <row r="184" spans="2:2" x14ac:dyDescent="0.25">
      <c r="B184" s="3"/>
    </row>
    <row r="185" spans="2:2" x14ac:dyDescent="0.25">
      <c r="B185" s="3"/>
    </row>
    <row r="186" spans="2:2" x14ac:dyDescent="0.25">
      <c r="B186" s="3"/>
    </row>
    <row r="187" spans="2:2" x14ac:dyDescent="0.25">
      <c r="B187" s="3"/>
    </row>
    <row r="188" spans="2:2" x14ac:dyDescent="0.25">
      <c r="B188" s="3"/>
    </row>
    <row r="189" spans="2:2" x14ac:dyDescent="0.25">
      <c r="B189" s="3"/>
    </row>
    <row r="190" spans="2:2" x14ac:dyDescent="0.25">
      <c r="B190" s="3"/>
    </row>
    <row r="191" spans="2:2" x14ac:dyDescent="0.25">
      <c r="B191" s="3"/>
    </row>
    <row r="192" spans="2:2" x14ac:dyDescent="0.25">
      <c r="B192" s="3"/>
    </row>
    <row r="193" spans="2:2" x14ac:dyDescent="0.25">
      <c r="B193" s="3"/>
    </row>
    <row r="194" spans="2:2" x14ac:dyDescent="0.25">
      <c r="B194" s="3"/>
    </row>
    <row r="195" spans="2:2" x14ac:dyDescent="0.25">
      <c r="B195" s="3"/>
    </row>
    <row r="196" spans="2:2" x14ac:dyDescent="0.25">
      <c r="B196" s="3"/>
    </row>
    <row r="197" spans="2:2" x14ac:dyDescent="0.25">
      <c r="B197" s="3"/>
    </row>
    <row r="198" spans="2:2" x14ac:dyDescent="0.25">
      <c r="B198" s="3"/>
    </row>
    <row r="199" spans="2:2" x14ac:dyDescent="0.25">
      <c r="B199" s="3"/>
    </row>
    <row r="200" spans="2:2" x14ac:dyDescent="0.25">
      <c r="B200" s="3"/>
    </row>
    <row r="201" spans="2:2" x14ac:dyDescent="0.25">
      <c r="B201" s="3"/>
    </row>
    <row r="202" spans="2:2" x14ac:dyDescent="0.25">
      <c r="B202" s="3"/>
    </row>
    <row r="203" spans="2:2" x14ac:dyDescent="0.25">
      <c r="B203" s="3"/>
    </row>
    <row r="204" spans="2:2" x14ac:dyDescent="0.25">
      <c r="B204" s="3"/>
    </row>
    <row r="205" spans="2:2" x14ac:dyDescent="0.25">
      <c r="B205" s="3"/>
    </row>
    <row r="206" spans="2:2" x14ac:dyDescent="0.25">
      <c r="B206" s="3"/>
    </row>
    <row r="207" spans="2:2" x14ac:dyDescent="0.25">
      <c r="B207" s="3"/>
    </row>
    <row r="208" spans="2:2" x14ac:dyDescent="0.25">
      <c r="B208" s="3"/>
    </row>
    <row r="209" spans="2:2" x14ac:dyDescent="0.25">
      <c r="B209" s="3"/>
    </row>
    <row r="210" spans="2:2" x14ac:dyDescent="0.25">
      <c r="B210" s="3"/>
    </row>
    <row r="211" spans="2:2" x14ac:dyDescent="0.25">
      <c r="B211" s="3"/>
    </row>
    <row r="212" spans="2:2" x14ac:dyDescent="0.25">
      <c r="B212" s="3"/>
    </row>
    <row r="213" spans="2:2" x14ac:dyDescent="0.25">
      <c r="B213" s="3"/>
    </row>
    <row r="214" spans="2:2" x14ac:dyDescent="0.25">
      <c r="B214" s="3"/>
    </row>
    <row r="215" spans="2:2" x14ac:dyDescent="0.25">
      <c r="B215" s="3"/>
    </row>
    <row r="216" spans="2:2" x14ac:dyDescent="0.25">
      <c r="B216" s="3"/>
    </row>
    <row r="217" spans="2:2" x14ac:dyDescent="0.25">
      <c r="B217" s="3"/>
    </row>
    <row r="218" spans="2:2" x14ac:dyDescent="0.25">
      <c r="B218" s="3"/>
    </row>
    <row r="219" spans="2:2" x14ac:dyDescent="0.25">
      <c r="B219" s="3"/>
    </row>
    <row r="220" spans="2:2" x14ac:dyDescent="0.25">
      <c r="B220" s="3"/>
    </row>
    <row r="221" spans="2:2" x14ac:dyDescent="0.25">
      <c r="B221" s="3"/>
    </row>
    <row r="222" spans="2:2" x14ac:dyDescent="0.25">
      <c r="B222" s="3"/>
    </row>
    <row r="223" spans="2:2" x14ac:dyDescent="0.25">
      <c r="B223" s="3"/>
    </row>
    <row r="224" spans="2:2" x14ac:dyDescent="0.25">
      <c r="B224" s="3"/>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2:2" x14ac:dyDescent="0.25">
      <c r="B257" s="3"/>
    </row>
    <row r="258" spans="2:2" x14ac:dyDescent="0.25">
      <c r="B258" s="3"/>
    </row>
    <row r="259" spans="2:2" x14ac:dyDescent="0.25">
      <c r="B259" s="3"/>
    </row>
    <row r="260" spans="2:2" x14ac:dyDescent="0.25">
      <c r="B260" s="3"/>
    </row>
    <row r="261" spans="2:2" x14ac:dyDescent="0.25">
      <c r="B261" s="3"/>
    </row>
    <row r="262" spans="2:2" x14ac:dyDescent="0.25">
      <c r="B262" s="3"/>
    </row>
    <row r="263" spans="2:2" x14ac:dyDescent="0.25">
      <c r="B263" s="3"/>
    </row>
    <row r="264" spans="2:2" x14ac:dyDescent="0.25">
      <c r="B264" s="3"/>
    </row>
    <row r="265" spans="2:2" x14ac:dyDescent="0.25">
      <c r="B265" s="3"/>
    </row>
    <row r="266" spans="2:2" x14ac:dyDescent="0.25">
      <c r="B266" s="3"/>
    </row>
    <row r="267" spans="2:2" x14ac:dyDescent="0.25">
      <c r="B267" s="3"/>
    </row>
    <row r="268" spans="2:2" x14ac:dyDescent="0.25">
      <c r="B268" s="3"/>
    </row>
    <row r="269" spans="2:2" x14ac:dyDescent="0.25">
      <c r="B269" s="3"/>
    </row>
    <row r="270" spans="2:2" x14ac:dyDescent="0.25">
      <c r="B270" s="3"/>
    </row>
    <row r="271" spans="2:2" x14ac:dyDescent="0.25">
      <c r="B271" s="3"/>
    </row>
    <row r="272" spans="2:2" x14ac:dyDescent="0.25">
      <c r="B272" s="3"/>
    </row>
    <row r="273" spans="2:2" x14ac:dyDescent="0.25">
      <c r="B273" s="3"/>
    </row>
    <row r="274" spans="2:2" x14ac:dyDescent="0.25">
      <c r="B274" s="3"/>
    </row>
    <row r="275" spans="2:2" x14ac:dyDescent="0.25">
      <c r="B275" s="3"/>
    </row>
    <row r="276" spans="2:2" x14ac:dyDescent="0.25">
      <c r="B276" s="3"/>
    </row>
    <row r="277" spans="2:2" x14ac:dyDescent="0.25">
      <c r="B277" s="3"/>
    </row>
    <row r="278" spans="2:2" x14ac:dyDescent="0.25">
      <c r="B278" s="3"/>
    </row>
    <row r="279" spans="2:2" x14ac:dyDescent="0.25">
      <c r="B279" s="3"/>
    </row>
    <row r="280" spans="2:2" x14ac:dyDescent="0.25">
      <c r="B280" s="3"/>
    </row>
    <row r="281" spans="2:2" x14ac:dyDescent="0.25">
      <c r="B281" s="3"/>
    </row>
    <row r="282" spans="2:2" x14ac:dyDescent="0.25">
      <c r="B282" s="3"/>
    </row>
    <row r="283" spans="2:2" x14ac:dyDescent="0.25">
      <c r="B283" s="3"/>
    </row>
    <row r="284" spans="2:2" x14ac:dyDescent="0.25">
      <c r="B284" s="3"/>
    </row>
    <row r="285" spans="2:2" x14ac:dyDescent="0.25">
      <c r="B285" s="3"/>
    </row>
    <row r="286" spans="2:2" x14ac:dyDescent="0.25">
      <c r="B286" s="3"/>
    </row>
    <row r="287" spans="2:2" x14ac:dyDescent="0.25">
      <c r="B287" s="3"/>
    </row>
    <row r="288" spans="2:2" x14ac:dyDescent="0.25">
      <c r="B288" s="3"/>
    </row>
    <row r="289" spans="2:2" x14ac:dyDescent="0.25">
      <c r="B289" s="3"/>
    </row>
    <row r="290" spans="2:2" x14ac:dyDescent="0.25">
      <c r="B290" s="3"/>
    </row>
    <row r="291" spans="2:2" x14ac:dyDescent="0.25">
      <c r="B291" s="3"/>
    </row>
    <row r="292" spans="2:2" x14ac:dyDescent="0.25">
      <c r="B292" s="3"/>
    </row>
    <row r="293" spans="2:2" x14ac:dyDescent="0.25">
      <c r="B293" s="3"/>
    </row>
  </sheetData>
  <mergeCells count="6">
    <mergeCell ref="A8:C8"/>
    <mergeCell ref="B1:C1"/>
    <mergeCell ref="B2:C2"/>
    <mergeCell ref="B3:C3"/>
    <mergeCell ref="B4:C4"/>
    <mergeCell ref="A7:C7"/>
  </mergeCells>
  <pageMargins left="0.51181102362204722" right="0.15748031496062992" top="0.43307086614173229" bottom="0.47244094488188981" header="0.15748031496062992" footer="0.15748031496062992"/>
  <pageSetup paperSize="9" scale="89" fitToHeight="4" orientation="portrait" useFirstPageNumber="1"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доходы22г</vt:lpstr>
      <vt:lpstr>'Пр5 доходы22г'!Заголовки_для_печати</vt:lpstr>
      <vt:lpstr>'Пр5 доходы22г'!Область_печати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Ондар Алдынай Сергеевна</cp:lastModifiedBy>
  <dcterms:created xsi:type="dcterms:W3CDTF">2021-11-02T12:41:53Z</dcterms:created>
  <dcterms:modified xsi:type="dcterms:W3CDTF">2021-11-10T03:10:04Z</dcterms:modified>
</cp:coreProperties>
</file>