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75" windowWidth="27795" windowHeight="12345"/>
  </bookViews>
  <sheets>
    <sheet name="Пр6 доходы 23-24" sheetId="1" r:id="rId1"/>
  </sheets>
  <definedNames>
    <definedName name="_xlnm._FilterDatabase" localSheetId="0" hidden="1">'Пр6 доходы 23-24'!$A$7:$D$12</definedName>
    <definedName name="_xlnm.Print_Titles" localSheetId="0">'Пр6 доходы 23-24'!$10:$12</definedName>
    <definedName name="_xlnm.Print_Area" localSheetId="0">'Пр6 доходы 23-24'!$A$1:$D$143</definedName>
  </definedNames>
  <calcPr calcId="144525"/>
</workbook>
</file>

<file path=xl/calcChain.xml><?xml version="1.0" encoding="utf-8"?>
<calcChain xmlns="http://schemas.openxmlformats.org/spreadsheetml/2006/main">
  <c r="C15" i="1" l="1"/>
  <c r="D15" i="1"/>
  <c r="C18" i="1"/>
  <c r="D18" i="1"/>
  <c r="C31" i="1"/>
  <c r="D31" i="1"/>
  <c r="C33" i="1"/>
  <c r="D33" i="1"/>
  <c r="C36" i="1"/>
  <c r="D36" i="1"/>
  <c r="C40" i="1"/>
  <c r="D40" i="1"/>
  <c r="C44" i="1"/>
  <c r="D44" i="1"/>
  <c r="C54" i="1"/>
  <c r="C53" i="1" s="1"/>
  <c r="C52" i="1" s="1"/>
  <c r="D54" i="1"/>
  <c r="D148" i="1" s="1"/>
  <c r="C57" i="1"/>
  <c r="C149" i="1" s="1"/>
  <c r="D57" i="1"/>
  <c r="D149" i="1" s="1"/>
  <c r="C116" i="1"/>
  <c r="C150" i="1" s="1"/>
  <c r="D116" i="1"/>
  <c r="C133" i="1"/>
  <c r="C151" i="1" s="1"/>
  <c r="D133" i="1"/>
  <c r="D150" i="1"/>
  <c r="D151" i="1"/>
  <c r="D14" i="1" l="1"/>
  <c r="C14" i="1"/>
  <c r="C147" i="1" s="1"/>
  <c r="D147" i="1"/>
  <c r="D145" i="1" s="1"/>
  <c r="C143" i="1"/>
  <c r="D53" i="1"/>
  <c r="D52" i="1" s="1"/>
  <c r="D143" i="1" s="1"/>
  <c r="D146" i="1" s="1"/>
  <c r="C148" i="1"/>
  <c r="C145" i="1" l="1"/>
  <c r="C146" i="1" s="1"/>
</calcChain>
</file>

<file path=xl/sharedStrings.xml><?xml version="1.0" encoding="utf-8"?>
<sst xmlns="http://schemas.openxmlformats.org/spreadsheetml/2006/main" count="269" uniqueCount="269">
  <si>
    <t xml:space="preserve">ИТОГО ДОХОДОВ </t>
  </si>
  <si>
    <t>Межбюджетный трансферт, передаваемый бюджету Республики Тыва на реализацию инвестиционных проектов в сфере добычи и переработки цветных металлов</t>
  </si>
  <si>
    <t>2 02 45581 02 0000 150</t>
  </si>
  <si>
    <t>Межбюджетные трансферты, передаваемые бюджетам субъектов Российской Федерации на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</si>
  <si>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2 02 45468 02 0000 150</t>
  </si>
  <si>
    <t>Межбюджетные трансферты, передаваемые бюджетам субъектов Российской Федерации на возмещение производителям зерновых культур части затрат на производство и реализацию зерновых культур</t>
  </si>
  <si>
    <t>2 02 45358 02 0000 150</t>
  </si>
  <si>
    <t>Межбюджетные трансферты, передаваемые бюджетам субъектов Российской Федерации на реализацию мероприятий индивидуальных программ социально-экономического развития Республики Алтай, Республики Карелия и Республики Тыва</t>
  </si>
  <si>
    <t>2 02 45321 02 0000 150</t>
  </si>
  <si>
    <t>Межбюджетные трансферты, передаваемые бюджетам субъектов Российской Федерации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</si>
  <si>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2 02 45303 02 0000 150</t>
  </si>
  <si>
    <t>Межбюджетные трансферты, передаваемые бюджетам субъектов Российской Федерации на 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апластической анемией неуточненной, наследственным дефицитом факторов II (фибриногена), VII (лабильного), X (Стюарта-Прауэра), а также после трансплантации органов и (или) тканей</t>
  </si>
  <si>
    <t>2 02 45216 02 0000 150</t>
  </si>
  <si>
    <t>Межбюджетные трансферты, передаваемые бюджетам субъектов Российской Федерации на оснащение оборудованием региональных сосудистых центров и первичных сосудистых отделений</t>
  </si>
  <si>
    <t>2 02 45192 02 0000 150</t>
  </si>
  <si>
    <t>Межбюджетные трансферты, передаваемые бюджетам субъектов Российской Федерации на переоснащение медицинских организаций, оказывающих медицинскую помощь больным с онкологическими заболеваниями</t>
  </si>
  <si>
    <t>2 02 45190 02 0000 150</t>
  </si>
  <si>
    <t>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t>
  </si>
  <si>
    <t>2 02 45161 02 0000 150</t>
  </si>
  <si>
    <t>Иные межбюджетные трансферты</t>
  </si>
  <si>
    <t>2 02 40000 00 0000 150</t>
  </si>
  <si>
    <t>Единая субвенция бюджетам субъектов Российской Федерации и бюджету г. Байконура</t>
  </si>
  <si>
    <t>2 02 35900 02 0000 150</t>
  </si>
  <si>
    <t>Субвенции бюджетам субъектов Российской Федерации на осуществление ежемесячной выплаты в связи с рождением (усыновлением) первого ребенка</t>
  </si>
  <si>
    <t>2 02 35573 02 0000 150</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</si>
  <si>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</si>
  <si>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2 02 35460 02 0000 150</t>
  </si>
  <si>
    <t>Субвенции бюджетам субъектов Российской Федерации на оснащение специализированных учреждений органов государственной власти субъектов Российской Федерации лесопожарной техникой и оборудованием для проведения комплекса мероприятий по охране лесов от пожаров</t>
  </si>
  <si>
    <t>2 02 35432 02 0000 150</t>
  </si>
  <si>
    <t>Субвенции бюджетам субъектов Российской Федерации на увеличение площади лесовосстановления</t>
  </si>
  <si>
    <t>2 02 35429 02 0000 150</t>
  </si>
  <si>
    <t>Субвенции бюджетам субъектов Российской Федерацииа социальные выплаты безработным гражданам в соответствии с Законом Российской Федерации от 19 апреля 1991 года № 1032-I "О занятости населения в Российской Федерации"</t>
  </si>
  <si>
    <t>2 02 35290 02 0000 150</t>
  </si>
  <si>
    <t>Субвенции бюджетам субъектов Российской Федерации на оплату жилищно-коммунальных услуг отдельным категориям граждан</t>
  </si>
  <si>
    <t>2 02 35250 02 0000 150</t>
  </si>
  <si>
    <t>Субвенции бюджетам субъектов Российской Федерации на выплату государственного единовременного пособия и ежемесячной денежной компенсации гражданам при возникновении поствакцинальных осложнений в соответствии с Федеральным законом от 17 сентября 1998 года № 157-ФЗ "Об иммунопрофилактике инфекционных болезней"</t>
  </si>
  <si>
    <t>2 02 35240 02 0000 150</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</si>
  <si>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</si>
  <si>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2 02 35220 02 0000 150</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</si>
  <si>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24 ноября 1995 года N 181-ФЗ "О социальной защите инвалидов в Российской Федерации"</t>
  </si>
  <si>
    <t>2 02 35176 02 0000 150</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</si>
  <si>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N 5-ФЗ "О ветеранах"</t>
  </si>
  <si>
    <t>2 02 35135 02 0000 150</t>
  </si>
  <si>
    <r>
      <t xml:space="preserve">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t>
    </r>
    <r>
      <rPr>
        <sz val="11"/>
        <rFont val="Times New Roman"/>
        <family val="1"/>
        <charset val="204"/>
      </rPr>
      <t>от 12 января 1995 года N 5-ФЗ "О ветеранах", в соответствии с Указом Президента Российской Федерации от 7 мая 2008 года N 714 "Об обеспечении жильем ветеранов Великой Отечественной войны 1941 - 1945 годов"</t>
    </r>
  </si>
  <si>
    <t>2 02 35134 02 0000 150</t>
  </si>
  <si>
    <t>Субвенции бюджетам субъектов Российской Федерации на осуществление отдельных полномочий в области лесных отношений</t>
  </si>
  <si>
    <t>2 02 35129 02 0000 150</t>
  </si>
  <si>
    <t>Субвенции бюджетам субъектов Российской Федерации на осуществление отдельных полномочий в области водных отношений</t>
  </si>
  <si>
    <t>2 02 35128 02 0000 150</t>
  </si>
  <si>
    <t>Субвенции бюджетам субъектов Российской Федерации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</si>
  <si>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2 02 35120 02 0000 150</t>
  </si>
  <si>
    <t>Субвенции бюджетам субъектов Российской Федерации на осуществление первичного воинского учета  органами местного самоуправления поселений, муниципальных и городских округов</t>
  </si>
  <si>
    <t>2 02 35118 02 0000 150</t>
  </si>
  <si>
    <t>Субвенции бюджетам бюджетной системы Российской Федерации</t>
  </si>
  <si>
    <t>2 02 30000 00 0000 150</t>
  </si>
  <si>
    <t>Субсидии бюджетам субъектов Российской Федерации на обеспечение программ, направленных на обеспечение безопасных и комфортных условий предоставления социальных услуг в сфере социального обслуживания</t>
  </si>
  <si>
    <t>2 02 27121 02 0000 150</t>
  </si>
  <si>
    <t>Субсидии бюджетам субъектов Российской Федерации на подготовку проектов межевания земельных участков и на проведение кадастровых работ</t>
  </si>
  <si>
    <t>2 02 25599 02 0000 150</t>
  </si>
  <si>
    <t>Субсидии бюджетам субъектов Российской Федерации на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t>
  </si>
  <si>
    <t>2 02 25586 02 0000 150</t>
  </si>
  <si>
    <t>Субсидии бюджетам субъектов Российской Федерации на реализацию программ формирования современной городской среды</t>
  </si>
  <si>
    <t>2 02 25555 02 0000 150</t>
  </si>
  <si>
    <t>Субсидии бюджетам субъектов Российской Федерации на обеспечение закупки авиационных работ в целях оказания медицинской помощи</t>
  </si>
  <si>
    <t>2 02 25554 02 0000 150</t>
  </si>
  <si>
    <t>Субсидии бюджетам субъектов Российской Федерации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в субъектах Российской Федерации</t>
  </si>
  <si>
    <t>2 02 25527 02 0000 150</t>
  </si>
  <si>
    <t>Субсидии бюджетам субъектов Российской Федерации на создание  новых мест в общеобразовательных организациях</t>
  </si>
  <si>
    <t>2 02 25520 02 0000 150</t>
  </si>
  <si>
    <t>Субсидии бюджетам субъектов Российской Федерации на поддержку отрасли культуры</t>
  </si>
  <si>
    <t>2 02 25519 02 0000 150</t>
  </si>
  <si>
    <t>Субсидии бюджетам субъектов Российской Федерации на поддержку творческой деятельности и техническое оснащение детских и кукольных театров</t>
  </si>
  <si>
    <t>2 02 25517 02 0000 150</t>
  </si>
  <si>
    <t>Субсидии бюджетам субъектов Российской Федерации на поддержку экономического и социального развития коренных малочисленных народов Севера, Сибири и Дальнего Востока</t>
  </si>
  <si>
    <t>2 02 25515 02 0000 150</t>
  </si>
  <si>
    <t>Субсидии бюджетам субъектов Российской Федерации на развитие сети учреждений культурно-досугового типа</t>
  </si>
  <si>
    <t>2 02 25513 02 0000 150</t>
  </si>
  <si>
    <t>Субсидии бюджетам субъектов Российской Федерации на поддержку сельскохозяйственного производства по отдельным подотраслям растениеводства и животноводства</t>
  </si>
  <si>
    <t>2 02 25508 02 0000 150</t>
  </si>
  <si>
    <t>Субсидии бюджетам субъектов Российской Федерации на стимулирование развития приоритетных подотраслей агропромышленного комплекса и развитие малых форм хозяйствования</t>
  </si>
  <si>
    <t>2 02 25502 02 0000 150</t>
  </si>
  <si>
    <t>Субсидии бюджетам субъектов Российской Федерации на реализацию мероприятий по обеспечению жильем молодых семей</t>
  </si>
  <si>
    <t>2 02 25497 02 0000 150</t>
  </si>
  <si>
    <t>Субсидии бюджетам субъектов Российской Федерации на создание новых мест в образовательных организациях различных типов для реализации дополнительных общеразвивающих программ всех направленностей</t>
  </si>
  <si>
    <t>2 02 25491 02 0000 150</t>
  </si>
  <si>
    <t>Субсидии бюджетам субъектов Российской Федерации на 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t>
  </si>
  <si>
    <t>2 02 25490 02 0000 150</t>
  </si>
  <si>
    <t>Субсидии бюджетам субъектов Российской Федерации на создание системы поддержки фермеров и развитие сельской кооперации</t>
  </si>
  <si>
    <t>2 02 25480 02 0000 150</t>
  </si>
  <si>
    <t>Субсидии бюджетам субъектов Российской Федерации на обеспечение развития и укрепления материально-технической базы домов культуры в населенных пунктах с числом жителей до 50 тысяч человек</t>
  </si>
  <si>
    <t>2 02 25467 02 0000 150</t>
  </si>
  <si>
    <t>Субсидии бюджетам субъектов Российской Федерации 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</si>
  <si>
    <t>2 02 25466 02 0000 150</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</si>
  <si>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</si>
  <si>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2 02 25462 02 0000 150</t>
  </si>
  <si>
    <t>Субсидии бюджетам субъектов Российской Федерации на модернизации театров юного зрителя и театров кукол</t>
  </si>
  <si>
    <t>2 02 25456 02 0000 150</t>
  </si>
  <si>
    <t>Субсидии бюджетам субъектов Российской Федерации на софинансирование расходов, связанных с оказанием государственной социальной помощи на основании социального контракта отдельным категориям граждан</t>
  </si>
  <si>
    <t>2 02 25404 02 0000 150</t>
  </si>
  <si>
    <t>Субсидии бюджетам субъектов Российской Федерации на софинансирование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</si>
  <si>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2 02 25402 02 0000 150</t>
  </si>
  <si>
    <t>Субсидии бюджетам субъектов Российской Федерации на создание (обновление) материально-технической базы образовательных организаций, реализующих программы среднего профессионального образования</t>
  </si>
  <si>
    <t>2 02 25359 02 0000 150</t>
  </si>
  <si>
    <t>Субсидии бюджетам субъектов Российской Федерации на софинансирование расходных обязательств субъектов Российской Федерации, возникающих при реализации региональных программ модернизации первичного звена здравоохранения</t>
  </si>
  <si>
    <t>2 02 25365 02 0000 150</t>
  </si>
  <si>
    <t>Субсидии бюджетам субъектов Российской Федерации на развитие сельского туризма</t>
  </si>
  <si>
    <t>2 02 25341 02 0000 150</t>
  </si>
  <si>
    <t>Субсидии бюджетам субъектов Российской Федерации на реализацию мероприятий индивидуальных программ социально-экономического развития Республики Алтай, Республики Карелия и Республики Тыва</t>
  </si>
  <si>
    <t>2 02 25321 02 0000 150</t>
  </si>
  <si>
    <t>Субсидии бюджетам субъектов Российской Федерации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</si>
  <si>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2 02 25304 02 0000 150</t>
  </si>
  <si>
    <t>Субсидии бюджетам субъектов Российской Федерации на осуществление ежемесячных выплат на детей в возрасте от трех до семи лет включительно</t>
  </si>
  <si>
    <t>2 02 25302 02 0000 150</t>
  </si>
  <si>
    <t>Субсидии бюджетам субъектов Российской Федерации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</si>
  <si>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2 02 25299 02 0000 150</t>
  </si>
  <si>
    <t>Субсидии бюджетам субъектов Российской Федерации на повышение эффективности службы занятости</t>
  </si>
  <si>
    <t>2 02 25291 02 0000 150</t>
  </si>
  <si>
    <t>Субсидии бюджетам субъектов Российской Федерации на реализацию региональных программ по формированию приверженности здоровому образу жизни с привлечением социально ориентированных некоммерческих организаций и волонтерских движений</t>
  </si>
  <si>
    <t>2 02 25281 02 0000 150</t>
  </si>
  <si>
    <t>Субсидии бюджету Республики Тыва на компенсацию территориальным сетевым организациям, функционирующим в Республике Тыва, выпадающих доходов, образованных вследствие установления тарифов на услуги по передаче электрической энергии ниже экономически обоснованного уровня</t>
  </si>
  <si>
    <t>2 02 25273 02 0000 150</t>
  </si>
  <si>
    <t>Субсидии бюджетам субъектов Российской Федерации на единовременные компенсационные выплаты учителям,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</si>
  <si>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2 02 25256 02 0000 150</t>
  </si>
  <si>
    <t>Субсидии бюджетам субъектов Российской Федерации на создание дополнительных мест для детей в возрасте от 1,5 до 3 лет любой направленности в организациях, осуществляющих образовательную деятельность (за исключением государственных, муниципальных), и у индивидуальных предпринимателей, осуществляющих образовательную деятельность по образовательным программам дошкольного образования, в том числе адаптированным, и присмотр и уход за детьми</t>
  </si>
  <si>
    <t>2 02 25253 02 0000 150</t>
  </si>
  <si>
    <t>Субсидии бюджетам субъектов Российской Федерации на строительство и реконструкцию (модернизацию) объектов питьевого водоснабжения</t>
  </si>
  <si>
    <t>2 02 25243 02 0000 150</t>
  </si>
  <si>
    <t>Субсидии бюджетам субъектов Российской Федерации на создание новых мест в общеобразовательных организациях, расположенных в сельской местности и поселках городского типа</t>
  </si>
  <si>
    <t>2 02 25230 02 0000 150</t>
  </si>
  <si>
    <t>Субсидии бюджетам субъектов Российской Федерации на приобретение спортивного оборудования и инвентаря для приведения организаций спортивной подготовки в нормативное состояние</t>
  </si>
  <si>
    <t>2 02 25229 02 0000 150</t>
  </si>
  <si>
    <t>Субсидии бюджетам субъектов Российской Федерации на оснащение объектов спортивной инфраструктуры спортивно-технологическим оборудованием</t>
  </si>
  <si>
    <t>2 02 25228 02 0000 150</t>
  </si>
  <si>
    <t>Субсидии бюджетам субъектов Российской Федерации на обеспечение образовательных организаций материально-технической базой для внедрения цифровой образовательной среды</t>
  </si>
  <si>
    <t>2 02 25210 02 0000 150</t>
  </si>
  <si>
    <t>Субсидии бюджетам субъектов Российской Федерации на реализацию мероприятий по предупреждению и борьбе с социально значимыми инфекционными заболеваниями</t>
  </si>
  <si>
    <t>2 02 25202 02 0000 150</t>
  </si>
  <si>
    <t>Субсидии бюджетам субъектов Российской Федерации на развитие паллиативной медицинской помощи</t>
  </si>
  <si>
    <t>2 02 25201 02 0000 150</t>
  </si>
  <si>
    <t>Субсидии бюджетам субъектов Российской Федерации на оснащение оборудованием региональных сосудистых центров и первичных сосудистых отделений</t>
  </si>
  <si>
    <t>2 02 25192 02 0000 150</t>
  </si>
  <si>
    <t>Субсидии бюджетам субъектов Российской Федерации на переоснащение медицинских организаций, оказывающих медицинскую помощь больным с онкологическими заболеваниями</t>
  </si>
  <si>
    <t>2 02 25190 02 0000 150</t>
  </si>
  <si>
    <t>Субсидии бюджетам субъектов Российской Федерации на создание центров выявления и поддержки одаренных детей</t>
  </si>
  <si>
    <t>2 02 25189 02 0000 150</t>
  </si>
  <si>
    <t>Субсидии бюджетам субъектов Российской Федерации на создание и обеспечение функционирования центров опережающей профессиональной подготовки</t>
  </si>
  <si>
    <t>2 02 25177 02 0000 150</t>
  </si>
  <si>
    <t>Субсидии бюджетам субъектов Российской Федерации на создание детских технопарков "Кванториум"</t>
  </si>
  <si>
    <t>2 02 25173 02 0000 150</t>
  </si>
  <si>
    <t>Субсидии бюджетам субъектов Российской Федерации на создание и обеспечение функционирования центров образования естественно-научной и технологической направленностей в общеобразовательных организациях, расположенных в сельской местности и малых городах</t>
  </si>
  <si>
    <t>2 02 25169 02 0000 150</t>
  </si>
  <si>
    <t>Субсидии бюджетам субъектов Российской Федерации на создание и модернизация объектов спортивной инфраструктуры региональной собственности (муниципальной собственности) для занятий физической культурой и спортом</t>
  </si>
  <si>
    <t>2 02 25139 02 0000 150</t>
  </si>
  <si>
    <t>Субсидии бюджетам субъектов Российской Федерации на единовременные компенсационные выплаты медицинским работникам (врачам, фельдшерам, а также акушеркам и медицинским сестрам фельдшерских и фельдшерско-акушерских пунктов),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</si>
  <si>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2 02 25138 02 0000 150</t>
  </si>
  <si>
    <t>Субсидии бюджетам субъектов Российской Федерации на ф,ормирование ИТ-инфраструктуры в государственных (муниципальных) образовательных организациях, реализующих программы общего образования, в соответствии с утвержденным стандартом для обеспечения в помещениях безопасного доступа к государственным, муниципальным и иным информационным системам, а также к сети "Интернет"</t>
  </si>
  <si>
    <t>2 02 25117 02 0000 150</t>
  </si>
  <si>
    <t>Субсидии бюджетам субъектов Российской Федерации на реализацию региональных проектов "Создание единого цифрового контура в здравоохранении на основе единой государственной информационной системы здравоохранения (ЕГИСЗ)"</t>
  </si>
  <si>
    <t>2 02 25114 02 0000 150</t>
  </si>
  <si>
    <t>Субсидии бюджетам субъектов Российской Федерации на создание в общеобразовательных организациях, расположенных в сельской местности и малых городах, условий для занятий физической культурой и спортом</t>
  </si>
  <si>
    <t>2 02 25097 02 0000 150</t>
  </si>
  <si>
    <t>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</si>
  <si>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2 02 25086 02 0000 150</t>
  </si>
  <si>
    <t>Субсидии бюджетам субъектов Российской Федерации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</si>
  <si>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2 02 25084 02 0000 150</t>
  </si>
  <si>
    <t>Субсидии бюджетам субъектов Российской Федерации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</si>
  <si>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2 02 25082 02 0000 150</t>
  </si>
  <si>
    <t>Субсидии бюджетам субъектов Российской Федерации на государственную поддержку спортивных организаций, осуществляющих подготовку спортивного резерва для спортивных сборных команд, в том числе спортивных сборных команд Российской Федерации</t>
  </si>
  <si>
    <t>2 02 25081 02 0000 150</t>
  </si>
  <si>
    <t>Субсидии бюджетам субъектов Российской Федерации на выплату региональных социальных доплат к пенсии</t>
  </si>
  <si>
    <t>2 02 25007 02 0000 150</t>
  </si>
  <si>
    <t>Субсидии бюджетам бюджетной системы Российской Федерации (межбюджетные субсидии)</t>
  </si>
  <si>
    <t>2 02 20000 00 0000 150</t>
  </si>
  <si>
    <t>Дотации бюджетам субъектов Российской Федерации на частичную компенсацию дополнительных расходов на повышение оплаты труда работников бюджетной сферы и иные цели</t>
  </si>
  <si>
    <t>2 02 15009 02 0000 150</t>
  </si>
  <si>
    <t>Дотации бюджетам субъектов Российской Федерации на выравнивание бюджетной обеспеченности</t>
  </si>
  <si>
    <t>2 02 15001 02 0000 150</t>
  </si>
  <si>
    <t>Дотации бюджетам бюджетной системы Российской Федераци</t>
  </si>
  <si>
    <t>2 02 10000 00 0000 150</t>
  </si>
  <si>
    <t>Безвозмездные поступления от других бюджетов бюджетной системы Российской Федерации</t>
  </si>
  <si>
    <t>2 02 00000 00 0000 000</t>
  </si>
  <si>
    <t>БЕЗВОЗМЕЗДНЫЕ ПОСТУПЛЕНИЯ</t>
  </si>
  <si>
    <t>2 00 00000 00 0000 000</t>
  </si>
  <si>
    <t>ШТРАФЫ, САНКЦИИ, ВОЗМЕЩЕНИЕ УЩЕРБА</t>
  </si>
  <si>
    <t xml:space="preserve"> 1 16 00000 00 0000 000</t>
  </si>
  <si>
    <t xml:space="preserve">АДМИНИСТРАТИВНЫЕ ПЛАТЕЖИ И СБОРЫ </t>
  </si>
  <si>
    <t>115 00000 00 0000 000</t>
  </si>
  <si>
    <t>ДОХОДЫ ОТ ОКАЗАНИЯ ПЛАТНЫХ УСЛУГ (РАБОТ) И КОМПЕНСАЦИИ ЗАТРАТ ГОСУДАРСТВА</t>
  </si>
  <si>
    <t xml:space="preserve"> 1 13 00000 00 0000 000</t>
  </si>
  <si>
    <t>Плата за использование лесов</t>
  </si>
  <si>
    <t>1 12 04000 00 0000 120</t>
  </si>
  <si>
    <t>Платежи при пользовании недрами</t>
  </si>
  <si>
    <t>1 12 02000 00 0000 120</t>
  </si>
  <si>
    <t>Плата за негативное воздействие на окружающую среду</t>
  </si>
  <si>
    <t>1 12 01000 01 0000 120</t>
  </si>
  <si>
    <t xml:space="preserve">ПЛАТЕЖИ ПРИ ПОЛЬЗОВАНИИ ПРИРОДНЫМИ РЕСУРСАМИ </t>
  </si>
  <si>
    <t xml:space="preserve"> 1 12 00000 00 0000 000</t>
  </si>
  <si>
    <t>Платежи от государственных и муниципальных унитарных предприятий</t>
  </si>
  <si>
    <t xml:space="preserve"> 1 11 07000 00 0000 120</t>
  </si>
  <si>
    <t>Доходы, получаемые в виде арендной платы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</si>
  <si>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 xml:space="preserve"> 1 11 05000 00 0000 120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</si>
  <si>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Российской Федерации, субъектам Российской Федерации или муниципальным образованиям</t>
  </si>
  <si>
    <t>1 11 01000 00 0000 120</t>
  </si>
  <si>
    <t>ДОХОДЫ ОТ ИСПОЛЬЗОВАНИЯ ИМУЩЕСТВА, НАХОДЯЩЕГОСЯ В ГОСУДАРСТВЕННОЙ И МУНИЦИПАЛЬНОЙ СОБСТВЕННОСТИ</t>
  </si>
  <si>
    <t xml:space="preserve"> 1 11 00000 00 0000 000</t>
  </si>
  <si>
    <t>ГОСУДАРСТВЕННАЯ ПОШЛИНА</t>
  </si>
  <si>
    <t>1 08 00000 00 0000 000</t>
  </si>
  <si>
    <t xml:space="preserve">Сборы за пользование объектами животного мира и за пользование объектами водных биологических ресурсов </t>
  </si>
  <si>
    <t xml:space="preserve"> 1 07 04000 01 0000 110</t>
  </si>
  <si>
    <t>Налог на добычу полезных ископаемых</t>
  </si>
  <si>
    <t>1 07 01000 01 0000 110</t>
  </si>
  <si>
    <t>НАЛОГИ, СБОРЫ И РЕГУЛЯРНЫЕ ПЛАТЕЖИ ЗА ПОЛЬЗОВАНИЕ ПРИРОДНЫМИ РЕСУРСАМИ</t>
  </si>
  <si>
    <t>1 07 00000 00 0000 000</t>
  </si>
  <si>
    <t>Транспортный налог</t>
  </si>
  <si>
    <t>1 06 04000 02 0000 110</t>
  </si>
  <si>
    <t>Налог на имущество организаций</t>
  </si>
  <si>
    <t>1 06 02000 02 0000 110</t>
  </si>
  <si>
    <t>НАЛОГИ НА ИМУЩЕСТВО</t>
  </si>
  <si>
    <t>1 06 00000 00 0000 000</t>
  </si>
  <si>
    <t>Налог на профессиональный доход</t>
  </si>
  <si>
    <t>1 05 06000 01 1000 110</t>
  </si>
  <si>
    <t>НАЛОГИ НА СОВОКУПНЫЙ ДОХОД</t>
  </si>
  <si>
    <t xml:space="preserve"> 1 05 00000 00 0000 000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</si>
  <si>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и качественные автомобильные дороги")</t>
  </si>
  <si>
    <t>1 03 02252 01 0000 110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</si>
  <si>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</si>
  <si>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1 03 02251 01 0000 110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</si>
  <si>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и качественные автомобильные дороги")</t>
  </si>
  <si>
    <t>1 03 02242 01 0000 110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</si>
  <si>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</si>
  <si>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1 03 02241 01 0000 110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</si>
  <si>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и качественные автомобильные дороги")</t>
  </si>
  <si>
    <t xml:space="preserve">1 03 02232 01 0000 110
</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</si>
  <si>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</si>
  <si>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1 03 02231 01 0000 110</t>
  </si>
  <si>
    <t>Доходы от уплаты акцизов на этиловый спирт из непищевого сырья, производимый на территории Российской Федерации, направляемые в уполномоченный территориальный орган Федерального казначейства для распределения между бюджетами субъектов Российской Федерации (по нормативам, установленным федеральным законом о федеральном бюджете)</t>
  </si>
  <si>
    <t>1 03 02220 01 0000 110</t>
  </si>
  <si>
    <t>Доходы от уплаты акцизов на спиртосодержащую продукцию, производимую на территории Российской Федерации, направляемые в уполномоченный территориальный орган Федерального казначейства для распределения в бюджеты субъектов Российской Федерации</t>
  </si>
  <si>
    <t>1 03 02210 01 0000 110</t>
  </si>
  <si>
    <t>Доходы от уплаты акцизов на этиловый спирт из пищевого сырья (дистилляты винный, виноградный, плодовый, коньячный, кальвадосный, висковый), производимый на территории Российской Федерации, направляемые в уполномоченный территориальный орган Федерального казначейства для распределения между бюджетами субъектов Российской Федерации (по нормативам, установленным федеральным законом о федеральном бюджете)</t>
  </si>
  <si>
    <t>103 02200 01 0000 110</t>
  </si>
  <si>
    <t>Доходы от уплаты акцизов на этиловый спирт из пищевого сырья (за исключением дистиллятов винного, виноградного, плодового, коньячного, кальвадосного, вискового), производимый на территории Российской Федерации, направляемые в уполномоченный территориальный орган Федерального казначейства для распределения между бюджетами субъектов Российской Федерации (по нормативам, установленным федеральным законом о федеральном бюджете)</t>
  </si>
  <si>
    <t>1 03 02190 01 0000 110</t>
  </si>
  <si>
    <t>Доходы от уплаты акцизов на алкогольную продукцию с объемной долей этилового спирта свыше 9 процентов (за исключением пива, вин, фруктовых вин, игристых вин (шампанских), винных напитков, изготавливаемых без добавления ректификованного этилового спирта, произведенного из пищевого сырья, и (или) спиртованных виноградного или иного фруктового сусла, и (или) винного дистиллята, и (или) фруктового дистиллята), подлежащие распределению в бюджеты субъектов Российской Федерации (по нормативам, установленным Федеральным законом о федеральном бюджете в целях компенсации снижения доходов бюджетов субъектов Российской Федерации в связи с исключением движимого имущества из объектов налогообложения по налогу на имущество организаций)</t>
  </si>
  <si>
    <t xml:space="preserve">1 03 02143 01 0000 110
</t>
  </si>
  <si>
    <t>Доходы от уплаты акцизов на алкогольную продукцию с объемной долей этилового спирта свыше 9 процентов (за исключением пива, вин, фруктовых вин, игристых вин (шампанских), винных напитков, изготавливаемых без добавления ректификованного этилового спирта, произведенного из пищевого сырья, и (или) спиртованных виноградного или иного фруктового сусла, и (или) винного дистиллята, и (или) фруктового дистиллята), подлежащие распределению в бюджеты субъектов Российской Федерации (в порядке, установленном Министерством финансов Российской Федерации)</t>
  </si>
  <si>
    <t>1 03 02142 01 0000 110</t>
  </si>
  <si>
    <t>НАЛОГИ НА ТОВАРЫ (РАБОТЫ,  УСЛУГИ), РЕАЛИЗУЕМЫЕ НА ТЕРРИТОРИИ РОССИЙСКОЙ ФЕДЕРАЦИИ</t>
  </si>
  <si>
    <t>1 03 00000 00 0000 000</t>
  </si>
  <si>
    <t>Налог на доходы физических лиц</t>
  </si>
  <si>
    <t xml:space="preserve">1 01 02000 01 0000 110 </t>
  </si>
  <si>
    <t>Налог на прибыль  организаций</t>
  </si>
  <si>
    <t>1 01 01000 00 0000 110</t>
  </si>
  <si>
    <t>НАЛОГИ НА ПРИБЫЛЬ, ДОХОДЫ</t>
  </si>
  <si>
    <t>1 01 00000 00 0000 000</t>
  </si>
  <si>
    <t>НАЛОГОВЫЕ И НЕНАЛОГОВЫЕ ДОХОДЫ</t>
  </si>
  <si>
    <t>1 00 00000 00 0000 000</t>
  </si>
  <si>
    <t>2024 год</t>
  </si>
  <si>
    <t>2023 год</t>
  </si>
  <si>
    <t>плановый период</t>
  </si>
  <si>
    <t xml:space="preserve">      Наименование доходов </t>
  </si>
  <si>
    <t xml:space="preserve">Коды бюджетной классификации  </t>
  </si>
  <si>
    <t>(тыс. рублей)</t>
  </si>
  <si>
    <t>РЕСПУБЛИКИ ТЫВА НА ПЛАНОВЫЙ ПЕРИОД 2023 И 2024 ГОДОВ</t>
  </si>
  <si>
    <t>ПОСТУПЛЕНИЯ ДОХОДОВ В РЕСПУБЛИКАНСКИЙ  БЮДЖЕТ</t>
  </si>
  <si>
    <t>на 2022 год и на плановый период 2023 и 2024 годов"</t>
  </si>
  <si>
    <t xml:space="preserve">"О  республиканском бюджете Республики Тыва </t>
  </si>
  <si>
    <t xml:space="preserve">к Закону Республики Тыва </t>
  </si>
  <si>
    <t>Приложение 6</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</si>
</sst>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_ ;[Red]\-#,##0.0\ "/>
    <numFmt numFmtId="165" formatCode="_(* #,##0.00_);_(* \(#,##0.00\);_(* &quot;-&quot;??_);_(@_)"/>
    <numFmt numFmtId="166" formatCode="[$-F800]dddd\,\ mmmm\ dd\,\ yyyy"/>
    <numFmt numFmtId="167" formatCode="&quot;Да&quot;;&quot;Да&quot;;&quot;Нет&quot;"/>
    <numFmt numFmtId="168" formatCode="_-* #,##0.00_р_._-;\-* #,##0.00_р_._-;_-* &quot;-&quot;??_р_._-;_-@_-"/>
  </numFmts>
  <fonts count="34" x14ac:knownFonts="1">
    <font>
      <sz val="10"/>
      <name val="Arial"/>
    </font>
    <font>
      <sz val="11"/>
      <color theme="1"/>
      <name val="Calibri"/>
      <family val="2"/>
      <charset val="204"/>
      <scheme val="minor"/>
    </font>
    <font>
      <sz val="10"/>
      <name val="Arial Cyr"/>
      <charset val="204"/>
    </font>
    <font>
      <sz val="11"/>
      <name val="Times New Roman"/>
      <family val="1"/>
      <charset val="204"/>
    </font>
    <font>
      <sz val="10"/>
      <name val="Arial"/>
      <family val="2"/>
      <charset val="204"/>
    </font>
    <font>
      <b/>
      <sz val="11"/>
      <name val="Times New Roman"/>
      <family val="1"/>
      <charset val="204"/>
    </font>
    <font>
      <b/>
      <sz val="11"/>
      <color indexed="8"/>
      <name val="Times New Roman"/>
      <family val="1"/>
      <charset val="204"/>
    </font>
    <font>
      <sz val="11"/>
      <color indexed="8"/>
      <name val="Times New Roman"/>
      <family val="1"/>
      <charset val="204"/>
    </font>
    <font>
      <sz val="10"/>
      <name val="Times New Roman"/>
      <family val="1"/>
      <charset val="204"/>
    </font>
    <font>
      <i/>
      <sz val="11"/>
      <name val="Times New Roman"/>
      <family val="1"/>
      <charset val="204"/>
    </font>
    <font>
      <i/>
      <sz val="10"/>
      <name val="Times New Roman"/>
      <family val="1"/>
      <charset val="204"/>
    </font>
    <font>
      <sz val="11"/>
      <name val="Calibri"/>
      <family val="2"/>
      <charset val="204"/>
    </font>
    <font>
      <sz val="11"/>
      <name val="Arial Cyr"/>
      <charset val="204"/>
    </font>
    <font>
      <i/>
      <sz val="11"/>
      <color indexed="8"/>
      <name val="Times New Roman"/>
      <family val="1"/>
      <charset val="204"/>
    </font>
    <font>
      <b/>
      <sz val="10"/>
      <name val="Times New Roman"/>
      <family val="1"/>
      <charset val="204"/>
    </font>
    <font>
      <sz val="12"/>
      <name val="Times New Roman"/>
      <family val="1"/>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0"/>
      <color indexed="8"/>
      <name val="Arial"/>
      <family val="2"/>
      <charset val="204"/>
    </font>
    <font>
      <sz val="8"/>
      <color theme="1"/>
      <name val="Calibri"/>
      <family val="2"/>
      <charset val="204"/>
      <scheme val="minor"/>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s>
  <fills count="15">
    <fill>
      <patternFill patternType="none"/>
    </fill>
    <fill>
      <patternFill patternType="gray125"/>
    </fill>
    <fill>
      <patternFill patternType="solid">
        <fgColor indexed="62"/>
      </patternFill>
    </fill>
    <fill>
      <patternFill patternType="solid">
        <fgColor indexed="10"/>
      </patternFill>
    </fill>
    <fill>
      <patternFill patternType="solid">
        <fgColor indexed="57"/>
      </patternFill>
    </fill>
    <fill>
      <patternFill patternType="solid">
        <fgColor indexed="36"/>
      </patternFill>
    </fill>
    <fill>
      <patternFill patternType="solid">
        <fgColor indexed="49"/>
      </patternFill>
    </fill>
    <fill>
      <patternFill patternType="solid">
        <fgColor indexed="53"/>
      </patternFill>
    </fill>
    <fill>
      <patternFill patternType="solid">
        <fgColor indexed="47"/>
      </patternFill>
    </fill>
    <fill>
      <patternFill patternType="solid">
        <fgColor indexed="22"/>
      </patternFill>
    </fill>
    <fill>
      <patternFill patternType="solid">
        <fgColor indexed="55"/>
      </patternFill>
    </fill>
    <fill>
      <patternFill patternType="solid">
        <fgColor indexed="43"/>
      </patternFill>
    </fill>
    <fill>
      <patternFill patternType="solid">
        <fgColor indexed="45"/>
      </patternFill>
    </fill>
    <fill>
      <patternFill patternType="solid">
        <fgColor indexed="26"/>
      </patternFill>
    </fill>
    <fill>
      <patternFill patternType="solid">
        <fgColor indexed="42"/>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s>
  <cellStyleXfs count="46">
    <xf numFmtId="0" fontId="0" fillId="0" borderId="0"/>
    <xf numFmtId="0" fontId="2" fillId="0" borderId="0"/>
    <xf numFmtId="165" fontId="4" fillId="0" borderId="0" applyFont="0" applyFill="0" applyBorder="0" applyAlignment="0" applyProtection="0"/>
    <xf numFmtId="0" fontId="4" fillId="0" borderId="0"/>
    <xf numFmtId="0" fontId="2" fillId="0" borderId="0"/>
    <xf numFmtId="0" fontId="2" fillId="0" borderId="0"/>
    <xf numFmtId="0" fontId="16" fillId="2"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7" fillId="8" borderId="2" applyNumberFormat="0" applyAlignment="0" applyProtection="0"/>
    <xf numFmtId="0" fontId="18" fillId="9" borderId="3" applyNumberFormat="0" applyAlignment="0" applyProtection="0"/>
    <xf numFmtId="0" fontId="19" fillId="9" borderId="2" applyNumberFormat="0" applyAlignment="0" applyProtection="0"/>
    <xf numFmtId="0" fontId="20" fillId="0" borderId="4" applyNumberFormat="0" applyFill="0" applyAlignment="0" applyProtection="0"/>
    <xf numFmtId="0" fontId="21" fillId="0" borderId="5" applyNumberFormat="0" applyFill="0" applyAlignment="0" applyProtection="0"/>
    <xf numFmtId="0" fontId="22" fillId="0" borderId="6" applyNumberFormat="0" applyFill="0" applyAlignment="0" applyProtection="0"/>
    <xf numFmtId="0" fontId="22" fillId="0" borderId="0" applyNumberFormat="0" applyFill="0" applyBorder="0" applyAlignment="0" applyProtection="0"/>
    <xf numFmtId="0" fontId="23" fillId="0" borderId="7" applyNumberFormat="0" applyFill="0" applyAlignment="0" applyProtection="0"/>
    <xf numFmtId="0" fontId="24" fillId="10" borderId="8" applyNumberFormat="0" applyAlignment="0" applyProtection="0"/>
    <xf numFmtId="0" fontId="25" fillId="0" borderId="0" applyNumberFormat="0" applyFill="0" applyBorder="0" applyAlignment="0" applyProtection="0"/>
    <xf numFmtId="0" fontId="26" fillId="11" borderId="0" applyNumberFormat="0" applyBorder="0" applyAlignment="0" applyProtection="0"/>
    <xf numFmtId="0" fontId="4" fillId="0" borderId="0"/>
    <xf numFmtId="0" fontId="4" fillId="0" borderId="0"/>
    <xf numFmtId="0" fontId="4" fillId="0" borderId="0"/>
    <xf numFmtId="0" fontId="4" fillId="0" borderId="0"/>
    <xf numFmtId="0" fontId="27" fillId="0" borderId="0"/>
    <xf numFmtId="0" fontId="27" fillId="0" borderId="0"/>
    <xf numFmtId="0" fontId="27" fillId="0" borderId="0"/>
    <xf numFmtId="0" fontId="4" fillId="0" borderId="0"/>
    <xf numFmtId="0" fontId="4" fillId="0" borderId="0"/>
    <xf numFmtId="0" fontId="4" fillId="0" borderId="0"/>
    <xf numFmtId="0" fontId="1" fillId="0" borderId="0"/>
    <xf numFmtId="0" fontId="28" fillId="0" borderId="0"/>
    <xf numFmtId="0" fontId="29" fillId="12" borderId="0" applyNumberFormat="0" applyBorder="0" applyAlignment="0" applyProtection="0"/>
    <xf numFmtId="0" fontId="30" fillId="0" borderId="0" applyNumberFormat="0" applyFill="0" applyBorder="0" applyAlignment="0" applyProtection="0"/>
    <xf numFmtId="0" fontId="4" fillId="13" borderId="9" applyNumberFormat="0" applyFont="0" applyAlignment="0" applyProtection="0"/>
    <xf numFmtId="0" fontId="31" fillId="0" borderId="10" applyNumberFormat="0" applyFill="0" applyAlignment="0" applyProtection="0"/>
    <xf numFmtId="0" fontId="32" fillId="0" borderId="0" applyNumberForma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4" fillId="0" borderId="0" applyFont="0" applyFill="0" applyBorder="0" applyAlignment="0" applyProtection="0"/>
    <xf numFmtId="0" fontId="33" fillId="14" borderId="0" applyNumberFormat="0" applyBorder="0" applyAlignment="0" applyProtection="0"/>
  </cellStyleXfs>
  <cellXfs count="61">
    <xf numFmtId="0" fontId="0" fillId="0" borderId="0" xfId="0"/>
    <xf numFmtId="0" fontId="3" fillId="0" borderId="0" xfId="1" applyFont="1" applyFill="1"/>
    <xf numFmtId="0" fontId="3" fillId="0" borderId="0" xfId="1" applyFont="1" applyFill="1" applyAlignment="1">
      <alignment vertical="center"/>
    </xf>
    <xf numFmtId="164" fontId="3" fillId="0" borderId="0" xfId="1" applyNumberFormat="1" applyFont="1" applyFill="1" applyAlignment="1">
      <alignment vertical="center"/>
    </xf>
    <xf numFmtId="164" fontId="3" fillId="0" borderId="0" xfId="1" applyNumberFormat="1" applyFont="1" applyFill="1"/>
    <xf numFmtId="164" fontId="3" fillId="0" borderId="0" xfId="2" applyNumberFormat="1" applyFont="1" applyFill="1" applyBorder="1" applyAlignment="1">
      <alignment vertical="center" wrapText="1"/>
    </xf>
    <xf numFmtId="164" fontId="5" fillId="0" borderId="0" xfId="2" applyNumberFormat="1" applyFont="1" applyFill="1" applyBorder="1" applyAlignment="1">
      <alignment vertical="center" wrapText="1"/>
    </xf>
    <xf numFmtId="0" fontId="6" fillId="0" borderId="0" xfId="1" applyFont="1" applyFill="1" applyBorder="1" applyAlignment="1">
      <alignment horizontal="justify" vertical="center" wrapText="1"/>
    </xf>
    <xf numFmtId="0" fontId="5" fillId="0" borderId="0" xfId="1" applyFont="1" applyFill="1" applyBorder="1" applyAlignment="1">
      <alignment horizontal="center" vertical="center" wrapText="1"/>
    </xf>
    <xf numFmtId="0" fontId="7" fillId="0" borderId="0" xfId="3" applyFont="1" applyFill="1" applyBorder="1" applyAlignment="1" applyProtection="1">
      <alignment vertical="center" wrapText="1"/>
      <protection locked="0"/>
    </xf>
    <xf numFmtId="0" fontId="8" fillId="0" borderId="0" xfId="1" applyFont="1" applyFill="1" applyBorder="1" applyAlignment="1" applyProtection="1">
      <alignment horizontal="center" vertical="center" wrapText="1"/>
      <protection locked="0"/>
    </xf>
    <xf numFmtId="0" fontId="3" fillId="0" borderId="0" xfId="3" applyFont="1" applyFill="1" applyBorder="1" applyAlignment="1" applyProtection="1">
      <alignment vertical="center" wrapText="1"/>
      <protection locked="0"/>
    </xf>
    <xf numFmtId="0" fontId="7" fillId="0" borderId="0" xfId="3" applyFont="1" applyFill="1" applyBorder="1" applyAlignment="1">
      <alignment vertical="center" wrapText="1"/>
    </xf>
    <xf numFmtId="0" fontId="8" fillId="0" borderId="0" xfId="1" applyFont="1" applyFill="1" applyBorder="1" applyAlignment="1">
      <alignment horizontal="center" vertical="center" wrapText="1"/>
    </xf>
    <xf numFmtId="0" fontId="7" fillId="0" borderId="0" xfId="3" applyFont="1" applyFill="1" applyBorder="1" applyAlignment="1" applyProtection="1">
      <alignment vertical="top" wrapText="1"/>
      <protection locked="0"/>
    </xf>
    <xf numFmtId="164" fontId="9" fillId="0" borderId="0" xfId="2" applyNumberFormat="1" applyFont="1" applyFill="1" applyBorder="1" applyAlignment="1">
      <alignment vertical="center" wrapText="1"/>
    </xf>
    <xf numFmtId="0" fontId="9" fillId="0" borderId="0" xfId="4" applyFont="1" applyFill="1" applyBorder="1" applyAlignment="1">
      <alignment vertical="center" wrapText="1"/>
    </xf>
    <xf numFmtId="0" fontId="10" fillId="0" borderId="0" xfId="1" applyFont="1" applyFill="1" applyBorder="1" applyAlignment="1">
      <alignment horizontal="center" vertical="center" wrapText="1"/>
    </xf>
    <xf numFmtId="0" fontId="11" fillId="0" borderId="0" xfId="0" applyFont="1" applyFill="1" applyAlignment="1">
      <alignment horizontal="justify" vertical="center"/>
    </xf>
    <xf numFmtId="0" fontId="9" fillId="0" borderId="0" xfId="3" applyFont="1" applyFill="1"/>
    <xf numFmtId="0" fontId="7" fillId="0" borderId="0" xfId="3" applyFont="1" applyFill="1" applyBorder="1" applyAlignment="1">
      <alignment vertical="top" wrapText="1"/>
    </xf>
    <xf numFmtId="164" fontId="12" fillId="0" borderId="0" xfId="1" applyNumberFormat="1" applyFont="1" applyFill="1" applyAlignment="1">
      <alignment horizontal="left" vertical="center"/>
    </xf>
    <xf numFmtId="0" fontId="3" fillId="0" borderId="0" xfId="3" applyFont="1" applyFill="1"/>
    <xf numFmtId="0" fontId="13" fillId="0" borderId="0" xfId="3" applyFont="1" applyFill="1" applyBorder="1" applyAlignment="1">
      <alignment vertical="center" wrapText="1"/>
    </xf>
    <xf numFmtId="0" fontId="3" fillId="0" borderId="0" xfId="3" applyFont="1" applyFill="1" applyBorder="1" applyAlignment="1">
      <alignment vertical="center" wrapText="1"/>
    </xf>
    <xf numFmtId="0" fontId="4" fillId="0" borderId="0" xfId="0" applyFont="1" applyFill="1"/>
    <xf numFmtId="0" fontId="3" fillId="0" borderId="0" xfId="3" applyFont="1" applyFill="1" applyAlignment="1">
      <alignment horizontal="left"/>
    </xf>
    <xf numFmtId="0" fontId="11" fillId="0" borderId="0" xfId="0" applyFont="1" applyFill="1"/>
    <xf numFmtId="0" fontId="3" fillId="0" borderId="0" xfId="3" applyFont="1" applyFill="1" applyBorder="1" applyAlignment="1" applyProtection="1">
      <alignment vertical="top" wrapText="1"/>
      <protection locked="0"/>
    </xf>
    <xf numFmtId="0" fontId="9" fillId="0" borderId="0" xfId="3" applyFont="1" applyFill="1" applyAlignment="1">
      <alignment vertical="center"/>
    </xf>
    <xf numFmtId="164" fontId="9" fillId="0" borderId="0" xfId="2" applyNumberFormat="1" applyFont="1" applyFill="1" applyBorder="1" applyAlignment="1">
      <alignment horizontal="right" vertical="center" wrapText="1"/>
    </xf>
    <xf numFmtId="0" fontId="13" fillId="0" borderId="0" xfId="1" applyFont="1" applyFill="1" applyBorder="1" applyAlignment="1">
      <alignment vertical="center" wrapText="1"/>
    </xf>
    <xf numFmtId="164" fontId="3" fillId="0" borderId="0" xfId="2" applyNumberFormat="1" applyFont="1" applyFill="1" applyBorder="1" applyAlignment="1">
      <alignment horizontal="right" vertical="center" wrapText="1"/>
    </xf>
    <xf numFmtId="0" fontId="7" fillId="0" borderId="0" xfId="1" applyFont="1" applyFill="1" applyBorder="1" applyAlignment="1">
      <alignment vertical="center" wrapText="1"/>
    </xf>
    <xf numFmtId="164" fontId="9" fillId="0" borderId="0" xfId="3" applyNumberFormat="1" applyFont="1" applyFill="1"/>
    <xf numFmtId="164" fontId="5" fillId="0" borderId="0" xfId="2" applyNumberFormat="1" applyFont="1" applyFill="1" applyBorder="1" applyAlignment="1">
      <alignment horizontal="right" vertical="center" wrapText="1"/>
    </xf>
    <xf numFmtId="0" fontId="6" fillId="0" borderId="0" xfId="1" applyFont="1" applyFill="1" applyBorder="1" applyAlignment="1">
      <alignment vertical="center" wrapText="1"/>
    </xf>
    <xf numFmtId="0" fontId="14" fillId="0" borderId="0" xfId="1" applyFont="1" applyFill="1" applyBorder="1" applyAlignment="1">
      <alignment horizontal="center" vertical="center" wrapText="1"/>
    </xf>
    <xf numFmtId="164" fontId="6" fillId="0" borderId="0" xfId="2" applyNumberFormat="1" applyFont="1" applyFill="1" applyBorder="1" applyAlignment="1">
      <alignment horizontal="right" vertical="center" wrapText="1"/>
    </xf>
    <xf numFmtId="0" fontId="5" fillId="0" borderId="0" xfId="3" applyFont="1" applyFill="1"/>
    <xf numFmtId="164" fontId="7" fillId="0" borderId="0" xfId="2" applyNumberFormat="1" applyFont="1" applyFill="1" applyBorder="1" applyAlignment="1">
      <alignment horizontal="right" vertical="center" wrapText="1"/>
    </xf>
    <xf numFmtId="3" fontId="14" fillId="0" borderId="0" xfId="1" applyNumberFormat="1" applyFont="1" applyFill="1" applyBorder="1" applyAlignment="1">
      <alignment horizontal="center" vertical="center" wrapText="1"/>
    </xf>
    <xf numFmtId="0" fontId="3" fillId="0" borderId="0" xfId="1" applyFont="1" applyFill="1" applyAlignment="1">
      <alignment vertical="center" wrapText="1"/>
    </xf>
    <xf numFmtId="0" fontId="5" fillId="0" borderId="0" xfId="1" applyFont="1" applyFill="1" applyAlignment="1">
      <alignment vertical="center" wrapText="1"/>
    </xf>
    <xf numFmtId="0" fontId="3" fillId="0" borderId="0" xfId="1" applyFont="1" applyFill="1" applyBorder="1" applyAlignment="1">
      <alignment vertical="center" wrapText="1"/>
    </xf>
    <xf numFmtId="0" fontId="3" fillId="0" borderId="0" xfId="1" applyFont="1" applyFill="1" applyBorder="1" applyAlignment="1">
      <alignment vertical="center"/>
    </xf>
    <xf numFmtId="0" fontId="3" fillId="0" borderId="0" xfId="1" applyFont="1" applyFill="1" applyBorder="1" applyAlignment="1">
      <alignment horizontal="center"/>
    </xf>
    <xf numFmtId="0" fontId="3" fillId="0" borderId="0" xfId="1" applyFont="1" applyFill="1" applyBorder="1" applyAlignment="1">
      <alignment horizontal="center" vertical="top" wrapText="1"/>
    </xf>
    <xf numFmtId="0" fontId="3" fillId="0" borderId="1" xfId="1" applyFont="1" applyFill="1" applyBorder="1" applyAlignment="1">
      <alignment horizontal="center" vertical="center"/>
    </xf>
    <xf numFmtId="0" fontId="3" fillId="0" borderId="1" xfId="1" applyFont="1" applyFill="1" applyBorder="1" applyAlignment="1">
      <alignment horizontal="center"/>
    </xf>
    <xf numFmtId="0" fontId="3" fillId="0" borderId="1" xfId="1" applyFont="1" applyFill="1" applyBorder="1" applyAlignment="1">
      <alignment horizontal="center" vertical="top" wrapText="1"/>
    </xf>
    <xf numFmtId="0" fontId="5" fillId="0" borderId="1" xfId="1" applyFont="1" applyFill="1" applyBorder="1" applyAlignment="1">
      <alignment horizontal="center" vertical="center" wrapText="1"/>
    </xf>
    <xf numFmtId="0" fontId="5" fillId="0" borderId="0" xfId="1" applyFont="1" applyFill="1"/>
    <xf numFmtId="166" fontId="3" fillId="0" borderId="0" xfId="1" applyNumberFormat="1" applyFont="1" applyFill="1"/>
    <xf numFmtId="0" fontId="15" fillId="0" borderId="0" xfId="3" applyFont="1" applyFill="1" applyAlignment="1">
      <alignment vertical="center"/>
    </xf>
    <xf numFmtId="0" fontId="3" fillId="0" borderId="0" xfId="5" applyFont="1" applyFill="1"/>
    <xf numFmtId="0" fontId="3" fillId="0" borderId="0" xfId="3" applyFont="1" applyFill="1" applyAlignment="1">
      <alignment horizontal="center"/>
    </xf>
    <xf numFmtId="0" fontId="5" fillId="0" borderId="1" xfId="1" applyFont="1" applyFill="1" applyBorder="1" applyAlignment="1">
      <alignment horizontal="center" vertical="center" wrapText="1"/>
    </xf>
    <xf numFmtId="0" fontId="5" fillId="0" borderId="1" xfId="1" applyFont="1" applyFill="1" applyBorder="1" applyAlignment="1">
      <alignment horizontal="center" vertical="center"/>
    </xf>
    <xf numFmtId="0" fontId="15" fillId="0" borderId="0" xfId="3" applyFont="1" applyFill="1" applyAlignment="1">
      <alignment horizontal="right"/>
    </xf>
    <xf numFmtId="0" fontId="5" fillId="0" borderId="0" xfId="1" applyFont="1" applyFill="1" applyAlignment="1">
      <alignment horizontal="center"/>
    </xf>
  </cellXfs>
  <cellStyles count="46">
    <cellStyle name="Акцент1 2" xfId="6"/>
    <cellStyle name="Акцент2 2" xfId="7"/>
    <cellStyle name="Акцент3 2" xfId="8"/>
    <cellStyle name="Акцент4 2" xfId="9"/>
    <cellStyle name="Акцент5 2" xfId="10"/>
    <cellStyle name="Акцент6 2" xfId="11"/>
    <cellStyle name="Ввод  2" xfId="12"/>
    <cellStyle name="Вывод 2" xfId="13"/>
    <cellStyle name="Вычисление 2" xfId="14"/>
    <cellStyle name="Заголовок 1 2" xfId="15"/>
    <cellStyle name="Заголовок 2 2" xfId="16"/>
    <cellStyle name="Заголовок 3 2" xfId="17"/>
    <cellStyle name="Заголовок 4 2" xfId="18"/>
    <cellStyle name="Итог 2" xfId="19"/>
    <cellStyle name="Контрольная ячейка 2" xfId="20"/>
    <cellStyle name="Название 2" xfId="21"/>
    <cellStyle name="Нейтральный 2" xfId="22"/>
    <cellStyle name="Обычный" xfId="0" builtinId="0"/>
    <cellStyle name="Обычный 2" xfId="3"/>
    <cellStyle name="Обычный 2 2" xfId="23"/>
    <cellStyle name="Обычный 2 3" xfId="24"/>
    <cellStyle name="Обычный 2 4" xfId="25"/>
    <cellStyle name="Обычный 2 5" xfId="26"/>
    <cellStyle name="Обычный 3" xfId="27"/>
    <cellStyle name="Обычный 3 2" xfId="28"/>
    <cellStyle name="Обычный 4" xfId="29"/>
    <cellStyle name="Обычный 5" xfId="30"/>
    <cellStyle name="Обычный 5 2" xfId="31"/>
    <cellStyle name="Обычный 6" xfId="32"/>
    <cellStyle name="Обычный 7" xfId="33"/>
    <cellStyle name="Обычный 9" xfId="34"/>
    <cellStyle name="Обычный_Взаимные Москв 9мес2006" xfId="4"/>
    <cellStyle name="Обычный_Измененные приложения 2006 года к 3 чт." xfId="5"/>
    <cellStyle name="Обычный_республиканский  2005 г" xfId="1"/>
    <cellStyle name="Плохой 2" xfId="35"/>
    <cellStyle name="Пояснение 2" xfId="36"/>
    <cellStyle name="Примечание 2" xfId="37"/>
    <cellStyle name="Связанная ячейка 2" xfId="38"/>
    <cellStyle name="Текст предупреждения 2" xfId="39"/>
    <cellStyle name="Финансовый 2" xfId="40"/>
    <cellStyle name="Финансовый 3" xfId="41"/>
    <cellStyle name="Финансовый 4" xfId="42"/>
    <cellStyle name="Финансовый 4 2" xfId="43"/>
    <cellStyle name="Финансовый 5" xfId="2"/>
    <cellStyle name="Финансовый 5 2" xfId="44"/>
    <cellStyle name="Хороший 2" xfId="4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151"/>
  <sheetViews>
    <sheetView tabSelected="1" view="pageBreakPreview" zoomScaleNormal="100" zoomScaleSheetLayoutView="100" workbookViewId="0">
      <selection activeCell="I56" sqref="I56"/>
    </sheetView>
  </sheetViews>
  <sheetFormatPr defaultRowHeight="15" x14ac:dyDescent="0.25"/>
  <cols>
    <col min="1" max="1" width="21.5703125" style="1" customWidth="1"/>
    <col min="2" max="2" width="65.7109375" style="1" customWidth="1"/>
    <col min="3" max="3" width="17.140625" style="2" customWidth="1"/>
    <col min="4" max="4" width="15.5703125" style="2" customWidth="1"/>
    <col min="5" max="5" width="18.85546875" style="1" customWidth="1"/>
    <col min="6" max="6" width="14.28515625" style="1" customWidth="1"/>
    <col min="7" max="7" width="13.85546875" style="1" customWidth="1"/>
    <col min="8" max="16384" width="9.140625" style="1"/>
  </cols>
  <sheetData>
    <row r="1" spans="1:11" ht="15.75" x14ac:dyDescent="0.25">
      <c r="A1" s="56"/>
      <c r="B1" s="59" t="s">
        <v>268</v>
      </c>
      <c r="C1" s="59"/>
      <c r="D1" s="59"/>
    </row>
    <row r="2" spans="1:11" ht="15.75" x14ac:dyDescent="0.25">
      <c r="A2" s="56"/>
      <c r="B2" s="59" t="s">
        <v>267</v>
      </c>
      <c r="C2" s="59"/>
      <c r="D2" s="59"/>
      <c r="E2" s="55"/>
    </row>
    <row r="3" spans="1:11" ht="15.75" x14ac:dyDescent="0.25">
      <c r="B3" s="59" t="s">
        <v>266</v>
      </c>
      <c r="C3" s="59"/>
      <c r="D3" s="59"/>
      <c r="E3" s="55"/>
    </row>
    <row r="4" spans="1:11" ht="15.75" x14ac:dyDescent="0.25">
      <c r="B4" s="59" t="s">
        <v>265</v>
      </c>
      <c r="C4" s="59"/>
      <c r="D4" s="59"/>
      <c r="E4" s="55"/>
    </row>
    <row r="5" spans="1:11" ht="15.75" x14ac:dyDescent="0.25">
      <c r="A5" s="53"/>
      <c r="C5" s="54"/>
    </row>
    <row r="6" spans="1:11" x14ac:dyDescent="0.25">
      <c r="A6" s="53"/>
    </row>
    <row r="7" spans="1:11" x14ac:dyDescent="0.25">
      <c r="A7" s="60" t="s">
        <v>264</v>
      </c>
      <c r="B7" s="60"/>
      <c r="C7" s="60"/>
      <c r="D7" s="60"/>
    </row>
    <row r="8" spans="1:11" x14ac:dyDescent="0.25">
      <c r="A8" s="60" t="s">
        <v>263</v>
      </c>
      <c r="B8" s="60"/>
      <c r="C8" s="60"/>
      <c r="D8" s="60"/>
    </row>
    <row r="9" spans="1:11" x14ac:dyDescent="0.25">
      <c r="A9" s="52"/>
      <c r="B9" s="52"/>
      <c r="D9" s="2" t="s">
        <v>262</v>
      </c>
    </row>
    <row r="10" spans="1:11" x14ac:dyDescent="0.25">
      <c r="A10" s="57" t="s">
        <v>261</v>
      </c>
      <c r="B10" s="57" t="s">
        <v>260</v>
      </c>
      <c r="C10" s="58" t="s">
        <v>259</v>
      </c>
      <c r="D10" s="58"/>
    </row>
    <row r="11" spans="1:11" x14ac:dyDescent="0.25">
      <c r="A11" s="57"/>
      <c r="B11" s="57"/>
      <c r="C11" s="51" t="s">
        <v>258</v>
      </c>
      <c r="D11" s="51" t="s">
        <v>257</v>
      </c>
    </row>
    <row r="12" spans="1:11" x14ac:dyDescent="0.25">
      <c r="A12" s="50">
        <v>1</v>
      </c>
      <c r="B12" s="49">
        <v>2</v>
      </c>
      <c r="C12" s="48">
        <v>3</v>
      </c>
      <c r="D12" s="48">
        <v>4</v>
      </c>
      <c r="E12" s="4"/>
      <c r="F12" s="4"/>
      <c r="G12" s="4"/>
      <c r="H12" s="4"/>
      <c r="I12" s="4"/>
      <c r="J12" s="4"/>
      <c r="K12" s="4"/>
    </row>
    <row r="13" spans="1:11" x14ac:dyDescent="0.25">
      <c r="A13" s="47"/>
      <c r="B13" s="46"/>
      <c r="C13" s="45"/>
      <c r="D13" s="45"/>
      <c r="E13" s="4"/>
      <c r="F13" s="4"/>
      <c r="G13" s="4"/>
      <c r="H13" s="4"/>
      <c r="I13" s="4"/>
      <c r="J13" s="4"/>
      <c r="K13" s="4"/>
    </row>
    <row r="14" spans="1:11" ht="18" customHeight="1" x14ac:dyDescent="0.25">
      <c r="A14" s="37" t="s">
        <v>256</v>
      </c>
      <c r="B14" s="43" t="s">
        <v>255</v>
      </c>
      <c r="C14" s="6">
        <f>C15+C18+C31+C33+C36+C39+C40+C44+C48+C49+C50</f>
        <v>8052102</v>
      </c>
      <c r="D14" s="6">
        <f>D15+D18+D31+D33+D36+D39+D40+D44+D48+D49+D50</f>
        <v>8628548</v>
      </c>
      <c r="E14" s="35"/>
      <c r="F14" s="35"/>
      <c r="G14" s="35"/>
      <c r="H14" s="4"/>
      <c r="I14" s="4"/>
      <c r="J14" s="4"/>
      <c r="K14" s="4"/>
    </row>
    <row r="15" spans="1:11" ht="18" customHeight="1" x14ac:dyDescent="0.25">
      <c r="A15" s="37" t="s">
        <v>254</v>
      </c>
      <c r="B15" s="43" t="s">
        <v>253</v>
      </c>
      <c r="C15" s="6">
        <f>C16+C17</f>
        <v>5586830</v>
      </c>
      <c r="D15" s="6">
        <f>D16+D17</f>
        <v>6031461</v>
      </c>
      <c r="E15" s="35"/>
      <c r="F15" s="35"/>
      <c r="G15" s="35"/>
      <c r="H15" s="4"/>
      <c r="I15" s="4"/>
      <c r="J15" s="4"/>
      <c r="K15" s="4"/>
    </row>
    <row r="16" spans="1:11" x14ac:dyDescent="0.25">
      <c r="A16" s="13" t="s">
        <v>252</v>
      </c>
      <c r="B16" s="42" t="s">
        <v>251</v>
      </c>
      <c r="C16" s="32">
        <v>1386042</v>
      </c>
      <c r="D16" s="32">
        <v>1455344</v>
      </c>
      <c r="E16" s="32"/>
      <c r="F16" s="32"/>
      <c r="G16" s="32"/>
      <c r="H16" s="4"/>
      <c r="I16" s="4"/>
      <c r="J16" s="4"/>
      <c r="K16" s="4"/>
    </row>
    <row r="17" spans="1:13" x14ac:dyDescent="0.25">
      <c r="A17" s="13" t="s">
        <v>250</v>
      </c>
      <c r="B17" s="42" t="s">
        <v>249</v>
      </c>
      <c r="C17" s="32">
        <v>4200788</v>
      </c>
      <c r="D17" s="32">
        <v>4576117</v>
      </c>
      <c r="E17" s="32"/>
      <c r="F17" s="32"/>
      <c r="G17" s="32"/>
      <c r="H17" s="4"/>
      <c r="I17" s="4"/>
      <c r="J17" s="4"/>
      <c r="K17" s="4"/>
    </row>
    <row r="18" spans="1:13" ht="48" customHeight="1" x14ac:dyDescent="0.25">
      <c r="A18" s="37" t="s">
        <v>248</v>
      </c>
      <c r="B18" s="43" t="s">
        <v>247</v>
      </c>
      <c r="C18" s="35">
        <f>C19+C25+C27+C29+C20+C23+C26+C28+C30+C21+C22+C24</f>
        <v>1417232</v>
      </c>
      <c r="D18" s="35">
        <f>D19+D25+D27+D29+D20+D23+D26+D28+D30+D21+D22+D24</f>
        <v>1487314</v>
      </c>
      <c r="E18" s="35"/>
      <c r="F18" s="35"/>
      <c r="G18" s="35"/>
      <c r="H18" s="4"/>
      <c r="I18" s="4"/>
      <c r="J18" s="4"/>
      <c r="K18" s="4"/>
      <c r="L18" s="4"/>
      <c r="M18" s="4"/>
    </row>
    <row r="19" spans="1:13" ht="150" x14ac:dyDescent="0.25">
      <c r="A19" s="13" t="s">
        <v>246</v>
      </c>
      <c r="B19" s="42" t="s">
        <v>245</v>
      </c>
      <c r="C19" s="32">
        <v>74017</v>
      </c>
      <c r="D19" s="32">
        <v>78192</v>
      </c>
      <c r="E19" s="32"/>
      <c r="F19" s="32"/>
      <c r="G19" s="32"/>
      <c r="H19" s="4"/>
      <c r="I19" s="4"/>
      <c r="J19" s="4"/>
      <c r="K19" s="4"/>
      <c r="L19" s="4"/>
      <c r="M19" s="4"/>
    </row>
    <row r="20" spans="1:13" ht="195" x14ac:dyDescent="0.25">
      <c r="A20" s="13" t="s">
        <v>244</v>
      </c>
      <c r="B20" s="42" t="s">
        <v>243</v>
      </c>
      <c r="C20" s="32">
        <v>21054</v>
      </c>
      <c r="D20" s="32">
        <v>22241</v>
      </c>
      <c r="E20" s="32"/>
      <c r="F20" s="32"/>
      <c r="G20" s="32"/>
      <c r="H20" s="4"/>
      <c r="I20" s="4"/>
      <c r="J20" s="4"/>
      <c r="K20" s="4"/>
      <c r="L20" s="4"/>
      <c r="M20" s="4"/>
    </row>
    <row r="21" spans="1:13" ht="120" x14ac:dyDescent="0.25">
      <c r="A21" s="13" t="s">
        <v>242</v>
      </c>
      <c r="B21" s="44" t="s">
        <v>241</v>
      </c>
      <c r="C21" s="32">
        <v>434</v>
      </c>
      <c r="D21" s="32">
        <v>459</v>
      </c>
      <c r="E21" s="32"/>
      <c r="F21" s="32"/>
      <c r="G21" s="32"/>
      <c r="H21" s="4"/>
      <c r="I21" s="4"/>
      <c r="J21" s="4"/>
      <c r="K21" s="4"/>
      <c r="L21" s="4"/>
      <c r="M21" s="4"/>
    </row>
    <row r="22" spans="1:13" ht="110.25" customHeight="1" x14ac:dyDescent="0.25">
      <c r="A22" s="13" t="s">
        <v>240</v>
      </c>
      <c r="B22" s="44" t="s">
        <v>239</v>
      </c>
      <c r="C22" s="32">
        <v>3</v>
      </c>
      <c r="D22" s="32">
        <v>3</v>
      </c>
      <c r="E22" s="32"/>
      <c r="F22" s="32"/>
      <c r="G22" s="32"/>
      <c r="H22" s="4"/>
      <c r="I22" s="4"/>
      <c r="J22" s="4"/>
      <c r="K22" s="4"/>
      <c r="L22" s="4"/>
      <c r="M22" s="4"/>
    </row>
    <row r="23" spans="1:13" ht="70.5" customHeight="1" x14ac:dyDescent="0.25">
      <c r="A23" s="13" t="s">
        <v>238</v>
      </c>
      <c r="B23" s="42" t="s">
        <v>237</v>
      </c>
      <c r="C23" s="32">
        <v>35</v>
      </c>
      <c r="D23" s="32">
        <v>37</v>
      </c>
      <c r="E23" s="32"/>
      <c r="F23" s="32"/>
      <c r="G23" s="32"/>
      <c r="H23" s="4"/>
      <c r="I23" s="4"/>
      <c r="J23" s="4"/>
      <c r="K23" s="4"/>
      <c r="L23" s="4"/>
      <c r="M23" s="4"/>
    </row>
    <row r="24" spans="1:13" ht="96" customHeight="1" x14ac:dyDescent="0.25">
      <c r="A24" s="13" t="s">
        <v>236</v>
      </c>
      <c r="B24" s="44" t="s">
        <v>235</v>
      </c>
      <c r="C24" s="32">
        <v>280</v>
      </c>
      <c r="D24" s="32">
        <v>295</v>
      </c>
      <c r="E24" s="32"/>
      <c r="F24" s="32"/>
      <c r="G24" s="32"/>
      <c r="H24" s="4"/>
      <c r="I24" s="4"/>
      <c r="J24" s="4"/>
      <c r="K24" s="4"/>
      <c r="L24" s="4"/>
      <c r="M24" s="4"/>
    </row>
    <row r="25" spans="1:13" ht="95.25" customHeight="1" x14ac:dyDescent="0.25">
      <c r="A25" s="13" t="s">
        <v>234</v>
      </c>
      <c r="B25" s="42" t="s">
        <v>233</v>
      </c>
      <c r="C25" s="32">
        <v>417985</v>
      </c>
      <c r="D25" s="32">
        <v>435636</v>
      </c>
      <c r="E25" s="32"/>
      <c r="F25" s="32"/>
      <c r="G25" s="32"/>
      <c r="H25" s="4"/>
      <c r="I25" s="4"/>
      <c r="J25" s="4"/>
      <c r="K25" s="4"/>
      <c r="L25" s="4"/>
      <c r="M25" s="4"/>
    </row>
    <row r="26" spans="1:13" ht="105" x14ac:dyDescent="0.25">
      <c r="A26" s="13" t="s">
        <v>232</v>
      </c>
      <c r="B26" s="42" t="s">
        <v>231</v>
      </c>
      <c r="C26" s="32">
        <v>173210</v>
      </c>
      <c r="D26" s="32">
        <v>174641</v>
      </c>
      <c r="E26" s="32"/>
      <c r="F26" s="32"/>
      <c r="G26" s="32"/>
      <c r="H26" s="4"/>
      <c r="I26" s="4"/>
      <c r="J26" s="4"/>
      <c r="K26" s="4"/>
      <c r="L26" s="4"/>
      <c r="M26" s="4"/>
    </row>
    <row r="27" spans="1:13" ht="113.25" customHeight="1" x14ac:dyDescent="0.25">
      <c r="A27" s="13" t="s">
        <v>230</v>
      </c>
      <c r="B27" s="42" t="s">
        <v>229</v>
      </c>
      <c r="C27" s="32">
        <v>2341</v>
      </c>
      <c r="D27" s="32">
        <v>2517</v>
      </c>
      <c r="E27" s="32"/>
      <c r="F27" s="32"/>
      <c r="G27" s="32"/>
      <c r="H27" s="4"/>
      <c r="I27" s="4"/>
      <c r="J27" s="4"/>
      <c r="K27" s="4"/>
      <c r="L27" s="4"/>
      <c r="M27" s="4"/>
    </row>
    <row r="28" spans="1:13" ht="120" x14ac:dyDescent="0.25">
      <c r="A28" s="13" t="s">
        <v>228</v>
      </c>
      <c r="B28" s="42" t="s">
        <v>227</v>
      </c>
      <c r="C28" s="32">
        <v>970</v>
      </c>
      <c r="D28" s="32">
        <v>1009</v>
      </c>
      <c r="E28" s="32"/>
      <c r="F28" s="32"/>
      <c r="G28" s="32"/>
      <c r="H28" s="4"/>
      <c r="I28" s="4"/>
      <c r="J28" s="4"/>
      <c r="K28" s="4"/>
      <c r="L28" s="4"/>
      <c r="M28" s="4"/>
    </row>
    <row r="29" spans="1:13" ht="105" x14ac:dyDescent="0.25">
      <c r="A29" s="13" t="s">
        <v>226</v>
      </c>
      <c r="B29" s="42" t="s">
        <v>225</v>
      </c>
      <c r="C29" s="32">
        <v>513933</v>
      </c>
      <c r="D29" s="32">
        <v>551282</v>
      </c>
      <c r="E29" s="32"/>
      <c r="F29" s="32"/>
      <c r="G29" s="32"/>
      <c r="H29" s="4"/>
      <c r="I29" s="4"/>
      <c r="J29" s="4"/>
      <c r="K29" s="4"/>
      <c r="L29" s="4"/>
      <c r="M29" s="4"/>
    </row>
    <row r="30" spans="1:13" ht="105" x14ac:dyDescent="0.25">
      <c r="A30" s="13" t="s">
        <v>224</v>
      </c>
      <c r="B30" s="42" t="s">
        <v>223</v>
      </c>
      <c r="C30" s="32">
        <v>212970</v>
      </c>
      <c r="D30" s="32">
        <v>221002</v>
      </c>
      <c r="E30" s="32"/>
      <c r="F30" s="32"/>
      <c r="G30" s="32"/>
      <c r="H30" s="4"/>
      <c r="I30" s="4"/>
      <c r="J30" s="4"/>
      <c r="K30" s="4"/>
      <c r="L30" s="4"/>
      <c r="M30" s="4"/>
    </row>
    <row r="31" spans="1:13" ht="25.5" x14ac:dyDescent="0.25">
      <c r="A31" s="37" t="s">
        <v>222</v>
      </c>
      <c r="B31" s="43" t="s">
        <v>221</v>
      </c>
      <c r="C31" s="35">
        <f>C32</f>
        <v>2730</v>
      </c>
      <c r="D31" s="35">
        <f>D32</f>
        <v>2867</v>
      </c>
      <c r="E31" s="35"/>
      <c r="F31" s="35"/>
      <c r="G31" s="35"/>
      <c r="H31" s="4"/>
      <c r="I31" s="4"/>
      <c r="J31" s="4"/>
      <c r="K31" s="4"/>
      <c r="L31" s="4"/>
      <c r="M31" s="4"/>
    </row>
    <row r="32" spans="1:13" x14ac:dyDescent="0.25">
      <c r="A32" s="13" t="s">
        <v>220</v>
      </c>
      <c r="B32" s="42" t="s">
        <v>219</v>
      </c>
      <c r="C32" s="32">
        <v>2730</v>
      </c>
      <c r="D32" s="32">
        <v>2867</v>
      </c>
      <c r="E32" s="32"/>
      <c r="F32" s="32"/>
      <c r="G32" s="32"/>
      <c r="H32" s="4"/>
      <c r="I32" s="4"/>
      <c r="J32" s="4"/>
      <c r="K32" s="4"/>
      <c r="L32" s="4"/>
      <c r="M32" s="4"/>
    </row>
    <row r="33" spans="1:13" x14ac:dyDescent="0.25">
      <c r="A33" s="37" t="s">
        <v>218</v>
      </c>
      <c r="B33" s="43" t="s">
        <v>217</v>
      </c>
      <c r="C33" s="35">
        <f>C34+C35</f>
        <v>535565</v>
      </c>
      <c r="D33" s="35">
        <f>D34+D35</f>
        <v>553134</v>
      </c>
      <c r="E33" s="35"/>
      <c r="F33" s="35"/>
      <c r="G33" s="35"/>
      <c r="H33" s="4"/>
      <c r="I33" s="4"/>
      <c r="J33" s="4"/>
      <c r="K33" s="4"/>
      <c r="L33" s="4"/>
      <c r="M33" s="4"/>
    </row>
    <row r="34" spans="1:13" x14ac:dyDescent="0.25">
      <c r="A34" s="13" t="s">
        <v>216</v>
      </c>
      <c r="B34" s="42" t="s">
        <v>215</v>
      </c>
      <c r="C34" s="32">
        <v>346416</v>
      </c>
      <c r="D34" s="32">
        <v>357942</v>
      </c>
      <c r="E34" s="32"/>
      <c r="F34" s="32"/>
      <c r="G34" s="32"/>
      <c r="H34" s="4"/>
      <c r="I34" s="4"/>
      <c r="J34" s="4"/>
      <c r="K34" s="4"/>
      <c r="L34" s="4"/>
      <c r="M34" s="4"/>
    </row>
    <row r="35" spans="1:13" x14ac:dyDescent="0.25">
      <c r="A35" s="13" t="s">
        <v>214</v>
      </c>
      <c r="B35" s="42" t="s">
        <v>213</v>
      </c>
      <c r="C35" s="32">
        <v>189149</v>
      </c>
      <c r="D35" s="32">
        <v>195192</v>
      </c>
      <c r="E35" s="32"/>
      <c r="F35" s="32"/>
      <c r="G35" s="32"/>
      <c r="H35" s="4"/>
      <c r="I35" s="4"/>
      <c r="J35" s="4"/>
      <c r="K35" s="4"/>
      <c r="L35" s="4"/>
      <c r="M35" s="4"/>
    </row>
    <row r="36" spans="1:13" ht="28.5" x14ac:dyDescent="0.25">
      <c r="A36" s="37" t="s">
        <v>212</v>
      </c>
      <c r="B36" s="43" t="s">
        <v>211</v>
      </c>
      <c r="C36" s="35">
        <f>C37+C38</f>
        <v>273715</v>
      </c>
      <c r="D36" s="35">
        <f>D37+D38</f>
        <v>315566</v>
      </c>
      <c r="E36" s="35"/>
      <c r="F36" s="35"/>
      <c r="G36" s="35"/>
      <c r="H36" s="4"/>
      <c r="I36" s="4"/>
      <c r="J36" s="4"/>
      <c r="K36" s="4"/>
      <c r="L36" s="4"/>
      <c r="M36" s="4"/>
    </row>
    <row r="37" spans="1:13" x14ac:dyDescent="0.25">
      <c r="A37" s="13" t="s">
        <v>210</v>
      </c>
      <c r="B37" s="42" t="s">
        <v>209</v>
      </c>
      <c r="C37" s="32">
        <v>271190</v>
      </c>
      <c r="D37" s="32">
        <v>313016</v>
      </c>
      <c r="E37" s="32"/>
      <c r="F37" s="32"/>
      <c r="G37" s="32"/>
      <c r="H37" s="4"/>
      <c r="I37" s="4"/>
      <c r="J37" s="4"/>
      <c r="K37" s="4"/>
      <c r="L37" s="4"/>
      <c r="M37" s="4"/>
    </row>
    <row r="38" spans="1:13" ht="30" x14ac:dyDescent="0.25">
      <c r="A38" s="13" t="s">
        <v>208</v>
      </c>
      <c r="B38" s="33" t="s">
        <v>207</v>
      </c>
      <c r="C38" s="32">
        <v>2525</v>
      </c>
      <c r="D38" s="32">
        <v>2550</v>
      </c>
      <c r="E38" s="40"/>
      <c r="F38" s="40"/>
      <c r="G38" s="40"/>
      <c r="H38" s="4"/>
      <c r="I38" s="4"/>
      <c r="J38" s="4"/>
      <c r="K38" s="4"/>
      <c r="L38" s="4"/>
      <c r="M38" s="4"/>
    </row>
    <row r="39" spans="1:13" ht="19.5" customHeight="1" x14ac:dyDescent="0.25">
      <c r="A39" s="41" t="s">
        <v>206</v>
      </c>
      <c r="B39" s="36" t="s">
        <v>205</v>
      </c>
      <c r="C39" s="35">
        <v>31286</v>
      </c>
      <c r="D39" s="35">
        <v>31557</v>
      </c>
      <c r="E39" s="38"/>
      <c r="F39" s="38"/>
      <c r="G39" s="38"/>
    </row>
    <row r="40" spans="1:13" ht="42.75" x14ac:dyDescent="0.25">
      <c r="A40" s="37" t="s">
        <v>204</v>
      </c>
      <c r="B40" s="36" t="s">
        <v>203</v>
      </c>
      <c r="C40" s="35">
        <f>C41+C42+C43</f>
        <v>5620</v>
      </c>
      <c r="D40" s="35">
        <f>D41+D42+D43</f>
        <v>5620</v>
      </c>
      <c r="E40" s="38"/>
      <c r="F40" s="38"/>
      <c r="G40" s="38"/>
    </row>
    <row r="41" spans="1:13" ht="75" x14ac:dyDescent="0.25">
      <c r="A41" s="13" t="s">
        <v>202</v>
      </c>
      <c r="B41" s="33" t="s">
        <v>201</v>
      </c>
      <c r="C41" s="32">
        <v>300</v>
      </c>
      <c r="D41" s="32">
        <v>300</v>
      </c>
      <c r="E41" s="40"/>
      <c r="F41" s="40"/>
      <c r="G41" s="40"/>
    </row>
    <row r="42" spans="1:13" ht="79.5" customHeight="1" x14ac:dyDescent="0.25">
      <c r="A42" s="13" t="s">
        <v>200</v>
      </c>
      <c r="B42" s="33" t="s">
        <v>199</v>
      </c>
      <c r="C42" s="32">
        <v>5262</v>
      </c>
      <c r="D42" s="32">
        <v>5262</v>
      </c>
      <c r="E42" s="40"/>
      <c r="F42" s="40"/>
      <c r="G42" s="40"/>
    </row>
    <row r="43" spans="1:13" ht="19.5" customHeight="1" x14ac:dyDescent="0.25">
      <c r="A43" s="13" t="s">
        <v>198</v>
      </c>
      <c r="B43" s="33" t="s">
        <v>197</v>
      </c>
      <c r="C43" s="32">
        <v>58</v>
      </c>
      <c r="D43" s="32">
        <v>58</v>
      </c>
      <c r="E43" s="40"/>
      <c r="F43" s="40"/>
      <c r="G43" s="40"/>
    </row>
    <row r="44" spans="1:13" ht="32.25" customHeight="1" x14ac:dyDescent="0.25">
      <c r="A44" s="37" t="s">
        <v>196</v>
      </c>
      <c r="B44" s="36" t="s">
        <v>195</v>
      </c>
      <c r="C44" s="35">
        <f>C45+C46+C47</f>
        <v>40595</v>
      </c>
      <c r="D44" s="35">
        <f>D45+D46+D47</f>
        <v>41525</v>
      </c>
      <c r="E44" s="38"/>
      <c r="F44" s="38"/>
      <c r="G44" s="38"/>
    </row>
    <row r="45" spans="1:13" x14ac:dyDescent="0.25">
      <c r="A45" s="13" t="s">
        <v>194</v>
      </c>
      <c r="B45" s="33" t="s">
        <v>193</v>
      </c>
      <c r="C45" s="40">
        <v>29835</v>
      </c>
      <c r="D45" s="40">
        <v>30730</v>
      </c>
      <c r="E45" s="40"/>
      <c r="F45" s="40"/>
      <c r="G45" s="40"/>
    </row>
    <row r="46" spans="1:13" x14ac:dyDescent="0.25">
      <c r="A46" s="13" t="s">
        <v>192</v>
      </c>
      <c r="B46" s="33" t="s">
        <v>191</v>
      </c>
      <c r="C46" s="40">
        <v>2595</v>
      </c>
      <c r="D46" s="40">
        <v>2595</v>
      </c>
      <c r="E46" s="40"/>
      <c r="F46" s="40"/>
      <c r="G46" s="40"/>
    </row>
    <row r="47" spans="1:13" x14ac:dyDescent="0.25">
      <c r="A47" s="13" t="s">
        <v>190</v>
      </c>
      <c r="B47" s="33" t="s">
        <v>189</v>
      </c>
      <c r="C47" s="40">
        <v>8165</v>
      </c>
      <c r="D47" s="40">
        <v>8200</v>
      </c>
      <c r="E47" s="40"/>
      <c r="F47" s="40"/>
      <c r="G47" s="40"/>
    </row>
    <row r="48" spans="1:13" ht="33" customHeight="1" x14ac:dyDescent="0.25">
      <c r="A48" s="37" t="s">
        <v>188</v>
      </c>
      <c r="B48" s="36" t="s">
        <v>187</v>
      </c>
      <c r="C48" s="35">
        <v>23053</v>
      </c>
      <c r="D48" s="35">
        <v>23729</v>
      </c>
      <c r="E48" s="38"/>
      <c r="F48" s="38"/>
      <c r="G48" s="38"/>
    </row>
    <row r="49" spans="1:13" s="39" customFormat="1" ht="21" customHeight="1" x14ac:dyDescent="0.2">
      <c r="A49" s="37" t="s">
        <v>186</v>
      </c>
      <c r="B49" s="36" t="s">
        <v>185</v>
      </c>
      <c r="C49" s="35">
        <v>850</v>
      </c>
      <c r="D49" s="35">
        <v>900</v>
      </c>
      <c r="E49" s="38"/>
      <c r="F49" s="38"/>
      <c r="G49" s="38"/>
    </row>
    <row r="50" spans="1:13" s="22" customFormat="1" ht="20.25" customHeight="1" x14ac:dyDescent="0.25">
      <c r="A50" s="37" t="s">
        <v>184</v>
      </c>
      <c r="B50" s="36" t="s">
        <v>183</v>
      </c>
      <c r="C50" s="35">
        <v>134626</v>
      </c>
      <c r="D50" s="35">
        <v>134875</v>
      </c>
      <c r="E50" s="38"/>
      <c r="F50" s="38"/>
      <c r="G50" s="38"/>
    </row>
    <row r="51" spans="1:13" s="19" customFormat="1" x14ac:dyDescent="0.25">
      <c r="A51" s="37"/>
      <c r="B51" s="36"/>
      <c r="C51" s="35"/>
      <c r="D51" s="35"/>
    </row>
    <row r="52" spans="1:13" s="22" customFormat="1" ht="24.75" customHeight="1" x14ac:dyDescent="0.25">
      <c r="A52" s="37" t="s">
        <v>182</v>
      </c>
      <c r="B52" s="36" t="s">
        <v>181</v>
      </c>
      <c r="C52" s="35">
        <f>+C53</f>
        <v>41739309.5</v>
      </c>
      <c r="D52" s="35">
        <f>+D53</f>
        <v>35515702</v>
      </c>
    </row>
    <row r="53" spans="1:13" s="22" customFormat="1" ht="30" x14ac:dyDescent="0.25">
      <c r="A53" s="13" t="s">
        <v>180</v>
      </c>
      <c r="B53" s="33" t="s">
        <v>179</v>
      </c>
      <c r="C53" s="32">
        <f>C54+C57+C116+C133</f>
        <v>41739309.5</v>
      </c>
      <c r="D53" s="32">
        <f>D54+D57+D116+D133</f>
        <v>35515702</v>
      </c>
    </row>
    <row r="54" spans="1:13" s="29" customFormat="1" ht="27.75" customHeight="1" x14ac:dyDescent="0.2">
      <c r="A54" s="17" t="s">
        <v>178</v>
      </c>
      <c r="B54" s="31" t="s">
        <v>177</v>
      </c>
      <c r="C54" s="30">
        <f>C55+C56</f>
        <v>21341446.800000001</v>
      </c>
      <c r="D54" s="30">
        <f>D55+D56</f>
        <v>21341446.800000001</v>
      </c>
    </row>
    <row r="55" spans="1:13" s="19" customFormat="1" ht="30" x14ac:dyDescent="0.25">
      <c r="A55" s="13" t="s">
        <v>176</v>
      </c>
      <c r="B55" s="33" t="s">
        <v>175</v>
      </c>
      <c r="C55" s="32">
        <v>20302184.800000001</v>
      </c>
      <c r="D55" s="32">
        <v>20302184.800000001</v>
      </c>
      <c r="E55" s="34"/>
    </row>
    <row r="56" spans="1:13" s="19" customFormat="1" ht="45" x14ac:dyDescent="0.25">
      <c r="A56" s="13" t="s">
        <v>174</v>
      </c>
      <c r="B56" s="33" t="s">
        <v>173</v>
      </c>
      <c r="C56" s="32">
        <v>1039262</v>
      </c>
      <c r="D56" s="32">
        <v>1039262</v>
      </c>
    </row>
    <row r="57" spans="1:13" s="29" customFormat="1" ht="30" x14ac:dyDescent="0.2">
      <c r="A57" s="17" t="s">
        <v>172</v>
      </c>
      <c r="B57" s="31" t="s">
        <v>171</v>
      </c>
      <c r="C57" s="30">
        <f>SUM(C58:C115)</f>
        <v>13044570.300000003</v>
      </c>
      <c r="D57" s="30">
        <f>SUM(D58:D115)</f>
        <v>11852973.6</v>
      </c>
    </row>
    <row r="58" spans="1:13" s="19" customFormat="1" ht="36.75" customHeight="1" x14ac:dyDescent="0.25">
      <c r="A58" s="13" t="s">
        <v>170</v>
      </c>
      <c r="B58" s="24" t="s">
        <v>169</v>
      </c>
      <c r="C58" s="5">
        <v>567742.80000000005</v>
      </c>
      <c r="D58" s="5">
        <v>586868.6</v>
      </c>
      <c r="E58" s="22"/>
      <c r="F58" s="22"/>
      <c r="G58" s="22"/>
      <c r="H58" s="22"/>
      <c r="I58" s="22"/>
      <c r="J58" s="22"/>
      <c r="K58" s="22"/>
      <c r="L58" s="22"/>
      <c r="M58" s="22"/>
    </row>
    <row r="59" spans="1:13" s="19" customFormat="1" ht="67.5" customHeight="1" x14ac:dyDescent="0.25">
      <c r="A59" s="13" t="s">
        <v>168</v>
      </c>
      <c r="B59" s="24" t="s">
        <v>167</v>
      </c>
      <c r="C59" s="5">
        <v>3068.6</v>
      </c>
      <c r="D59" s="5">
        <v>3565.7</v>
      </c>
      <c r="E59" s="22"/>
      <c r="F59" s="22"/>
      <c r="G59" s="22"/>
      <c r="H59" s="22"/>
      <c r="I59" s="22"/>
      <c r="J59" s="22"/>
      <c r="K59" s="22"/>
      <c r="L59" s="22"/>
      <c r="M59" s="22"/>
    </row>
    <row r="60" spans="1:13" s="19" customFormat="1" ht="63" customHeight="1" x14ac:dyDescent="0.25">
      <c r="A60" s="10" t="s">
        <v>166</v>
      </c>
      <c r="B60" s="11" t="s">
        <v>165</v>
      </c>
      <c r="C60" s="5">
        <v>263014.90000000002</v>
      </c>
      <c r="D60" s="5">
        <v>263014.90000000002</v>
      </c>
      <c r="E60" s="22"/>
      <c r="F60" s="22"/>
      <c r="G60" s="22"/>
      <c r="H60" s="22"/>
      <c r="I60" s="22"/>
      <c r="J60" s="22"/>
      <c r="K60" s="22"/>
      <c r="L60" s="22"/>
      <c r="M60" s="22"/>
    </row>
    <row r="61" spans="1:13" s="19" customFormat="1" ht="64.5" customHeight="1" x14ac:dyDescent="0.25">
      <c r="A61" s="10" t="s">
        <v>164</v>
      </c>
      <c r="B61" s="11" t="s">
        <v>163</v>
      </c>
      <c r="C61" s="5">
        <v>995607.4</v>
      </c>
      <c r="D61" s="5">
        <v>1051418.8</v>
      </c>
      <c r="E61" s="22"/>
      <c r="F61" s="22"/>
      <c r="G61" s="22"/>
      <c r="H61" s="22"/>
      <c r="I61" s="22"/>
      <c r="J61" s="22"/>
      <c r="K61" s="22"/>
      <c r="L61" s="22"/>
      <c r="M61" s="22"/>
    </row>
    <row r="62" spans="1:13" s="19" customFormat="1" ht="81.75" customHeight="1" x14ac:dyDescent="0.25">
      <c r="A62" s="10" t="s">
        <v>162</v>
      </c>
      <c r="B62" s="11" t="s">
        <v>161</v>
      </c>
      <c r="C62" s="5">
        <v>99</v>
      </c>
      <c r="D62" s="5">
        <v>108.9</v>
      </c>
      <c r="E62" s="22"/>
      <c r="F62" s="22"/>
      <c r="G62" s="22"/>
      <c r="H62" s="22"/>
      <c r="I62" s="22"/>
      <c r="J62" s="22"/>
      <c r="K62" s="22"/>
      <c r="L62" s="22"/>
      <c r="M62" s="22"/>
    </row>
    <row r="63" spans="1:13" s="19" customFormat="1" ht="65.25" customHeight="1" x14ac:dyDescent="0.25">
      <c r="A63" s="10" t="s">
        <v>160</v>
      </c>
      <c r="B63" s="11" t="s">
        <v>159</v>
      </c>
      <c r="C63" s="5">
        <v>23367.4</v>
      </c>
      <c r="D63" s="5">
        <v>26400.6</v>
      </c>
      <c r="E63" s="22"/>
      <c r="F63" s="22"/>
      <c r="G63" s="22"/>
      <c r="H63" s="22"/>
      <c r="I63" s="22"/>
      <c r="J63" s="22"/>
      <c r="K63" s="22"/>
      <c r="L63" s="22"/>
      <c r="M63" s="22"/>
    </row>
    <row r="64" spans="1:13" s="19" customFormat="1" ht="65.25" customHeight="1" x14ac:dyDescent="0.25">
      <c r="A64" s="10" t="s">
        <v>158</v>
      </c>
      <c r="B64" s="11" t="s">
        <v>157</v>
      </c>
      <c r="C64" s="5">
        <v>22599.599999999999</v>
      </c>
      <c r="D64" s="5">
        <v>24883.599999999999</v>
      </c>
      <c r="E64" s="22"/>
      <c r="F64" s="22"/>
      <c r="G64" s="22"/>
      <c r="H64" s="22"/>
      <c r="I64" s="22"/>
      <c r="J64" s="22"/>
      <c r="K64" s="22"/>
      <c r="L64" s="22"/>
      <c r="M64" s="22"/>
    </row>
    <row r="65" spans="1:13" s="19" customFormat="1" ht="111.75" customHeight="1" x14ac:dyDescent="0.25">
      <c r="A65" s="10" t="s">
        <v>156</v>
      </c>
      <c r="B65" s="11" t="s">
        <v>155</v>
      </c>
      <c r="C65" s="5">
        <v>34052.199999999997</v>
      </c>
      <c r="D65" s="5">
        <v>152025.5</v>
      </c>
      <c r="E65" s="18"/>
      <c r="F65" s="22"/>
      <c r="G65" s="22"/>
      <c r="H65" s="22"/>
      <c r="I65" s="22"/>
      <c r="J65" s="22"/>
      <c r="K65" s="22"/>
      <c r="L65" s="22"/>
      <c r="M65" s="22"/>
    </row>
    <row r="66" spans="1:13" s="19" customFormat="1" ht="113.25" customHeight="1" x14ac:dyDescent="0.25">
      <c r="A66" s="10" t="s">
        <v>154</v>
      </c>
      <c r="B66" s="11" t="s">
        <v>153</v>
      </c>
      <c r="C66" s="5">
        <v>53460</v>
      </c>
      <c r="D66" s="5">
        <v>53460</v>
      </c>
      <c r="E66" s="18"/>
      <c r="F66" s="22"/>
      <c r="G66" s="22"/>
      <c r="H66" s="22"/>
      <c r="I66" s="22"/>
      <c r="J66" s="22"/>
      <c r="K66" s="22"/>
      <c r="L66" s="22"/>
      <c r="M66" s="22"/>
    </row>
    <row r="67" spans="1:13" s="19" customFormat="1" ht="66.75" customHeight="1" x14ac:dyDescent="0.25">
      <c r="A67" s="10" t="s">
        <v>152</v>
      </c>
      <c r="B67" s="11" t="s">
        <v>151</v>
      </c>
      <c r="C67" s="5">
        <v>229300.8</v>
      </c>
      <c r="D67" s="5">
        <v>95669.2</v>
      </c>
      <c r="E67" s="18"/>
      <c r="F67" s="22"/>
      <c r="G67" s="22"/>
      <c r="H67" s="22"/>
      <c r="I67" s="22"/>
      <c r="J67" s="22"/>
      <c r="K67" s="22"/>
      <c r="L67" s="22"/>
      <c r="M67" s="22"/>
    </row>
    <row r="68" spans="1:13" s="19" customFormat="1" ht="65.25" customHeight="1" x14ac:dyDescent="0.25">
      <c r="A68" s="10" t="s">
        <v>150</v>
      </c>
      <c r="B68" s="11" t="s">
        <v>149</v>
      </c>
      <c r="C68" s="5">
        <v>37267.699999999997</v>
      </c>
      <c r="D68" s="5">
        <v>0</v>
      </c>
      <c r="E68" s="18"/>
    </row>
    <row r="69" spans="1:13" s="19" customFormat="1" ht="30" x14ac:dyDescent="0.25">
      <c r="A69" s="10" t="s">
        <v>148</v>
      </c>
      <c r="B69" s="11" t="s">
        <v>147</v>
      </c>
      <c r="C69" s="5">
        <v>21143.5</v>
      </c>
      <c r="D69" s="5">
        <v>62693.3</v>
      </c>
      <c r="E69" s="18"/>
      <c r="F69" s="22"/>
      <c r="G69" s="22"/>
      <c r="H69" s="22"/>
      <c r="I69" s="22"/>
      <c r="J69" s="22"/>
      <c r="K69" s="22"/>
      <c r="L69" s="22"/>
      <c r="M69" s="22"/>
    </row>
    <row r="70" spans="1:13" s="19" customFormat="1" ht="48" customHeight="1" x14ac:dyDescent="0.25">
      <c r="A70" s="10" t="s">
        <v>146</v>
      </c>
      <c r="B70" s="11" t="s">
        <v>145</v>
      </c>
      <c r="C70" s="5">
        <v>0</v>
      </c>
      <c r="D70" s="5">
        <v>22066</v>
      </c>
      <c r="E70" s="27"/>
      <c r="F70" s="22"/>
      <c r="G70" s="22"/>
      <c r="H70" s="22"/>
      <c r="I70" s="22"/>
      <c r="J70" s="22"/>
      <c r="K70" s="22"/>
      <c r="L70" s="22"/>
      <c r="M70" s="22"/>
    </row>
    <row r="71" spans="1:13" s="19" customFormat="1" ht="36" customHeight="1" x14ac:dyDescent="0.25">
      <c r="A71" s="10" t="s">
        <v>144</v>
      </c>
      <c r="B71" s="11" t="s">
        <v>143</v>
      </c>
      <c r="C71" s="5">
        <v>195173.4</v>
      </c>
      <c r="D71" s="5">
        <v>0</v>
      </c>
      <c r="E71" s="27"/>
      <c r="F71" s="22"/>
      <c r="G71" s="22"/>
      <c r="H71" s="22"/>
      <c r="I71" s="22"/>
      <c r="J71" s="22"/>
      <c r="K71" s="22"/>
      <c r="L71" s="22"/>
      <c r="M71" s="22"/>
    </row>
    <row r="72" spans="1:13" s="19" customFormat="1" ht="51" customHeight="1" x14ac:dyDescent="0.25">
      <c r="A72" s="10" t="s">
        <v>142</v>
      </c>
      <c r="B72" s="11" t="s">
        <v>141</v>
      </c>
      <c r="C72" s="5">
        <v>0</v>
      </c>
      <c r="D72" s="5">
        <v>12055.2</v>
      </c>
      <c r="E72" s="25"/>
    </row>
    <row r="73" spans="1:13" s="19" customFormat="1" ht="50.25" customHeight="1" x14ac:dyDescent="0.25">
      <c r="A73" s="10" t="s">
        <v>140</v>
      </c>
      <c r="B73" s="11" t="s">
        <v>139</v>
      </c>
      <c r="C73" s="5">
        <v>0</v>
      </c>
      <c r="D73" s="5">
        <v>38714.800000000003</v>
      </c>
      <c r="E73" s="25"/>
      <c r="F73" s="22"/>
      <c r="G73" s="22"/>
      <c r="H73" s="22"/>
      <c r="I73" s="22"/>
      <c r="J73" s="22"/>
      <c r="K73" s="22"/>
      <c r="L73" s="22"/>
      <c r="M73" s="22"/>
    </row>
    <row r="74" spans="1:13" s="19" customFormat="1" ht="37.5" customHeight="1" x14ac:dyDescent="0.25">
      <c r="A74" s="10" t="s">
        <v>138</v>
      </c>
      <c r="B74" s="11" t="s">
        <v>137</v>
      </c>
      <c r="C74" s="5">
        <v>7247.8</v>
      </c>
      <c r="D74" s="5">
        <v>7247.8</v>
      </c>
      <c r="E74" s="22"/>
      <c r="F74" s="22"/>
      <c r="G74" s="22"/>
      <c r="H74" s="22"/>
      <c r="I74" s="22"/>
      <c r="J74" s="22"/>
      <c r="K74" s="22"/>
      <c r="L74" s="22"/>
      <c r="M74" s="22"/>
    </row>
    <row r="75" spans="1:13" s="19" customFormat="1" ht="50.25" customHeight="1" x14ac:dyDescent="0.25">
      <c r="A75" s="10" t="s">
        <v>136</v>
      </c>
      <c r="B75" s="11" t="s">
        <v>135</v>
      </c>
      <c r="C75" s="5">
        <v>11522.4</v>
      </c>
      <c r="D75" s="5">
        <v>11522.4</v>
      </c>
      <c r="F75" s="22"/>
      <c r="G75" s="22"/>
      <c r="H75" s="22"/>
      <c r="I75" s="22"/>
      <c r="J75" s="22"/>
      <c r="K75" s="22"/>
      <c r="L75" s="22"/>
      <c r="M75" s="22"/>
    </row>
    <row r="76" spans="1:13" s="19" customFormat="1" ht="49.5" customHeight="1" x14ac:dyDescent="0.25">
      <c r="A76" s="10" t="s">
        <v>134</v>
      </c>
      <c r="B76" s="11" t="s">
        <v>133</v>
      </c>
      <c r="C76" s="5">
        <v>154803.9</v>
      </c>
      <c r="D76" s="5">
        <v>0</v>
      </c>
      <c r="E76" s="25"/>
    </row>
    <row r="77" spans="1:13" s="19" customFormat="1" ht="48" customHeight="1" x14ac:dyDescent="0.25">
      <c r="A77" s="10" t="s">
        <v>132</v>
      </c>
      <c r="B77" s="11" t="s">
        <v>131</v>
      </c>
      <c r="C77" s="5">
        <v>6512.3</v>
      </c>
      <c r="D77" s="5"/>
      <c r="F77" s="22"/>
      <c r="G77" s="22"/>
      <c r="H77" s="22"/>
      <c r="I77" s="22"/>
      <c r="J77" s="22"/>
      <c r="K77" s="22"/>
      <c r="L77" s="22"/>
      <c r="M77" s="22"/>
    </row>
    <row r="78" spans="1:13" s="19" customFormat="1" ht="49.5" customHeight="1" x14ac:dyDescent="0.25">
      <c r="A78" s="10" t="s">
        <v>130</v>
      </c>
      <c r="B78" s="11" t="s">
        <v>129</v>
      </c>
      <c r="C78" s="5">
        <v>9508.4</v>
      </c>
      <c r="D78" s="5">
        <v>11091</v>
      </c>
      <c r="E78" s="18"/>
    </row>
    <row r="79" spans="1:13" s="22" customFormat="1" ht="49.5" customHeight="1" x14ac:dyDescent="0.25">
      <c r="A79" s="10" t="s">
        <v>128</v>
      </c>
      <c r="B79" s="11" t="s">
        <v>127</v>
      </c>
      <c r="C79" s="5">
        <v>226386.4</v>
      </c>
      <c r="D79" s="5">
        <v>0</v>
      </c>
      <c r="E79" s="18"/>
    </row>
    <row r="80" spans="1:13" s="19" customFormat="1" ht="48" customHeight="1" x14ac:dyDescent="0.25">
      <c r="A80" s="10" t="s">
        <v>126</v>
      </c>
      <c r="B80" s="11" t="s">
        <v>125</v>
      </c>
      <c r="C80" s="5">
        <v>581646.30000000005</v>
      </c>
      <c r="D80" s="5">
        <v>378119.9</v>
      </c>
      <c r="E80" s="22"/>
    </row>
    <row r="81" spans="1:13" s="19" customFormat="1" ht="122.25" customHeight="1" x14ac:dyDescent="0.25">
      <c r="A81" s="10" t="s">
        <v>124</v>
      </c>
      <c r="B81" s="11" t="s">
        <v>123</v>
      </c>
      <c r="C81" s="5">
        <v>6108.3</v>
      </c>
      <c r="D81" s="5">
        <v>0</v>
      </c>
    </row>
    <row r="82" spans="1:13" s="22" customFormat="1" ht="78" customHeight="1" x14ac:dyDescent="0.25">
      <c r="A82" s="10" t="s">
        <v>122</v>
      </c>
      <c r="B82" s="11" t="s">
        <v>121</v>
      </c>
      <c r="C82" s="5">
        <v>7920</v>
      </c>
      <c r="D82" s="5">
        <v>12870</v>
      </c>
      <c r="F82" s="19"/>
      <c r="G82" s="19"/>
      <c r="H82" s="19"/>
      <c r="I82" s="19"/>
      <c r="J82" s="19"/>
      <c r="K82" s="19"/>
      <c r="L82" s="19"/>
      <c r="M82" s="19"/>
    </row>
    <row r="83" spans="1:13" s="22" customFormat="1" ht="79.5" customHeight="1" x14ac:dyDescent="0.25">
      <c r="A83" s="10" t="s">
        <v>120</v>
      </c>
      <c r="B83" s="11" t="s">
        <v>119</v>
      </c>
      <c r="C83" s="5">
        <v>522391.9</v>
      </c>
      <c r="D83" s="5"/>
      <c r="E83" s="28"/>
      <c r="F83" s="19"/>
      <c r="G83" s="19"/>
      <c r="H83" s="19"/>
      <c r="I83" s="19"/>
      <c r="J83" s="19"/>
      <c r="K83" s="19"/>
      <c r="L83" s="19"/>
      <c r="M83" s="19"/>
    </row>
    <row r="84" spans="1:13" s="22" customFormat="1" ht="63" customHeight="1" x14ac:dyDescent="0.25">
      <c r="A84" s="10" t="s">
        <v>118</v>
      </c>
      <c r="B84" s="11" t="s">
        <v>117</v>
      </c>
      <c r="C84" s="5">
        <v>2630.5</v>
      </c>
      <c r="D84" s="5">
        <v>2922.8</v>
      </c>
      <c r="E84" s="19"/>
      <c r="F84" s="19"/>
      <c r="G84" s="19"/>
      <c r="H84" s="19"/>
      <c r="I84" s="19"/>
      <c r="J84" s="19"/>
      <c r="K84" s="19"/>
      <c r="L84" s="19"/>
      <c r="M84" s="19"/>
    </row>
    <row r="85" spans="1:13" s="22" customFormat="1" ht="35.25" customHeight="1" x14ac:dyDescent="0.25">
      <c r="A85" s="10" t="s">
        <v>116</v>
      </c>
      <c r="B85" s="11" t="s">
        <v>115</v>
      </c>
      <c r="C85" s="5">
        <v>5445</v>
      </c>
      <c r="D85" s="5">
        <v>5445</v>
      </c>
      <c r="E85" s="19"/>
      <c r="F85" s="19"/>
      <c r="G85" s="19"/>
      <c r="H85" s="19"/>
      <c r="I85" s="19"/>
      <c r="J85" s="19"/>
      <c r="K85" s="19"/>
      <c r="L85" s="19"/>
      <c r="M85" s="19"/>
    </row>
    <row r="86" spans="1:13" s="22" customFormat="1" ht="75" x14ac:dyDescent="0.25">
      <c r="A86" s="10" t="s">
        <v>114</v>
      </c>
      <c r="B86" s="11" t="s">
        <v>113</v>
      </c>
      <c r="C86" s="5">
        <v>542.29999999999995</v>
      </c>
      <c r="D86" s="5">
        <v>481.9</v>
      </c>
      <c r="F86" s="19"/>
      <c r="G86" s="19"/>
      <c r="H86" s="19"/>
      <c r="I86" s="19"/>
      <c r="J86" s="19"/>
      <c r="K86" s="19"/>
      <c r="L86" s="19"/>
      <c r="M86" s="19"/>
    </row>
    <row r="87" spans="1:13" s="22" customFormat="1" ht="48" customHeight="1" x14ac:dyDescent="0.25">
      <c r="A87" s="10" t="s">
        <v>112</v>
      </c>
      <c r="B87" s="11" t="s">
        <v>111</v>
      </c>
      <c r="C87" s="5">
        <v>3524258.9</v>
      </c>
      <c r="D87" s="5">
        <v>3797199.6</v>
      </c>
      <c r="E87" s="19"/>
      <c r="F87" s="19"/>
      <c r="G87" s="19"/>
      <c r="H87" s="19"/>
      <c r="I87" s="19"/>
      <c r="J87" s="19"/>
      <c r="K87" s="19"/>
      <c r="L87" s="19"/>
      <c r="M87" s="19"/>
    </row>
    <row r="88" spans="1:13" s="22" customFormat="1" ht="67.5" customHeight="1" x14ac:dyDescent="0.25">
      <c r="A88" s="10" t="s">
        <v>110</v>
      </c>
      <c r="B88" s="11" t="s">
        <v>109</v>
      </c>
      <c r="C88" s="5">
        <v>381948.2</v>
      </c>
      <c r="D88" s="5">
        <v>393487.9</v>
      </c>
      <c r="E88" s="19"/>
      <c r="F88" s="19"/>
      <c r="G88" s="19"/>
      <c r="H88" s="19"/>
      <c r="I88" s="19"/>
      <c r="J88" s="19"/>
      <c r="K88" s="19"/>
      <c r="L88" s="19"/>
      <c r="M88" s="19"/>
    </row>
    <row r="89" spans="1:13" s="22" customFormat="1" ht="51.75" customHeight="1" x14ac:dyDescent="0.25">
      <c r="A89" s="10" t="s">
        <v>108</v>
      </c>
      <c r="B89" s="11" t="s">
        <v>107</v>
      </c>
      <c r="C89" s="5"/>
      <c r="D89" s="5">
        <v>1000000</v>
      </c>
      <c r="E89" s="19"/>
      <c r="F89" s="19"/>
      <c r="G89" s="19"/>
      <c r="H89" s="19"/>
      <c r="I89" s="19"/>
      <c r="J89" s="19"/>
      <c r="K89" s="19"/>
      <c r="L89" s="19"/>
      <c r="M89" s="19"/>
    </row>
    <row r="90" spans="1:13" s="22" customFormat="1" ht="36.75" customHeight="1" x14ac:dyDescent="0.25">
      <c r="A90" s="10" t="s">
        <v>106</v>
      </c>
      <c r="B90" s="11" t="s">
        <v>105</v>
      </c>
      <c r="C90" s="5">
        <v>10000</v>
      </c>
      <c r="D90" s="5">
        <v>7500</v>
      </c>
      <c r="E90" s="19"/>
      <c r="F90" s="19"/>
      <c r="G90" s="19"/>
      <c r="H90" s="19"/>
      <c r="I90" s="19"/>
      <c r="J90" s="19"/>
      <c r="K90" s="19"/>
      <c r="L90" s="19"/>
      <c r="M90" s="19"/>
    </row>
    <row r="91" spans="1:13" s="22" customFormat="1" ht="69" customHeight="1" x14ac:dyDescent="0.25">
      <c r="A91" s="10" t="s">
        <v>104</v>
      </c>
      <c r="B91" s="11" t="s">
        <v>103</v>
      </c>
      <c r="C91" s="5">
        <v>323876.59999999998</v>
      </c>
      <c r="D91" s="5">
        <v>346433.3</v>
      </c>
      <c r="E91" s="19"/>
      <c r="F91" s="19"/>
      <c r="G91" s="19"/>
      <c r="H91" s="19"/>
      <c r="I91" s="19"/>
      <c r="J91" s="19"/>
      <c r="K91" s="19"/>
      <c r="L91" s="19"/>
      <c r="M91" s="19"/>
    </row>
    <row r="92" spans="1:13" s="19" customFormat="1" ht="63.75" customHeight="1" x14ac:dyDescent="0.25">
      <c r="A92" s="10" t="s">
        <v>102</v>
      </c>
      <c r="B92" s="11" t="s">
        <v>101</v>
      </c>
      <c r="C92" s="5">
        <v>49643.199999999997</v>
      </c>
      <c r="D92" s="5">
        <v>10479</v>
      </c>
      <c r="E92" s="18"/>
      <c r="F92" s="3"/>
      <c r="G92" s="1"/>
      <c r="H92" s="1"/>
      <c r="I92" s="1"/>
      <c r="J92" s="1"/>
      <c r="K92" s="1"/>
      <c r="L92" s="1"/>
      <c r="M92" s="1"/>
    </row>
    <row r="93" spans="1:13" s="22" customFormat="1" ht="77.25" customHeight="1" x14ac:dyDescent="0.25">
      <c r="A93" s="10" t="s">
        <v>100</v>
      </c>
      <c r="B93" s="11" t="s">
        <v>99</v>
      </c>
      <c r="C93" s="5">
        <v>320</v>
      </c>
      <c r="D93" s="5">
        <v>320</v>
      </c>
      <c r="E93" s="19"/>
      <c r="F93" s="19"/>
      <c r="G93" s="19"/>
      <c r="H93" s="19"/>
      <c r="I93" s="19"/>
      <c r="J93" s="19"/>
      <c r="K93" s="19"/>
      <c r="L93" s="19"/>
      <c r="M93" s="19"/>
    </row>
    <row r="94" spans="1:13" s="22" customFormat="1" ht="64.5" customHeight="1" x14ac:dyDescent="0.25">
      <c r="A94" s="10" t="s">
        <v>98</v>
      </c>
      <c r="B94" s="11" t="s">
        <v>97</v>
      </c>
      <c r="C94" s="5">
        <v>588285.5</v>
      </c>
      <c r="D94" s="5">
        <v>588285.5</v>
      </c>
      <c r="E94" s="27"/>
      <c r="F94" s="19"/>
      <c r="G94" s="19"/>
      <c r="H94" s="19"/>
      <c r="I94" s="19"/>
      <c r="J94" s="19"/>
      <c r="K94" s="19"/>
      <c r="L94" s="19"/>
      <c r="M94" s="19"/>
    </row>
    <row r="95" spans="1:13" s="22" customFormat="1" ht="37.5" customHeight="1" x14ac:dyDescent="0.25">
      <c r="A95" s="10" t="s">
        <v>96</v>
      </c>
      <c r="B95" s="11" t="s">
        <v>95</v>
      </c>
      <c r="C95" s="5">
        <v>0</v>
      </c>
      <c r="D95" s="5">
        <v>210000</v>
      </c>
      <c r="E95" s="27"/>
    </row>
    <row r="96" spans="1:13" s="22" customFormat="1" ht="51" customHeight="1" x14ac:dyDescent="0.25">
      <c r="A96" s="10" t="s">
        <v>94</v>
      </c>
      <c r="B96" s="11" t="s">
        <v>93</v>
      </c>
      <c r="C96" s="5">
        <v>228.1</v>
      </c>
      <c r="D96" s="5">
        <v>225.2</v>
      </c>
      <c r="E96" s="27"/>
    </row>
    <row r="97" spans="1:13" s="22" customFormat="1" ht="64.5" customHeight="1" x14ac:dyDescent="0.25">
      <c r="A97" s="10" t="s">
        <v>92</v>
      </c>
      <c r="B97" s="11" t="s">
        <v>91</v>
      </c>
      <c r="C97" s="5">
        <v>13616.3</v>
      </c>
      <c r="D97" s="5">
        <v>13878.8</v>
      </c>
      <c r="E97" s="19"/>
      <c r="F97" s="19"/>
      <c r="G97" s="19"/>
      <c r="H97" s="19"/>
      <c r="I97" s="19"/>
      <c r="J97" s="19"/>
      <c r="K97" s="19"/>
      <c r="L97" s="19"/>
      <c r="M97" s="19"/>
    </row>
    <row r="98" spans="1:13" s="22" customFormat="1" ht="47.25" customHeight="1" x14ac:dyDescent="0.25">
      <c r="A98" s="10" t="s">
        <v>90</v>
      </c>
      <c r="B98" s="11" t="s">
        <v>89</v>
      </c>
      <c r="C98" s="5">
        <v>5982.5</v>
      </c>
      <c r="D98" s="5">
        <v>5982.5</v>
      </c>
    </row>
    <row r="99" spans="1:13" s="22" customFormat="1" ht="45" x14ac:dyDescent="0.25">
      <c r="A99" s="10" t="s">
        <v>88</v>
      </c>
      <c r="B99" s="11" t="s">
        <v>87</v>
      </c>
      <c r="C99" s="5">
        <v>70264</v>
      </c>
      <c r="D99" s="5">
        <v>92168</v>
      </c>
      <c r="E99" s="26"/>
      <c r="F99" s="19"/>
      <c r="G99" s="19"/>
      <c r="H99" s="19"/>
      <c r="I99" s="19"/>
      <c r="J99" s="19"/>
      <c r="K99" s="19"/>
      <c r="L99" s="19"/>
      <c r="M99" s="19"/>
    </row>
    <row r="100" spans="1:13" s="22" customFormat="1" ht="64.5" customHeight="1" x14ac:dyDescent="0.25">
      <c r="A100" s="10" t="s">
        <v>86</v>
      </c>
      <c r="B100" s="11" t="s">
        <v>85</v>
      </c>
      <c r="C100" s="5">
        <v>2063020</v>
      </c>
      <c r="D100" s="5">
        <v>0</v>
      </c>
      <c r="E100" s="19"/>
    </row>
    <row r="101" spans="1:13" s="22" customFormat="1" ht="63.75" customHeight="1" x14ac:dyDescent="0.25">
      <c r="A101" s="10" t="s">
        <v>84</v>
      </c>
      <c r="B101" s="11" t="s">
        <v>83</v>
      </c>
      <c r="C101" s="5">
        <v>5640.8</v>
      </c>
      <c r="D101" s="5">
        <v>72531.600000000006</v>
      </c>
    </row>
    <row r="102" spans="1:13" s="22" customFormat="1" ht="38.25" customHeight="1" x14ac:dyDescent="0.25">
      <c r="A102" s="10" t="s">
        <v>82</v>
      </c>
      <c r="B102" s="11" t="s">
        <v>81</v>
      </c>
      <c r="C102" s="5">
        <v>155800.9</v>
      </c>
      <c r="D102" s="5">
        <v>177553.1</v>
      </c>
      <c r="E102" s="19"/>
    </row>
    <row r="103" spans="1:13" s="22" customFormat="1" ht="45.75" customHeight="1" x14ac:dyDescent="0.25">
      <c r="A103" s="10" t="s">
        <v>80</v>
      </c>
      <c r="B103" s="11" t="s">
        <v>79</v>
      </c>
      <c r="C103" s="5">
        <v>114089.1</v>
      </c>
      <c r="D103" s="5">
        <v>114089.1</v>
      </c>
    </row>
    <row r="104" spans="1:13" s="22" customFormat="1" ht="51.75" customHeight="1" x14ac:dyDescent="0.25">
      <c r="A104" s="10" t="s">
        <v>78</v>
      </c>
      <c r="B104" s="11" t="s">
        <v>77</v>
      </c>
      <c r="C104" s="5">
        <v>112577.5</v>
      </c>
      <c r="D104" s="5">
        <v>112577.5</v>
      </c>
    </row>
    <row r="105" spans="1:13" s="22" customFormat="1" ht="33.75" customHeight="1" x14ac:dyDescent="0.25">
      <c r="A105" s="10" t="s">
        <v>76</v>
      </c>
      <c r="B105" s="11" t="s">
        <v>75</v>
      </c>
      <c r="C105" s="5">
        <v>159708.20000000001</v>
      </c>
      <c r="D105" s="5">
        <v>139639.20000000001</v>
      </c>
    </row>
    <row r="106" spans="1:13" s="22" customFormat="1" ht="51.75" customHeight="1" x14ac:dyDescent="0.25">
      <c r="A106" s="10" t="s">
        <v>74</v>
      </c>
      <c r="B106" s="11" t="s">
        <v>73</v>
      </c>
      <c r="C106" s="5">
        <v>1809.9</v>
      </c>
      <c r="D106" s="5">
        <v>1823.4</v>
      </c>
    </row>
    <row r="107" spans="1:13" s="22" customFormat="1" ht="51" customHeight="1" x14ac:dyDescent="0.25">
      <c r="A107" s="10" t="s">
        <v>72</v>
      </c>
      <c r="B107" s="11" t="s">
        <v>71</v>
      </c>
      <c r="C107" s="5">
        <v>8926.9</v>
      </c>
      <c r="D107" s="5">
        <v>10476.1</v>
      </c>
      <c r="E107" s="25"/>
    </row>
    <row r="108" spans="1:13" s="22" customFormat="1" ht="35.25" customHeight="1" x14ac:dyDescent="0.25">
      <c r="A108" s="13" t="s">
        <v>70</v>
      </c>
      <c r="B108" s="24" t="s">
        <v>69</v>
      </c>
      <c r="C108" s="5">
        <v>63588.3</v>
      </c>
      <c r="D108" s="5">
        <v>116387.9</v>
      </c>
    </row>
    <row r="109" spans="1:13" s="22" customFormat="1" ht="30" x14ac:dyDescent="0.25">
      <c r="A109" s="13" t="s">
        <v>68</v>
      </c>
      <c r="B109" s="24" t="s">
        <v>67</v>
      </c>
      <c r="C109" s="5">
        <v>234698.8</v>
      </c>
      <c r="D109" s="5">
        <v>367212.79999999999</v>
      </c>
      <c r="E109" s="25"/>
      <c r="F109" s="19"/>
      <c r="G109" s="19"/>
      <c r="H109" s="19"/>
      <c r="I109" s="19"/>
      <c r="J109" s="19"/>
      <c r="K109" s="19"/>
      <c r="L109" s="19"/>
      <c r="M109" s="19"/>
    </row>
    <row r="110" spans="1:13" s="22" customFormat="1" ht="75" x14ac:dyDescent="0.25">
      <c r="A110" s="10" t="s">
        <v>66</v>
      </c>
      <c r="B110" s="11" t="s">
        <v>65</v>
      </c>
      <c r="C110" s="5">
        <v>208384.9</v>
      </c>
      <c r="D110" s="5">
        <v>55423.1</v>
      </c>
      <c r="F110" s="19"/>
      <c r="G110" s="19"/>
      <c r="H110" s="19"/>
      <c r="I110" s="19"/>
      <c r="J110" s="19"/>
      <c r="K110" s="19"/>
      <c r="L110" s="19"/>
      <c r="M110" s="19"/>
    </row>
    <row r="111" spans="1:13" s="22" customFormat="1" ht="33" customHeight="1" x14ac:dyDescent="0.25">
      <c r="A111" s="13" t="s">
        <v>64</v>
      </c>
      <c r="B111" s="24" t="s">
        <v>63</v>
      </c>
      <c r="C111" s="5">
        <v>188100</v>
      </c>
      <c r="D111" s="5">
        <v>188100</v>
      </c>
      <c r="F111" s="19"/>
      <c r="G111" s="19"/>
      <c r="H111" s="19"/>
      <c r="I111" s="19"/>
      <c r="J111" s="19"/>
      <c r="K111" s="19"/>
      <c r="L111" s="19"/>
      <c r="M111" s="19"/>
    </row>
    <row r="112" spans="1:13" s="19" customFormat="1" ht="33.75" customHeight="1" x14ac:dyDescent="0.25">
      <c r="A112" s="13" t="s">
        <v>62</v>
      </c>
      <c r="B112" s="24" t="s">
        <v>61</v>
      </c>
      <c r="C112" s="5">
        <v>86681.5</v>
      </c>
      <c r="D112" s="5">
        <v>96312.8</v>
      </c>
    </row>
    <row r="113" spans="1:13" s="19" customFormat="1" ht="62.25" customHeight="1" x14ac:dyDescent="0.25">
      <c r="A113" s="10" t="s">
        <v>60</v>
      </c>
      <c r="B113" s="11" t="s">
        <v>59</v>
      </c>
      <c r="C113" s="5">
        <v>18407.8</v>
      </c>
      <c r="D113" s="5">
        <v>18407.8</v>
      </c>
      <c r="E113" s="18"/>
      <c r="F113" s="3"/>
      <c r="G113" s="1"/>
      <c r="H113" s="1"/>
      <c r="I113" s="1"/>
      <c r="J113" s="1"/>
      <c r="K113" s="1"/>
      <c r="L113" s="1"/>
      <c r="M113" s="1"/>
    </row>
    <row r="114" spans="1:13" s="19" customFormat="1" ht="45" x14ac:dyDescent="0.25">
      <c r="A114" s="13" t="s">
        <v>58</v>
      </c>
      <c r="B114" s="11" t="s">
        <v>57</v>
      </c>
      <c r="C114" s="5">
        <v>87515.9</v>
      </c>
      <c r="D114" s="5">
        <v>87515.9</v>
      </c>
      <c r="E114" s="21"/>
      <c r="G114" s="1"/>
      <c r="H114" s="1"/>
      <c r="I114" s="1"/>
      <c r="J114" s="1"/>
      <c r="K114" s="1"/>
      <c r="L114" s="1"/>
      <c r="M114" s="1"/>
    </row>
    <row r="115" spans="1:13" s="19" customFormat="1" ht="64.5" customHeight="1" x14ac:dyDescent="0.25">
      <c r="A115" s="10" t="s">
        <v>56</v>
      </c>
      <c r="B115" s="11" t="s">
        <v>55</v>
      </c>
      <c r="C115" s="5">
        <v>578633.69999999995</v>
      </c>
      <c r="D115" s="5">
        <v>1006317.6</v>
      </c>
      <c r="E115" s="12"/>
      <c r="F115" s="22"/>
      <c r="G115" s="22"/>
      <c r="H115" s="22"/>
      <c r="I115" s="22"/>
      <c r="J115" s="22"/>
      <c r="K115" s="22"/>
      <c r="L115" s="22"/>
      <c r="M115" s="22"/>
    </row>
    <row r="116" spans="1:13" ht="30" x14ac:dyDescent="0.25">
      <c r="A116" s="17" t="s">
        <v>54</v>
      </c>
      <c r="B116" s="23" t="s">
        <v>53</v>
      </c>
      <c r="C116" s="15">
        <f>SUM(C117:C132)</f>
        <v>1671163.9</v>
      </c>
      <c r="D116" s="15">
        <f>SUM(D117:D132)</f>
        <v>1731858.4999999998</v>
      </c>
      <c r="E116" s="12"/>
    </row>
    <row r="117" spans="1:13" ht="48" customHeight="1" x14ac:dyDescent="0.25">
      <c r="A117" s="13" t="s">
        <v>52</v>
      </c>
      <c r="B117" s="12" t="s">
        <v>51</v>
      </c>
      <c r="C117" s="5">
        <v>22390.5</v>
      </c>
      <c r="D117" s="5">
        <v>23214.799999999999</v>
      </c>
      <c r="E117" s="12"/>
    </row>
    <row r="118" spans="1:13" ht="65.25" customHeight="1" x14ac:dyDescent="0.25">
      <c r="A118" s="13" t="s">
        <v>50</v>
      </c>
      <c r="B118" s="12" t="s">
        <v>49</v>
      </c>
      <c r="C118" s="5">
        <v>694.7</v>
      </c>
      <c r="D118" s="5">
        <v>309.2</v>
      </c>
      <c r="E118" s="12"/>
      <c r="F118" s="22"/>
      <c r="G118" s="22"/>
      <c r="H118" s="22"/>
      <c r="I118" s="22"/>
      <c r="J118" s="22"/>
      <c r="K118" s="22"/>
      <c r="L118" s="22"/>
      <c r="M118" s="22"/>
    </row>
    <row r="119" spans="1:13" ht="36.75" customHeight="1" x14ac:dyDescent="0.25">
      <c r="A119" s="13" t="s">
        <v>48</v>
      </c>
      <c r="B119" s="12" t="s">
        <v>47</v>
      </c>
      <c r="C119" s="5">
        <v>9989.9</v>
      </c>
      <c r="D119" s="5">
        <v>9963.5</v>
      </c>
      <c r="F119" s="22"/>
      <c r="G119" s="22"/>
      <c r="H119" s="22"/>
      <c r="I119" s="22"/>
      <c r="J119" s="22"/>
      <c r="K119" s="22"/>
      <c r="L119" s="22"/>
      <c r="M119" s="22"/>
    </row>
    <row r="120" spans="1:13" ht="45" hidden="1" x14ac:dyDescent="0.25">
      <c r="A120" s="13" t="s">
        <v>46</v>
      </c>
      <c r="B120" s="12" t="s">
        <v>45</v>
      </c>
      <c r="C120" s="5"/>
      <c r="D120" s="5"/>
      <c r="F120" s="22"/>
      <c r="G120" s="22"/>
      <c r="H120" s="22"/>
      <c r="I120" s="22"/>
      <c r="J120" s="22"/>
      <c r="K120" s="22"/>
      <c r="L120" s="22"/>
      <c r="M120" s="22"/>
    </row>
    <row r="121" spans="1:13" ht="98.25" customHeight="1" x14ac:dyDescent="0.25">
      <c r="A121" s="13" t="s">
        <v>44</v>
      </c>
      <c r="B121" s="12" t="s">
        <v>43</v>
      </c>
      <c r="C121" s="5">
        <v>2063.9</v>
      </c>
      <c r="D121" s="5">
        <v>2156.8000000000002</v>
      </c>
      <c r="E121" s="22"/>
    </row>
    <row r="122" spans="1:13" ht="63" customHeight="1" x14ac:dyDescent="0.25">
      <c r="A122" s="13" t="s">
        <v>42</v>
      </c>
      <c r="B122" s="12" t="s">
        <v>41</v>
      </c>
      <c r="C122" s="5">
        <v>8908.9</v>
      </c>
      <c r="D122" s="5">
        <v>8623</v>
      </c>
      <c r="E122" s="22"/>
    </row>
    <row r="123" spans="1:13" ht="80.25" customHeight="1" x14ac:dyDescent="0.25">
      <c r="A123" s="13" t="s">
        <v>40</v>
      </c>
      <c r="B123" s="12" t="s">
        <v>39</v>
      </c>
      <c r="C123" s="5">
        <v>41123.300000000003</v>
      </c>
      <c r="D123" s="5">
        <v>41107</v>
      </c>
      <c r="E123" s="20"/>
    </row>
    <row r="124" spans="1:13" ht="64.5" customHeight="1" x14ac:dyDescent="0.25">
      <c r="A124" s="13" t="s">
        <v>38</v>
      </c>
      <c r="B124" s="12" t="s">
        <v>37</v>
      </c>
      <c r="C124" s="5">
        <v>6684.7</v>
      </c>
      <c r="D124" s="5">
        <v>6952.2</v>
      </c>
      <c r="E124" s="21"/>
    </row>
    <row r="125" spans="1:13" ht="81" customHeight="1" x14ac:dyDescent="0.25">
      <c r="A125" s="13" t="s">
        <v>36</v>
      </c>
      <c r="B125" s="12" t="s">
        <v>35</v>
      </c>
      <c r="C125" s="5">
        <v>28.9</v>
      </c>
      <c r="D125" s="5">
        <v>29.7</v>
      </c>
      <c r="E125" s="20"/>
    </row>
    <row r="126" spans="1:13" ht="36.75" customHeight="1" x14ac:dyDescent="0.25">
      <c r="A126" s="13" t="s">
        <v>34</v>
      </c>
      <c r="B126" s="12" t="s">
        <v>33</v>
      </c>
      <c r="C126" s="5">
        <v>128189.1</v>
      </c>
      <c r="D126" s="5">
        <v>128189.1</v>
      </c>
    </row>
    <row r="127" spans="1:13" ht="63.75" customHeight="1" x14ac:dyDescent="0.25">
      <c r="A127" s="13" t="s">
        <v>32</v>
      </c>
      <c r="B127" s="12" t="s">
        <v>31</v>
      </c>
      <c r="C127" s="5">
        <v>417655.8</v>
      </c>
      <c r="D127" s="5">
        <v>417655.8</v>
      </c>
    </row>
    <row r="128" spans="1:13" ht="34.5" customHeight="1" x14ac:dyDescent="0.25">
      <c r="A128" s="13" t="s">
        <v>30</v>
      </c>
      <c r="B128" s="12" t="s">
        <v>29</v>
      </c>
      <c r="C128" s="5">
        <v>46936.7</v>
      </c>
      <c r="D128" s="5">
        <v>46936.7</v>
      </c>
    </row>
    <row r="129" spans="1:5" ht="79.5" customHeight="1" x14ac:dyDescent="0.25">
      <c r="A129" s="13" t="s">
        <v>28</v>
      </c>
      <c r="B129" s="12" t="s">
        <v>27</v>
      </c>
      <c r="C129" s="5">
        <v>3948</v>
      </c>
      <c r="D129" s="5">
        <v>9024.7000000000007</v>
      </c>
      <c r="E129" s="18"/>
    </row>
    <row r="130" spans="1:5" ht="94.5" customHeight="1" x14ac:dyDescent="0.25">
      <c r="A130" s="13" t="s">
        <v>26</v>
      </c>
      <c r="B130" s="12" t="s">
        <v>25</v>
      </c>
      <c r="C130" s="5">
        <v>156874.1</v>
      </c>
      <c r="D130" s="5">
        <v>162384.20000000001</v>
      </c>
      <c r="E130" s="19"/>
    </row>
    <row r="131" spans="1:5" ht="48" customHeight="1" x14ac:dyDescent="0.25">
      <c r="A131" s="13" t="s">
        <v>24</v>
      </c>
      <c r="B131" s="12" t="s">
        <v>23</v>
      </c>
      <c r="C131" s="5">
        <v>763282.8</v>
      </c>
      <c r="D131" s="5">
        <v>810969.59999999998</v>
      </c>
      <c r="E131" s="19"/>
    </row>
    <row r="132" spans="1:5" ht="36" customHeight="1" x14ac:dyDescent="0.25">
      <c r="A132" s="13" t="s">
        <v>22</v>
      </c>
      <c r="B132" s="12" t="s">
        <v>21</v>
      </c>
      <c r="C132" s="5">
        <v>62392.6</v>
      </c>
      <c r="D132" s="5">
        <v>64342.2</v>
      </c>
      <c r="E132" s="18"/>
    </row>
    <row r="133" spans="1:5" ht="23.25" customHeight="1" x14ac:dyDescent="0.25">
      <c r="A133" s="17" t="s">
        <v>20</v>
      </c>
      <c r="B133" s="16" t="s">
        <v>19</v>
      </c>
      <c r="C133" s="15">
        <f>SUM(C134:C142)</f>
        <v>5682128.5</v>
      </c>
      <c r="D133" s="15">
        <f>SUM(D134:D142)</f>
        <v>589423.1</v>
      </c>
      <c r="E133" s="14"/>
    </row>
    <row r="134" spans="1:5" ht="45" x14ac:dyDescent="0.25">
      <c r="A134" s="13" t="s">
        <v>18</v>
      </c>
      <c r="B134" s="12" t="s">
        <v>17</v>
      </c>
      <c r="C134" s="5">
        <v>53307</v>
      </c>
      <c r="D134" s="5">
        <v>53307</v>
      </c>
    </row>
    <row r="135" spans="1:5" ht="65.25" customHeight="1" x14ac:dyDescent="0.25">
      <c r="A135" s="10" t="s">
        <v>16</v>
      </c>
      <c r="B135" s="9" t="s">
        <v>15</v>
      </c>
      <c r="C135" s="5">
        <v>13581.1</v>
      </c>
      <c r="D135" s="5">
        <v>0</v>
      </c>
    </row>
    <row r="136" spans="1:5" ht="50.25" customHeight="1" x14ac:dyDescent="0.25">
      <c r="A136" s="10" t="s">
        <v>14</v>
      </c>
      <c r="B136" s="9" t="s">
        <v>13</v>
      </c>
      <c r="C136" s="5">
        <v>25551.3</v>
      </c>
      <c r="D136" s="5">
        <v>0</v>
      </c>
    </row>
    <row r="137" spans="1:5" ht="186" customHeight="1" x14ac:dyDescent="0.25">
      <c r="A137" s="10" t="s">
        <v>12</v>
      </c>
      <c r="B137" s="9" t="s">
        <v>11</v>
      </c>
      <c r="C137" s="5">
        <v>617.20000000000005</v>
      </c>
      <c r="D137" s="5">
        <v>0</v>
      </c>
    </row>
    <row r="138" spans="1:5" ht="64.5" customHeight="1" x14ac:dyDescent="0.25">
      <c r="A138" s="10" t="s">
        <v>10</v>
      </c>
      <c r="B138" s="9" t="s">
        <v>9</v>
      </c>
      <c r="C138" s="5">
        <v>588479.4</v>
      </c>
      <c r="D138" s="5">
        <v>536095.19999999995</v>
      </c>
    </row>
    <row r="139" spans="1:5" ht="66.75" customHeight="1" x14ac:dyDescent="0.25">
      <c r="A139" s="10" t="s">
        <v>8</v>
      </c>
      <c r="B139" s="11" t="s">
        <v>7</v>
      </c>
      <c r="C139" s="5">
        <v>1000000</v>
      </c>
      <c r="D139" s="5"/>
    </row>
    <row r="140" spans="1:5" ht="48" customHeight="1" x14ac:dyDescent="0.25">
      <c r="A140" s="10" t="s">
        <v>6</v>
      </c>
      <c r="B140" s="9" t="s">
        <v>5</v>
      </c>
      <c r="C140" s="5">
        <v>573.70000000000005</v>
      </c>
      <c r="D140" s="5">
        <v>0</v>
      </c>
    </row>
    <row r="141" spans="1:5" ht="67.5" customHeight="1" x14ac:dyDescent="0.25">
      <c r="A141" s="10" t="s">
        <v>4</v>
      </c>
      <c r="B141" s="9" t="s">
        <v>3</v>
      </c>
      <c r="C141" s="5">
        <v>18.8</v>
      </c>
      <c r="D141" s="5">
        <v>20.9</v>
      </c>
    </row>
    <row r="142" spans="1:5" ht="48.75" customHeight="1" x14ac:dyDescent="0.25">
      <c r="A142" s="10" t="s">
        <v>2</v>
      </c>
      <c r="B142" s="9" t="s">
        <v>1</v>
      </c>
      <c r="C142" s="5">
        <v>4000000</v>
      </c>
      <c r="D142" s="5">
        <v>0</v>
      </c>
    </row>
    <row r="143" spans="1:5" ht="19.5" customHeight="1" x14ac:dyDescent="0.25">
      <c r="A143" s="8"/>
      <c r="B143" s="7" t="s">
        <v>0</v>
      </c>
      <c r="C143" s="6">
        <f>C14+C52</f>
        <v>49791411.5</v>
      </c>
      <c r="D143" s="6">
        <f>D14+D52</f>
        <v>44144250</v>
      </c>
    </row>
    <row r="144" spans="1:5" x14ac:dyDescent="0.25">
      <c r="A144" s="2"/>
      <c r="B144" s="2"/>
      <c r="C144" s="5"/>
      <c r="D144" s="5"/>
    </row>
    <row r="145" spans="3:5" x14ac:dyDescent="0.25">
      <c r="C145" s="3">
        <f>SUM(C147:C151)</f>
        <v>49791411.5</v>
      </c>
      <c r="D145" s="3">
        <f>SUM(D147:D151)</f>
        <v>44144250</v>
      </c>
    </row>
    <row r="146" spans="3:5" x14ac:dyDescent="0.25">
      <c r="C146" s="3">
        <f>+C143-C145</f>
        <v>0</v>
      </c>
      <c r="D146" s="3">
        <f>+D143-D145</f>
        <v>0</v>
      </c>
    </row>
    <row r="147" spans="3:5" x14ac:dyDescent="0.25">
      <c r="C147" s="3">
        <f>+C14</f>
        <v>8052102</v>
      </c>
      <c r="D147" s="3">
        <f>+D14</f>
        <v>8628548</v>
      </c>
    </row>
    <row r="148" spans="3:5" x14ac:dyDescent="0.25">
      <c r="C148" s="3">
        <f>+C54</f>
        <v>21341446.800000001</v>
      </c>
      <c r="D148" s="3">
        <f>+D54</f>
        <v>21341446.800000001</v>
      </c>
      <c r="E148" s="4"/>
    </row>
    <row r="149" spans="3:5" x14ac:dyDescent="0.25">
      <c r="C149" s="3">
        <f>+C57</f>
        <v>13044570.300000003</v>
      </c>
      <c r="D149" s="3">
        <f>+D57</f>
        <v>11852973.6</v>
      </c>
      <c r="E149" s="4"/>
    </row>
    <row r="150" spans="3:5" x14ac:dyDescent="0.25">
      <c r="C150" s="3">
        <f>+C116</f>
        <v>1671163.9</v>
      </c>
      <c r="D150" s="3">
        <f>+D116</f>
        <v>1731858.4999999998</v>
      </c>
    </row>
    <row r="151" spans="3:5" x14ac:dyDescent="0.25">
      <c r="C151" s="3">
        <f>+C133</f>
        <v>5682128.5</v>
      </c>
      <c r="D151" s="3">
        <f>+D133</f>
        <v>589423.1</v>
      </c>
    </row>
  </sheetData>
  <autoFilter ref="A7:D12">
    <filterColumn colId="0" showButton="0"/>
    <filterColumn colId="1" showButton="0"/>
    <filterColumn colId="2" showButton="0"/>
  </autoFilter>
  <mergeCells count="9">
    <mergeCell ref="A10:A11"/>
    <mergeCell ref="B10:B11"/>
    <mergeCell ref="C10:D10"/>
    <mergeCell ref="B1:D1"/>
    <mergeCell ref="B2:D2"/>
    <mergeCell ref="B3:D3"/>
    <mergeCell ref="B4:D4"/>
    <mergeCell ref="A7:D7"/>
    <mergeCell ref="A8:D8"/>
  </mergeCells>
  <pageMargins left="0.51181102362204722" right="0.15748031496062992" top="0.43307086614173229" bottom="0.27559055118110237" header="0.15748031496062992" footer="0.15748031496062992"/>
  <pageSetup paperSize="9" scale="80" fitToHeight="4" orientation="portrait" useFirstPageNumber="1" r:id="rId1"/>
  <headerFooter differentFirst="1" alignWithMargins="0">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Пр6 доходы 23-24</vt:lpstr>
      <vt:lpstr>'Пр6 доходы 23-24'!Заголовки_для_печати</vt:lpstr>
      <vt:lpstr>'Пр6 доходы 23-24'!Область_печати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Ондар Алдынай Сергеевна</dc:creator>
  <cp:lastModifiedBy>Ондар Алдынай Сергеевна</cp:lastModifiedBy>
  <dcterms:created xsi:type="dcterms:W3CDTF">2021-11-02T12:42:25Z</dcterms:created>
  <dcterms:modified xsi:type="dcterms:W3CDTF">2021-11-10T03:09:57Z</dcterms:modified>
</cp:coreProperties>
</file>