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585" windowWidth="11790" windowHeight="9420" activeTab="2"/>
  </bookViews>
  <sheets>
    <sheet name="Финансирование" sheetId="5" r:id="rId1"/>
    <sheet name="ЦелевыеПоказатели " sheetId="2" r:id="rId2"/>
    <sheet name="Ход релизации ГП " sheetId="7" r:id="rId3"/>
  </sheets>
  <definedNames>
    <definedName name="_xlnm.Print_Area" localSheetId="0">Финансирование!$A$1:$N$40</definedName>
    <definedName name="_xlnm.Print_Area" localSheetId="2">'Ход релизации ГП '!$A$1:$E$35</definedName>
    <definedName name="_xlnm.Print_Area" localSheetId="1">'ЦелевыеПоказатели '!$A$1:$D$27</definedName>
  </definedNames>
  <calcPr calcId="144525" refMode="R1C1"/>
</workbook>
</file>

<file path=xl/calcChain.xml><?xml version="1.0" encoding="utf-8"?>
<calcChain xmlns="http://schemas.openxmlformats.org/spreadsheetml/2006/main">
  <c r="M38" i="5" l="1"/>
  <c r="L38" i="5"/>
  <c r="K38" i="5"/>
  <c r="J38" i="5"/>
  <c r="M39" i="5"/>
  <c r="L39" i="5"/>
  <c r="K39" i="5"/>
  <c r="E39" i="5"/>
  <c r="D39" i="5"/>
  <c r="M19" i="5"/>
  <c r="L19" i="5"/>
  <c r="K19" i="5"/>
  <c r="J19" i="5"/>
  <c r="J39" i="5" s="1"/>
  <c r="M16" i="5"/>
  <c r="L16" i="5"/>
  <c r="K16" i="5"/>
  <c r="J16" i="5"/>
  <c r="E19" i="5"/>
  <c r="D19" i="5"/>
  <c r="E16" i="5"/>
  <c r="D16" i="5"/>
  <c r="B15" i="5" l="1"/>
  <c r="I15" i="5"/>
  <c r="H15" i="5" l="1"/>
  <c r="G15" i="5"/>
  <c r="F15" i="5"/>
  <c r="C38" i="5" l="1"/>
  <c r="D38" i="5"/>
  <c r="E38" i="5"/>
  <c r="F38" i="5"/>
  <c r="G38" i="5"/>
  <c r="H38" i="5"/>
  <c r="B38" i="5"/>
  <c r="G16" i="2" l="1"/>
  <c r="G17" i="2" l="1"/>
  <c r="H17" i="2" l="1"/>
  <c r="D20" i="2" s="1"/>
  <c r="I38" i="5" l="1"/>
  <c r="F19" i="5" l="1"/>
  <c r="F16" i="5"/>
  <c r="I16" i="5" l="1"/>
  <c r="F39" i="5" l="1"/>
  <c r="C19" i="5" l="1"/>
  <c r="C16" i="5"/>
  <c r="G19" i="5"/>
  <c r="H19" i="5"/>
  <c r="I19" i="5"/>
  <c r="B19" i="5"/>
  <c r="B16" i="5"/>
  <c r="H16" i="5"/>
  <c r="G16" i="5"/>
  <c r="G39" i="5" l="1"/>
  <c r="I39" i="5"/>
  <c r="B39" i="5"/>
  <c r="H39" i="5"/>
  <c r="C39" i="5"/>
</calcChain>
</file>

<file path=xl/sharedStrings.xml><?xml version="1.0" encoding="utf-8"?>
<sst xmlns="http://schemas.openxmlformats.org/spreadsheetml/2006/main" count="216" uniqueCount="174">
  <si>
    <t>N п/п</t>
  </si>
  <si>
    <t>1.1.</t>
  </si>
  <si>
    <t>1.2.</t>
  </si>
  <si>
    <t>1.3.</t>
  </si>
  <si>
    <t>Формирование и распределение Регионального фонда финансовой поддержки муниципальных районов (городских округов)</t>
  </si>
  <si>
    <t>1.4.</t>
  </si>
  <si>
    <t>Формирование и распределение Регионального фонда финансовой поддержки поселений</t>
  </si>
  <si>
    <t>1.5.</t>
  </si>
  <si>
    <t>2.1.</t>
  </si>
  <si>
    <t>2.2.</t>
  </si>
  <si>
    <t>2.3.</t>
  </si>
  <si>
    <t>3.1.</t>
  </si>
  <si>
    <t>3.2.</t>
  </si>
  <si>
    <t>Определение уровня финансовой грамотности населения республики</t>
  </si>
  <si>
    <t>Содействие повышению открытости бюджетных данных</t>
  </si>
  <si>
    <t>Наименование целевых показателей (индикаторов)</t>
  </si>
  <si>
    <t>%</t>
  </si>
  <si>
    <t>налог и ненал</t>
  </si>
  <si>
    <t>госдолг</t>
  </si>
  <si>
    <t>бюдж. кредит</t>
  </si>
  <si>
    <t>Отношение объемов расходов на обслуживание государственного долга Республики Тыва к объему расходов республиканского бюджета</t>
  </si>
  <si>
    <t>&lt;=15</t>
  </si>
  <si>
    <t>Отношение объемов расходов на обслуживание муниципального долга Республики Тыва к объему расходов муниципального бюджета</t>
  </si>
  <si>
    <t>шт.</t>
  </si>
  <si>
    <t>чел.</t>
  </si>
  <si>
    <t>Наименование мероприятия (объекта)</t>
  </si>
  <si>
    <t>Объемы финансирования (тыс. рублей)</t>
  </si>
  <si>
    <t>всего</t>
  </si>
  <si>
    <t>федеральный бюджет</t>
  </si>
  <si>
    <t>республиканский бюджет</t>
  </si>
  <si>
    <t>местные бюджеты</t>
  </si>
  <si>
    <t>внебюджетные источники</t>
  </si>
  <si>
    <t>план</t>
  </si>
  <si>
    <t>факт</t>
  </si>
  <si>
    <t>предусмотрено программой</t>
  </si>
  <si>
    <t>предусмотрено уточненной бюджетной росписью на отчетный период</t>
  </si>
  <si>
    <t>исполнено (кассовые расходы)</t>
  </si>
  <si>
    <t>Итого по подпрограмме</t>
  </si>
  <si>
    <t>Фактический результат выполнения мероприятий (в отчетном периоде и нарастающим итогом с начала года)</t>
  </si>
  <si>
    <t>1.1 Формирование и распределение Регионального фонда финансовой поддержки муниципальных районов (городских округов)</t>
  </si>
  <si>
    <t>1.2. Формирование и распределение Регионального фонда финансовой поддержки поселений</t>
  </si>
  <si>
    <t>1.3 Обеспечение сбалансированности бюджетов муниципальных образований</t>
  </si>
  <si>
    <t xml:space="preserve">Планирование расходов на обслуживание государственного долга </t>
  </si>
  <si>
    <t xml:space="preserve">3.1 Проведение специализированного опроса населения, анализ и оценка полученных данных </t>
  </si>
  <si>
    <t>Специализированный опрос населения проведен 7 сентября 2018 года. Анализ и оценка полученных данных запланирован в IV квартале 2018 года.</t>
  </si>
  <si>
    <t xml:space="preserve">3.2 Подготовка педагогов по преподаванию основ финансовой грамотности в образовательных организациях </t>
  </si>
  <si>
    <t xml:space="preserve">Обучены 25 учителей пилотных образовательных учреждений республики преподаванию основ финансовой грамотности на бесплатной основе. </t>
  </si>
  <si>
    <t>Также по распространению финансовой грамотности  ФГАОУ ВО «Национальный исследовательский университет «Высшая школа экономики» будет проведено повышение квалификации по программам в сфере финансовой грамотности 100 педагогов Республики Тыва</t>
  </si>
  <si>
    <t xml:space="preserve">3.3 Проведение конкурсов по финансовой грамотности среди учащихся образовательных учебных заведений </t>
  </si>
  <si>
    <t>3.4 Проведение конкурсов среди журналистов средств массовой информации журналистских материалов на тему: «Дружи с финансами», посвященных повышению финансовой грамотности и безопасности защите прав потребителей финансовых услуг</t>
  </si>
  <si>
    <t>3.6 Создание рубрик в наиболее востребованных печатных изданиях и социальных сетях и систематическая публикация материалов по повышению финансовой грамотности</t>
  </si>
  <si>
    <t>Информация</t>
  </si>
  <si>
    <t>о ходе реализации государственной программы Республики Тыва</t>
  </si>
  <si>
    <t>"Повышение эффективности управления общественными финансами Республики Тыва на 2018-2020 годы"</t>
  </si>
  <si>
    <t>Целевые показатели</t>
  </si>
  <si>
    <t xml:space="preserve">"Повышение эффективности управления общественными финансами Республики Тыва" </t>
  </si>
  <si>
    <t>Доля муниципальных районов и городских округов, с которыми заключены соглашения о мерах по повышению эффективности использования бюджетных средств и увеличению налоговых и неналоговых доходов местных бюджетов</t>
  </si>
  <si>
    <t>Доля муниципальных районов и городских округов, охваченных проведением оценки качества управления муниципальными финансами</t>
  </si>
  <si>
    <t>Наличие размещенных на официальном сайте Министерства финансов Республики Тыва результатов оценки качества управления муниципальными финансами за отчетный год</t>
  </si>
  <si>
    <t>Единица измерения</t>
  </si>
  <si>
    <t>Достижение целевого индикатора</t>
  </si>
  <si>
    <t>План</t>
  </si>
  <si>
    <t>Факт</t>
  </si>
  <si>
    <t>Соблюдение предельного объема государственного долга Республики Тыва, установленного Бюджетным кодексом Российской Федерации</t>
  </si>
  <si>
    <t>Количество образовательных организаций, проводящих мероприятия и реализующих образовательные программы по финансовой грамотности</t>
  </si>
  <si>
    <t>Количество преподавателей по преподаванию образовательных программам повышения финансовой грамотности</t>
  </si>
  <si>
    <t xml:space="preserve">Количество публичных мероприятий и публикаций в средствах массовой информации по вопросам финансовой грамотности </t>
  </si>
  <si>
    <t>Количество человек, охваченных просветительскими мероприятиями по вопросам финансовой грамотности</t>
  </si>
  <si>
    <t>Наличие информации в информационно-телекоммуникационной сети "Интернет" о республиканском бюджете на очередной финансовый год и плановый период вместе с материалами, отчете об исполнении республиканского бюджета, характеристик первоначально утвержденного бюджета и изменениях, вносимых в республиканский бюджет</t>
  </si>
  <si>
    <t xml:space="preserve">Разработка и распространение брошюры в понятной для граждан форме «Бюджет для граждан» к закону о республиканском бюджете на очередной финансовый год и плановый период, годовому отчету об исполнении республиканского бюджета Республики Тыва </t>
  </si>
  <si>
    <t>Темп роста поступления собственных доходов муниципальных образований</t>
  </si>
  <si>
    <t>Отношение объемов расходов на обслуживание государственного долга Республики Тыва к объему расходов республиканского бюджета, за исключением объема расходов, которые осуществляются за счет субвенций из федерального бюджета</t>
  </si>
  <si>
    <t>1.1.1.</t>
  </si>
  <si>
    <t>Наименование подпрограммы, контрольного события государственной программы</t>
  </si>
  <si>
    <t>Ответственный исполнитель</t>
  </si>
  <si>
    <t>Подпрограмма «Повышение устойчивости местных бюджетов в Республике Тыва», в том числе:</t>
  </si>
  <si>
    <t>20 августа</t>
  </si>
  <si>
    <t>1.1.2.</t>
  </si>
  <si>
    <t>Распределение Регионального фонда финансовой поддержки муниципальных районов (городских округов).</t>
  </si>
  <si>
    <t>1 ноября</t>
  </si>
  <si>
    <t>Обеспечение сбалансированности бюджетов муниципальных образований</t>
  </si>
  <si>
    <t>ежемесячно</t>
  </si>
  <si>
    <t>Заключение с органами местного самоуправления соглашений о мерах по повышению эффективности использования бюджетных средств и увеличению налоговых и неналоговых доходов местных бюджетов</t>
  </si>
  <si>
    <t>15 апреля</t>
  </si>
  <si>
    <t>Проведение ежегодного мониторинга качества управления муниципальными финансами</t>
  </si>
  <si>
    <t>Составление рейтинга муниципальных образований по результатам оценки качества управления муниципальными финансами муниципальных районов и городских округов</t>
  </si>
  <si>
    <t>Размещение результатов мониторинга соблюдения бюджетного законодательства и эффективности управления общественными финансами на официальном сайте в информационно-телекоммуникационной сети "Интернет"</t>
  </si>
  <si>
    <t>15 сентября</t>
  </si>
  <si>
    <t>Подпрограмма «Управление государственным долгом Республики Тыва», в том числе:</t>
  </si>
  <si>
    <t>Реализация долговой политики, направленной на снижение долговой нагрузки на республиканский бюджет</t>
  </si>
  <si>
    <t>2.1.1.</t>
  </si>
  <si>
    <t>Планирование и исполнение республиканского бюджета Республики Тыва в части привлечения заимствований и погашения долговых обязательств</t>
  </si>
  <si>
    <t>25 октября</t>
  </si>
  <si>
    <t>2.1.2.</t>
  </si>
  <si>
    <t>Установление в законе Республики Тыва о республиканском бюджете на очередной финансовый год и на плановый период верхнего предела государственного долга</t>
  </si>
  <si>
    <t>Публикация сведений о государственном долге на официальном сайте Министерства финансов Республики Тыва в сети "Интернет"</t>
  </si>
  <si>
    <t>ежемесячно до 15 числа</t>
  </si>
  <si>
    <t>Планирование расходов на обслуживание государственного долга</t>
  </si>
  <si>
    <t>Подпрограмма «Повышение финансовой грамотности жителей Республики Тыва», в том числе:</t>
  </si>
  <si>
    <t>Министерство финансов РТ</t>
  </si>
  <si>
    <t>Подготовка педагогов по преподаванию основ финансовой грамотности</t>
  </si>
  <si>
    <t>Включение образовательных программ по финансовой грамотности в учебные планы образовательных организаций</t>
  </si>
  <si>
    <t>3.4.</t>
  </si>
  <si>
    <t>Проведение информационной кампании по повышению финансовой грамотности населения республики</t>
  </si>
  <si>
    <t>в течение года</t>
  </si>
  <si>
    <t>3.5.</t>
  </si>
  <si>
    <t>Повышение открытости бюджетных данных и вовлечение граждан в бюджетный процесс и к формированию бюджета</t>
  </si>
  <si>
    <t>Сроки исполенния</t>
  </si>
  <si>
    <t>Результаты реализации мероприятий (достижение плановых показателей)</t>
  </si>
  <si>
    <t>1.5.1.</t>
  </si>
  <si>
    <t>1.5.2.</t>
  </si>
  <si>
    <t xml:space="preserve">1 сентября </t>
  </si>
  <si>
    <t xml:space="preserve">31 декабря </t>
  </si>
  <si>
    <t>Информация о ходе реализации государственной программы Республики Тыва</t>
  </si>
  <si>
    <t>Проведение сверки исходных данных с финансовыми органами муниципальных районов и городских округов для расчета распределения дотации на выравнивание бюджетной обеспеченности муниципальных районов и городских округов.</t>
  </si>
  <si>
    <t xml:space="preserve">Соотношение кассового исполнения расходов по межбюджетным трансфертам, предусмотренным подпрограммой, к утвержденному объему </t>
  </si>
  <si>
    <t>процентов</t>
  </si>
  <si>
    <t>Подпрограмма "Поддержание устойчивости исполнения местных бюджетов в Республике Тыва"</t>
  </si>
  <si>
    <t>Подпрограмма "Управление государственным долгом Республики Тыва"</t>
  </si>
  <si>
    <t>Количество публикаций о размере государственного долга, размещенных на официальном сайте Министерства финансов Республики Тыва в сети "Интернет"</t>
  </si>
  <si>
    <t>Подпрограмма "Повышение финансовой грамотности жителей Республики Тыва"</t>
  </si>
  <si>
    <t>(индикаторы) государственной программы Республики Тыва</t>
  </si>
  <si>
    <t>1 Подпрограмма «Повышение устойчивости исполнения местных бюджетов а Республике Тыва», в том числе:</t>
  </si>
  <si>
    <t>2 Подпрограмма «Управление государственным долгом Республики Тыва», в том числе:</t>
  </si>
  <si>
    <t>3 Подпрограмма «Повышение финансовой грамотности жителей Республики Тыва», в том числе:</t>
  </si>
  <si>
    <t>Всего по Программе</t>
  </si>
  <si>
    <t>Отдел бюджетной политики и межбюджетных отношений Министерства финансов Республики Тыва</t>
  </si>
  <si>
    <t>Отдел информационных технологий Министерства финансов Республики Тыва</t>
  </si>
  <si>
    <t>Отдел исполнения бюджета и контроля в сфере государственных закупок Министерства финансов Республики Тыва</t>
  </si>
  <si>
    <t>Отдел информационных технологий, отдел бухгалтерского учета и отчетности Министерства финансов Республики Тыва</t>
  </si>
  <si>
    <t>Отдел бюджетной политики и межбюджетных отношений, отдел исполнения бюджета и контроля в сфере государственных закупок Министерства финансов Республики Тыва</t>
  </si>
  <si>
    <t xml:space="preserve"> Министерство финансов Республики Тыва</t>
  </si>
  <si>
    <t>Министерство образования и науки Республики Тыва, Министерство финансов Республики Тыва</t>
  </si>
  <si>
    <t>Министерство финансов Республики Тыва</t>
  </si>
  <si>
    <t>На официальном сайте Министерства финансов Республики Тыва создан раздел «Бюджет». Размещаются ежемесячные отчеты об исполнении бюджета, информация о государственном долге, проекты и утвержденные законы о республиканском бюджете на очередной год и плановые периоды, проекты законов и утвержденные законы о внесении изменений в республиканский бюджет, нормативные правовые акты в сфере бюджетных правоотношений.</t>
  </si>
  <si>
    <t>утверждено на 2019 год законом Республики Тыва о республиканском бюджете</t>
  </si>
  <si>
    <t>Создание видеороликов запланированы в IV квартале 2018 года.</t>
  </si>
  <si>
    <t>Создание условий для выполнения полномочий органами местного самоуправления. Региональный фонд распределен 17 муниципальными образованиями и городскому округу Ак-Довурак.</t>
  </si>
  <si>
    <t>РБ</t>
  </si>
  <si>
    <t xml:space="preserve">Бухгалтерия </t>
  </si>
  <si>
    <t>РБ, Отчет 317</t>
  </si>
  <si>
    <t>Бухгалетрия, Гос долг</t>
  </si>
  <si>
    <t>Обеспечивается сбалансированность и устойчивость исполнения местных бюджетов.</t>
  </si>
  <si>
    <t>Проведена сверка исходных данных с финансовыми органами муниципальных районов для расчета распределения дотации на выравнивание бюджетной обеспеченности муниципальных районов и городских округов.</t>
  </si>
  <si>
    <t>Размещена на сайте Министерства финансов Республики Тыва.</t>
  </si>
  <si>
    <t xml:space="preserve">По результатам оценки качества управления муниципальными финансами муниципальных районов и городских округов Республики Тыва составлен рейтинг муниципальных образований.
По результатам проведенной оценки 5 муниципальным образованиям Республики Тыва присвоена I степень качества управления муниципальными финансами, 14 муниципальным образованиям II степень качества управления муниципальными финансами.
</t>
  </si>
  <si>
    <t>Полномочия по расчету и предоставлению дотаций поселениям за счет средств республиканского бюджета РТ переданы муниципальным районам, согласно Закону Республики Тыва от 28.12.2005 № 1554 ВХ-1. Распределение произведено в соответствии с методикой, предусмотренной указанным законом.</t>
  </si>
  <si>
    <t>Брошюра «Бюджет для граждан – 2019» к проекту республиканского бюджета Республики Тыва на 2019 год и на плановый период 2020 и 2021 годов, Брошюра "Бюджет для граждан - 2018". Итоги исполнения бюджета Республики Тыва за 2018 год. Министерством финансов Республики Тыва разработан Приказ от 13 мая 2019 г. № 42о/д "О закреплении ответственности структурных подразделений Министерства финансов Республики Тыва за подготовку и размещение бюджетных данных Республики Тыва в 2019 году". Также разработан проект Приказа "О конкурсе проектов по представлению бюджетов и открытых финансовых данных для граждан".</t>
  </si>
  <si>
    <t>Региональный фонд финансовой поддержки муниципальных районов (городских округов) на 2020 год сформирован в сумме 2 224 902,5 тыс. рублей и распределён в соответствии с методикой, установленным законом Республики Тыва от 21.04.2018 № 689 ВХ-2 «О межбюджетных отношениях». Уведомлением распределение Регионального фонда финансовой поддержки муниципальных районов (городских округов) 01.11.2019 доведены до муниципальных образований.</t>
  </si>
  <si>
    <t>Региональный фонд финансовой поддержки поселений на 2020 год сформирован в сумме 138 063 тыс. рублей и распределён в соответствии с методикой, установленным законом Республики Тыва от 21.04.2018 № 689 ВХ-2 «О межбюджетных отношениях». Уведомлением распределение Регионального фонда финансовой поддержки поселений  01.11.2019 доведены до муниципальных образований.</t>
  </si>
  <si>
    <t xml:space="preserve">В соответствии с проектом закона Республики Тыва «О республиканском бюджете Республики Тыва на 2020 год и на плановый период 2021 и 2022 годов» предельный объем государственного долга на 2020 год предусмотрен в размере 2 381 260,1 тыс. рублей, на 2021 год 2 256 698 тыс. рублей, на 2022 год 2 181 551,6 тыс. рублей. </t>
  </si>
  <si>
    <t xml:space="preserve">15 марта 2019 г. с 19 муниципальными образованиями заключены соглашения "О мерах по социально-экономическому развитию и оздоровлению муниципальных финансов" </t>
  </si>
  <si>
    <t>Конкурс по финансовой грамотности был проведен среди учащихся 10 класса социально-экономического профиля МБОУ "Гимназии № 5" г. Кызыла. По итогам конкурса учащиеся были поощрены благодарственными письмами и поощрительными призами за активное участие.</t>
  </si>
  <si>
    <t>Рубрика по финансовой грамотности создана в газете "Тыванын аныяктары".</t>
  </si>
  <si>
    <t>3.4 Проведение различных обучающих семинаров, "круглых столов", презентаций, конференций по вопросам финансовой грамотности жителей</t>
  </si>
  <si>
    <t>3.5 Создание рубрик в наиболее востребованных печатных изданиях и социальных сетях и систематическая публикация материалов по повышению финансовой грамотности</t>
  </si>
  <si>
    <t>3.6 Создание и показ видеороликов по вопросам ознакомления с различными финансовыми услугами и популяризации финансовых знаний и навыков</t>
  </si>
  <si>
    <t>3.7 Издание буклетов, брошюр, плакатов по вопросам повышения финансовой грамотности жителей, создание других иллюстрационных материалов и брошюр</t>
  </si>
  <si>
    <t>3.3.</t>
  </si>
  <si>
    <t>на 01.01.2020 года</t>
  </si>
  <si>
    <t xml:space="preserve">Ежемесячно в разделе «Государственный долг» на сайте Министерства финансов Республики Тыва размещается выписка Государственной долговой книги Республики Тыва о долговых обязательствах Республики Тыва. Объем государственного долга на 01.01.2020 года составляет 1 983,7 млн. рублей. На сайте Министерства финансов Республики Тыва по состоянию на 01.01.2020 год размещено 12 публикаций о размере государственного долга. </t>
  </si>
  <si>
    <t xml:space="preserve">Кассовое исполнение за 2019 год на обслуживание государственного долга составляет 17 970,97 тыс. рублей., что составляет 0,05% от расходов республиканского бюджета без расходов за счет субвенций из федерального бюджета. Соблюдается предельный объем расходов на обслуживание государсвтенного долга, предусмотренный БК РФ. </t>
  </si>
  <si>
    <t xml:space="preserve">Обеспечивается сбалансированность и устойчивость бюджетов муниципальных образований. Исполнение финансовой помощи в рамках государственной программы составило 749 176,1 тыс. рублей или 97% от годового плана (773 284,04 тыс. рублей). </t>
  </si>
  <si>
    <t>В марте 2019 г. в целях экономии бюджетных средств на обслуживание госдолга досрочно погашен коммерческий кредит в сумме 678 млн. рублей за счет привлечения казначейского кредита. В 2019 году кредит от кредитных организаций привлечен в сумме 747 млн. рублей под 7,5% годовых (ключевая ставка 6,5% увеличенная на 1% годовых). Уплачено процентов за пользование коммерческим кредитом - 6,1 млн. рублей (за период с 21 ноября по 31 декабря 2019 г.). Для обеспечения сбалансированности бюджета казначейский кредит привлечен 3 раза в размере 1 239 млн. рублей под 0,1% годовых. Просроченной задолженности по оплате долговых обязательств по состоянию на 01.01.2020 год не имеется.</t>
  </si>
  <si>
    <t>Видеоролик создан и размещен на официальном сайте Министерства финансов Республики Тыва в социальной сети Вконтакте</t>
  </si>
  <si>
    <t xml:space="preserve">Объем расходов на обслуживание государственного долга не должен превышать 15 процентов объема расходов бюджета. Фактически на 01.01.2020 года составляет 0,05%. Объем расходов на обслуживание государственного долга не превышает требования установленные Бюджетным кодексом РФ. </t>
  </si>
  <si>
    <t>Специализированный опрос населения проведен, материалы направлены в ГБНИиОУ "Тувинский институт гуманитарных и прикладных социально-экономических исследований при Правительстве Республики Тыва".</t>
  </si>
  <si>
    <t xml:space="preserve">На отчетную дату на постоянной основе участниками проекта в республике проводятся мероприятия по повышению финансовой грамотности населения: консультативно-разъяснительные  лекции, семинары, интеллектуальные игры, квесты, конкурсы, и т.д., необходимо отметить основные из них: 1. Финансовым управлением Администрации Монгун-Тайгинского кожууна проведены семинары совместно с работниками пенсионного  фонда, налоговых органов по направлениям: «Пенсионный возраст. Пенсионный стаж», «О пенсии думать никогда не рано», «Способы уплаты налогов, возврат излишне уплаченных налогов и их взаимозачеты». Также были организованы конкурс рисунков среди школьников с 3 по 8 классы «Нарисуй свой бизнес», эссе для школьников, тотальный диктант для взрослого населения;
2. Финансовым управлением Администрации Дзун-Хемчикского кожууна проводились разъяснительные работы по зарплатным картам, сбережениям, мошенничеству, микрофинансовым организациям и др., организованы семинары с представителями Россельхозбанка по темам: Льготные кредиты, Вклады, Налоговые вычеты;
3. Финансовым управлением Администрации Овюрского кожууна проведен обучающий семинар по финансовой грамотности для работников библиотечной системы Овюрского кожууна, показ анимационных сериалов по финансовой грамотности для детей с.Хандагайты и с.Солчур, консультативная работа по налоговой грамотности для взрослого населения. Организован финансовый диктант среди учащихся 9-11 классов;
4. Финансовым управлением Администрации Каа-Хемского кожууна проведены беседа для взрослого населения «Финансовое воспитание», лекция «Семейный бюджет», а также по реструктуризации просроченной задолженности по кредитам для неработающего населения совместно с представителями Сбербанка, в июне 2019 года урок «Азбука грамотности» для  детей детского сада №1 «Теремок»;
5. 17 апреля 2019 года в отделении ПФ по Республике Тыва прошло занятие по финансовой пенсионной грамотности для старшего поколения и клиентов УПФ со всех районов и городов нашей республики в режиме видеоконференцсвязи. Специалистом проектного офиса Министерства финансов РТ Дан-Хая Ондар был прочтен семинар на тему «Финансовые пирамиды. Как не стать жертвой мошенников»;
6. 17 апреля 2019 г. проектным офисом Минфина РТ на территории культурного комплекса Центр Азии проведена командная интеллектуальная игра для детей и молодежи в честь открытия Всероссийской недели финансовой грамотности для детей и молодежи. Участниками мероприятия стали дети, учащиеся школ, студенты и жители республики. В игровой форме проведен близ-опрос на знания основных финансовых терминов, между командами проводился конкурс на лучшего счетовода денежной наличности и викторина. А также дети с удовольствием приняли участие в конкурсе рисунков по способам накопления денег. За призы боролись 6 команд, победители награждены дипломами и ценными призами;                                                                                                                                                                                       7.  4 мая 2019 г. проектным офисом Министерства финансов Республики Тыва для учащихся 5-го класса МБОУ СОШ с.Хондергей Дзун-Хемчикского кожууна проведен урок финансовой грамотности «Как спланировать нужные покупки: учись считать деньги по-взрослому»;                 </t>
  </si>
  <si>
    <t>Включены в образовательные программы по финансовой грамотности в учебные планы образовательных организаций</t>
  </si>
  <si>
    <t xml:space="preserve">Курсы повышения квалификации педагогов по преподаванию основ финансовой грамотности прошли на базе Тувинского института развития образования и повышения квалификациив в январе, апреле, сентябре 2019 года. Всего обучено 30 преподавателей из г.Кызыла, Эрзинского, Улуг-Хемского, Сут-Хольского, Чеди-Хольского кожуунов. </t>
  </si>
  <si>
    <t xml:space="preserve">Обучение педагогов по преподаванию основ финансовой грамотности прошли на базе Тувинского института развития образования и повышения квалификациив в январе, апреле, сентябре 2019 года. Всего обучено 30 преподавателей из г. Кызыла, Эрзинского, Улуг-Хемского, Сут-Хольского, Чеди-Хольского кожуунов. </t>
  </si>
  <si>
    <t xml:space="preserve"> 1) 17 апреля 2019 г. проектным офисом Минфина РТ на территории культурного комплекса Центр Азии проведена командная интеллектуальная игра для детей и молодежи в честь открытия Всероссийской недели финансовой грамотности для детей и молодежи. Участниками мероприятия стали дети, учащиеся школ, студенты и жители республики. В игровой форме проведен близ-опрос на знания основных финансовых терминов, между командами проводился конкурс на лучшего счетовода денежной наличности и викторина. А также дети с удовольствием приняли участие в конкурсе рисунков по способам накопления денег. За призы боролись 6 команд, победители награждены дипломами и ценными призами;                                                                             2) 1 июня 2019 г. на территории парка культуры и отдыха имени Н.Гастелло для граждан республики проводились просветительские мероприятия по финансовой грамотности, приуроченные к Международному дню защиты детей. Приняли участие в данном мероприятии порядка 500 человек. Участниками стали дети, учащиеся младших и средних классов города Кызыла и других кожуунов республики, а также взрослое население. Были организованы квест-игра «Управляй финансами», игра «Умные покупки»;                                                                      3) 1 октября 2019 г. проектным офисом Минфина РТ на территории культурного комплекса Центр Азии проведена акция по финансовой грамотности для старшего поколения республики ко Дню пожилых людей. В данном мероприятии участовали порядка 50 человек. Организованы консультации по финансовой грамотности, проведена разъяснительная работа по льготам для пенсионеров на социальные выплаты, на оплату услуг ЖКУ, капитального ремонта, транспортных рпасходов для граждан пожилого возраста, раскрыты вопросы главных финансовых понятий и процессов, которые позволят пожилому человеку грамотно управлять своими денежными средствами - вести учет доходов и расходов, вовремя погашать задолженности, планировать личный бюджет, накапливать сбережения, принимать решения в сфере кредитования;                                                                                                                                 4) 15 ноября 2019 г. проектным офисом Министерства финансов Республики Тыва в рамках реализации проекта "Финансово грамотная Тува" проведен финансовый диктант, приуроченный ко Дню отцов в Республике Тыва с привлечением мужской части населения для проверки знаний по финансовой грамотности, который прошел на двух площадках в г. Кызыле. В данном мероприятии приняли участие 85 мужчин из  разных коллективов оргонов исполнительной власти, бюджетных организаций и прочто желающих проверить свои знания мужчины по финансовой грамотности. Проявившим себя знакотакм по результатам проведенногфинасового диктанта и блиц-опроса были вручены грамоты и поощрительные призы за активное участие.</t>
  </si>
  <si>
    <t xml:space="preserve"> 8. 1 июня 2019 г. на территории парка культуры и отдыха имени Н.Гастелло проектным офисом Министерства финансов РТ для граждан республики проводились просветительские мероприятия по финансовой грамотности, приуроченные к Международному дню защиты детей. Приняли участие в данном мероприятии порядка 500 человек;                                                                                                                                                                                             9. С 15 июля по 02 августа 2019 г. Финансовым управлением Бай-Тайгинского кожууна проведены лекция и игры детям в лагере «Радуга» в сельском доме культуры Хемчик сумона Хемчикский, в стационарно-оздоровительном лагере «Шивилиг» на тему «Как спланировать свое будущее: учись считать деньги по-взрослому». Всего в мероприятиях участвовали 60 детей;
10. 03 июля 2019 г. Финансовым управлением Администрации Овюрского кожууна были проведены обучающие семинары для населения в разных объектах с. Хандагайты по финансовой грамотности. Всем участникам розданы обучающие материалы по финансовой и налоговой грамотности;
11. В июле 2019 года Финансовым управлением Тандинского кожууна проведен диктант по финансовой грамотности в учреждениях здравоохранения (ЦКБ), общее количество принявших участие составило 32 человека. Также 2 августа среди работников Тувинского научно-исследовательского института (опорный пункт в с.Дурген) был организован семинар по вопросам ответственного отношения к личным финансам, потребления финансовых услуг, покупки и безопасность.                                                                                                                                                                                                                             12. 23 августа 2019 года Финансовым управлением Овюрского кожууна проведена разъяснительная и консультативная работа по финансовой и налоговой грамотности для населения в день 80-летия села Хандагайты и праздника животноводов «Наадым-2019» Овюрского кожууна. Охват населения составил 249 человек, участникам розданы обучающие материалы;
13. 11 сентября 2019 г. сотрудники Финансового управления Администрации Овюрского кожууна открыли уголок по финансовой грамотности в МБУ культуры «Овюрская ЦБС».                                                                                                                                                                                                                     14. 1 октября 2019 г. проектным офисом Минфина РТ на территории культурного комплекса Центр Азии проведена акция по финансовой грамотности для старшего поколения республики ко Дню пожилых людей. В данном мероприятии участовали порядка 50 человек. Организованы консультации по финансовой грамотности, проведена разъяснительная работа по льготам для пенсионеров на социальные выплаты, на оплату услуг ЖКУ, капитального ремонта, транспортных рпасходов для граждан пожилого возраста, раскрыты вопросы главных финансовых понятий и процессов, которые позволят пожилому человеку грамотно управлять своими денежными средствами - вести учет доходов и расходов, вовремя погашать задолженности, планировать личный бюджет, накапливать сбережения, принимать решения в сфере кредитования;                                                                                                                                                                                                                                              15. 4 октября 2019 г. Финансовое управление Бай-Тайгинского кожууна совместно с Пенсионным Фондом Бай-Тайгинского кожууна провели разъяснительную работу о льготе пенсионерам ко дню пожилых людей села Хемчик и Бай-Тал Бай-Тайгинского кожууна на тему: Действующие льготы пенсионерам. 
        </t>
  </si>
  <si>
    <t>16. 15 ноября 2019 г. проектным офисом Министерства финансов Республики Тыва в рамках реализации проекта "Финансово грамотная Тува" проведен финансовый диктант, приуроченный ко Дню отцов в Республике Тыва с привлечением мужской части населения для проверки знаний по финансовой грамотности, который прошел на двух площадках в г. Кызыле. В данном мероприятии приняли участие 85 мужчин из  разных коллективов оргонов исполнительной власти, бюджетных организаций и прочто желающих проверить свои знания мужчины по финансовой грамотности. Проявившим себя знакотакм по результатам проведенногфинасового диктанта и блиц-опроса были вручены грамоты и поощрительные призы за активное участие;                                                                                                                                                                                                   17. 16 ноября 2019 г.  проектным офисом Министерства финансов Республики Тыва для учащихся 10 класса социально-экономического профиля МБОУ "Гимназия № 5" г. Кызыла был проведен час финансовой грамотности во время проведения экскурсии по Дому Правительства, организованной представителями Аппарата Правительства Республики Тыва. С больши интересом ученики 10 класса послушали лекцию о финансовом плане, где были раскрыты секреты правильного личного финансового планирования со школьного возраста, отгадывали кроссворды и написали диктант по финансовой грамотности, по результатам которого подведены итоги и разъяснены допущенные ошибки по неправильным ответам. В итоге встречи участники мероприятия были поощрены благодарственными письмами и поощрительными призами за активное участие;                                                                        18. 25 ноября 2019 г. состоялось открытие уголка по финансовой грамотности в МБУ культуры «Овюрская ЦБС». Передано 6 книг по финансовой грамотности: Светлана Нехай «Денежный поток в кармане»; Саидмурод Давлатов «Духовные законы богатства»; С. Давлатов «Стать богатым может каждый»; Джордж Клейсон «Самый богатый человек в Вавилоне»; Роберт Кийосаки «Богатый папа, Бедный папа»; Бодо Шефер «Путь к финансовой свободе;                                                                                                                                                                                                                                               19. 13 декабря 2019 г. сотрудником Финансового управления Бай-Тайгинского кожууна проведена лекция  по теме «Инвестиции в образование. Планируем на определенный план»  на родительском собрании в школе Бай-Тайгинского кожууна села Тээли;                                                             
20. 16 декабря 2019 г. воспитанникам детского сада «Салгал», села Бай-Тал Бай-Тайгинского кожууна  был показ  мультфильмов  по финансовой грамотности;                                                                                                                                                                                                                                             21. 20 декабря 2019 г. Финансовым управлением Администрации Овюрского кожууна проведен диктант среди молодых специалистов в учреждениях Овюрского кожууна. Всего приняли участие 15 молодых специалистов.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</si>
</sst>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0.0000"/>
    <numFmt numFmtId="167" formatCode="#,##0.00_ ;[Red]\-#,##0.00\ "/>
    <numFmt numFmtId="168" formatCode="#,##0.00000_ ;[Red]\-#,##0.00000\ "/>
  </numFmts>
  <fonts count="12" x14ac:knownFonts="1">
    <font>
      <sz val="11"/>
      <color theme="1"/>
      <name val="Calibri"/>
      <family val="2"/>
      <charset val="204"/>
      <scheme val="minor"/>
    </font>
    <font>
      <sz val="10"/>
      <color theme="1"/>
      <name val="Times New Roman"/>
      <family val="1"/>
      <charset val="204"/>
    </font>
    <font>
      <b/>
      <sz val="10"/>
      <color theme="1"/>
      <name val="Times New Roman"/>
      <family val="1"/>
      <charset val="204"/>
    </font>
    <font>
      <b/>
      <sz val="12"/>
      <color theme="1"/>
      <name val="Times New Roman"/>
      <family val="1"/>
      <charset val="204"/>
    </font>
    <font>
      <sz val="9"/>
      <color theme="1"/>
      <name val="Times New Roman"/>
      <family val="1"/>
      <charset val="204"/>
    </font>
    <font>
      <sz val="10"/>
      <name val="Times New Roman"/>
      <family val="1"/>
      <charset val="204"/>
    </font>
    <font>
      <sz val="9"/>
      <name val="Times New Roman"/>
      <family val="1"/>
      <charset val="204"/>
    </font>
    <font>
      <sz val="11"/>
      <color theme="1"/>
      <name val="Times New Roman"/>
      <family val="1"/>
      <charset val="204"/>
    </font>
    <font>
      <b/>
      <sz val="11"/>
      <color theme="1"/>
      <name val="Times New Roman"/>
      <family val="1"/>
      <charset val="204"/>
    </font>
    <font>
      <b/>
      <sz val="11"/>
      <color theme="1"/>
      <name val="Calibri"/>
      <family val="2"/>
      <charset val="204"/>
      <scheme val="minor"/>
    </font>
    <font>
      <b/>
      <sz val="9"/>
      <color theme="1"/>
      <name val="Times New Roman"/>
      <family val="1"/>
      <charset val="204"/>
    </font>
    <font>
      <b/>
      <sz val="10"/>
      <name val="Times New Roman"/>
      <family val="1"/>
      <charset val="204"/>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39">
    <xf numFmtId="0" fontId="0" fillId="0" borderId="0" xfId="0"/>
    <xf numFmtId="0" fontId="1" fillId="0" borderId="1"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0" xfId="0" applyAlignment="1">
      <alignment wrapText="1"/>
    </xf>
    <xf numFmtId="166" fontId="4" fillId="0" borderId="0" xfId="0" applyNumberFormat="1" applyFont="1" applyAlignment="1">
      <alignment vertical="center"/>
    </xf>
    <xf numFmtId="0" fontId="0" fillId="0" borderId="0" xfId="0" applyAlignment="1">
      <alignment vertical="center"/>
    </xf>
    <xf numFmtId="0" fontId="4" fillId="0" borderId="0" xfId="0" applyFont="1" applyFill="1" applyAlignment="1">
      <alignment wrapText="1"/>
    </xf>
    <xf numFmtId="0" fontId="4" fillId="2" borderId="1" xfId="0" applyFont="1" applyFill="1" applyBorder="1" applyAlignment="1">
      <alignment horizontal="center" vertical="center" wrapText="1"/>
    </xf>
    <xf numFmtId="0" fontId="7" fillId="0" borderId="0" xfId="0" applyFont="1"/>
    <xf numFmtId="0" fontId="4" fillId="2" borderId="1" xfId="0" applyFont="1" applyFill="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4" fontId="4" fillId="0" borderId="1" xfId="0" applyNumberFormat="1" applyFont="1" applyBorder="1" applyAlignment="1">
      <alignment horizontal="center" vertical="center" wrapText="1"/>
    </xf>
    <xf numFmtId="0" fontId="10" fillId="0" borderId="1" xfId="0" applyFont="1" applyBorder="1" applyAlignment="1">
      <alignment vertical="center" wrapText="1"/>
    </xf>
    <xf numFmtId="4" fontId="10" fillId="0" borderId="1" xfId="0" applyNumberFormat="1" applyFont="1" applyBorder="1" applyAlignment="1">
      <alignment horizontal="center" vertical="center" wrapText="1"/>
    </xf>
    <xf numFmtId="0" fontId="4" fillId="0" borderId="1" xfId="0" applyFont="1" applyBorder="1" applyAlignment="1">
      <alignment horizontal="justify" vertical="center" wrapText="1"/>
    </xf>
    <xf numFmtId="165" fontId="10" fillId="0" borderId="1" xfId="0" applyNumberFormat="1" applyFont="1" applyBorder="1" applyAlignment="1">
      <alignment horizontal="center" vertical="center" wrapText="1"/>
    </xf>
    <xf numFmtId="0" fontId="2" fillId="0" borderId="5" xfId="0" applyFont="1" applyFill="1" applyBorder="1" applyAlignment="1">
      <alignment vertical="center"/>
    </xf>
    <xf numFmtId="0" fontId="9"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 fillId="0" borderId="7" xfId="0" applyFont="1" applyBorder="1" applyAlignment="1">
      <alignment horizontal="center" vertical="center" wrapText="1"/>
    </xf>
    <xf numFmtId="0" fontId="4" fillId="2" borderId="5" xfId="0" applyFont="1" applyFill="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14" fontId="7" fillId="0" borderId="1" xfId="0" applyNumberFormat="1" applyFont="1" applyBorder="1" applyAlignment="1">
      <alignment horizontal="justify" vertical="center" wrapText="1"/>
    </xf>
    <xf numFmtId="0" fontId="7" fillId="0" borderId="1" xfId="0" applyFont="1" applyBorder="1" applyAlignment="1">
      <alignment horizontal="left" vertical="center" wrapText="1"/>
    </xf>
    <xf numFmtId="165" fontId="5" fillId="2" borderId="1" xfId="0" applyNumberFormat="1" applyFont="1" applyFill="1" applyBorder="1" applyAlignment="1">
      <alignment horizontal="center" vertical="center"/>
    </xf>
    <xf numFmtId="165" fontId="1" fillId="2" borderId="1" xfId="0" applyNumberFormat="1"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0" xfId="0" applyFont="1" applyFill="1"/>
    <xf numFmtId="0" fontId="7"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vertical="center" wrapText="1"/>
    </xf>
    <xf numFmtId="164" fontId="4" fillId="0" borderId="1" xfId="0" applyNumberFormat="1" applyFont="1" applyBorder="1" applyAlignment="1">
      <alignment horizontal="center" vertical="center" wrapText="1"/>
    </xf>
    <xf numFmtId="4" fontId="7" fillId="0" borderId="0" xfId="0" applyNumberFormat="1" applyFont="1"/>
    <xf numFmtId="164" fontId="4" fillId="2" borderId="1" xfId="0" applyNumberFormat="1" applyFont="1" applyFill="1" applyBorder="1" applyAlignment="1">
      <alignment vertical="center"/>
    </xf>
    <xf numFmtId="0" fontId="4" fillId="2" borderId="1" xfId="0"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justify" vertical="center" wrapText="1"/>
    </xf>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Border="1"/>
    <xf numFmtId="0" fontId="7" fillId="0" borderId="0" xfId="0" applyFont="1" applyAlignment="1">
      <alignment horizontal="center" vertical="center"/>
    </xf>
    <xf numFmtId="0" fontId="0" fillId="0" borderId="1" xfId="0"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wrapText="1"/>
    </xf>
    <xf numFmtId="0" fontId="0" fillId="0" borderId="0" xfId="0" applyAlignment="1">
      <alignment wrapText="1"/>
    </xf>
    <xf numFmtId="0" fontId="7" fillId="0" borderId="0" xfId="0" applyFont="1" applyAlignment="1">
      <alignment vertical="center"/>
    </xf>
    <xf numFmtId="0" fontId="7"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167" fontId="4" fillId="0" borderId="1" xfId="0" applyNumberFormat="1" applyFont="1" applyBorder="1" applyAlignment="1">
      <alignment horizontal="center" vertical="center"/>
    </xf>
    <xf numFmtId="168" fontId="4" fillId="0" borderId="1" xfId="0" applyNumberFormat="1" applyFont="1" applyBorder="1" applyAlignment="1">
      <alignment horizontal="center" vertical="center"/>
    </xf>
    <xf numFmtId="0" fontId="0" fillId="0" borderId="1" xfId="0" applyBorder="1" applyAlignment="1">
      <alignment horizontal="center"/>
    </xf>
    <xf numFmtId="0" fontId="0" fillId="0" borderId="1" xfId="0" applyBorder="1"/>
    <xf numFmtId="4" fontId="6" fillId="2" borderId="1" xfId="0" applyNumberFormat="1" applyFont="1" applyFill="1" applyBorder="1" applyAlignment="1">
      <alignment horizontal="center" vertical="center"/>
    </xf>
    <xf numFmtId="164" fontId="5" fillId="0" borderId="1" xfId="0" applyNumberFormat="1" applyFont="1" applyFill="1" applyBorder="1" applyAlignment="1">
      <alignment horizontal="center" vertical="center"/>
    </xf>
    <xf numFmtId="0" fontId="4" fillId="0" borderId="7" xfId="0"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4" fillId="0" borderId="1" xfId="0" applyFont="1" applyBorder="1" applyAlignment="1">
      <alignment vertical="top" wrapText="1"/>
    </xf>
    <xf numFmtId="4" fontId="1" fillId="0" borderId="0" xfId="0" applyNumberFormat="1" applyFont="1" applyAlignment="1">
      <alignment vertical="center"/>
    </xf>
    <xf numFmtId="4" fontId="7" fillId="0" borderId="0" xfId="0" applyNumberFormat="1" applyFont="1" applyAlignment="1">
      <alignment vertical="center"/>
    </xf>
    <xf numFmtId="164" fontId="1" fillId="0" borderId="1" xfId="0" applyNumberFormat="1" applyFont="1" applyFill="1" applyBorder="1" applyAlignment="1">
      <alignment horizontal="center" vertical="center"/>
    </xf>
    <xf numFmtId="164" fontId="4" fillId="0" borderId="1"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4" fontId="4" fillId="0" borderId="1" xfId="0" applyNumberFormat="1" applyFont="1" applyFill="1" applyBorder="1" applyAlignment="1">
      <alignment horizontal="center" vertical="center" wrapText="1"/>
    </xf>
    <xf numFmtId="0" fontId="7" fillId="0" borderId="3" xfId="0" applyFont="1" applyBorder="1" applyAlignment="1">
      <alignment horizontal="center" vertical="top" wrapText="1"/>
    </xf>
    <xf numFmtId="0" fontId="7" fillId="2" borderId="3" xfId="0" applyFont="1" applyFill="1" applyBorder="1" applyAlignment="1">
      <alignment horizontal="left" vertical="center" wrapText="1"/>
    </xf>
    <xf numFmtId="0" fontId="7" fillId="0" borderId="3" xfId="0" applyFont="1" applyBorder="1" applyAlignment="1">
      <alignment horizontal="left" vertical="top" wrapText="1"/>
    </xf>
    <xf numFmtId="0" fontId="4" fillId="0" borderId="1" xfId="0" applyFont="1" applyFill="1" applyBorder="1" applyAlignment="1">
      <alignment horizontal="left" vertical="center" wrapText="1"/>
    </xf>
    <xf numFmtId="0" fontId="7" fillId="0" borderId="2" xfId="0" applyFont="1" applyBorder="1" applyAlignment="1">
      <alignment horizontal="justify" vertical="center" wrapText="1"/>
    </xf>
    <xf numFmtId="0" fontId="7" fillId="0" borderId="2" xfId="0" applyFont="1" applyBorder="1" applyAlignment="1">
      <alignment horizontal="left" vertical="center" wrapText="1"/>
    </xf>
    <xf numFmtId="0" fontId="7" fillId="0" borderId="2" xfId="0" applyFont="1" applyBorder="1" applyAlignment="1">
      <alignment horizontal="center" vertical="center" wrapText="1"/>
    </xf>
    <xf numFmtId="0" fontId="7" fillId="0" borderId="3" xfId="0" applyFont="1" applyBorder="1" applyAlignment="1">
      <alignment horizontal="justify" vertical="center" wrapText="1"/>
    </xf>
    <xf numFmtId="0" fontId="7" fillId="0" borderId="3" xfId="0" applyFont="1" applyBorder="1" applyAlignment="1">
      <alignment horizontal="left" vertical="center" wrapText="1"/>
    </xf>
    <xf numFmtId="0" fontId="7" fillId="0" borderId="3" xfId="0" applyFont="1" applyBorder="1" applyAlignment="1">
      <alignment horizontal="center" vertical="center" wrapText="1"/>
    </xf>
    <xf numFmtId="0" fontId="7" fillId="0" borderId="0" xfId="0" applyFont="1" applyBorder="1" applyAlignment="1">
      <alignment horizontal="center" vertical="top" wrapText="1"/>
    </xf>
    <xf numFmtId="0" fontId="1" fillId="0" borderId="11" xfId="0" applyFont="1" applyFill="1" applyBorder="1" applyAlignment="1">
      <alignment horizontal="left" vertical="top" wrapText="1"/>
    </xf>
    <xf numFmtId="0" fontId="7" fillId="0" borderId="8" xfId="0" applyFont="1" applyBorder="1" applyAlignment="1">
      <alignment horizontal="center" vertical="top" wrapText="1"/>
    </xf>
    <xf numFmtId="0" fontId="1" fillId="0" borderId="13" xfId="0" applyFont="1" applyFill="1" applyBorder="1" applyAlignment="1">
      <alignment horizontal="left" vertical="top" wrapText="1"/>
    </xf>
    <xf numFmtId="0" fontId="7" fillId="0" borderId="4" xfId="0" applyFont="1" applyBorder="1" applyAlignment="1">
      <alignment horizontal="left" vertical="top" wrapText="1"/>
    </xf>
    <xf numFmtId="0" fontId="7" fillId="0" borderId="4" xfId="0" applyFont="1" applyBorder="1" applyAlignment="1">
      <alignment horizontal="center" vertical="top"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vertical="center" wrapText="1"/>
    </xf>
    <xf numFmtId="4" fontId="4" fillId="0" borderId="1" xfId="0" applyNumberFormat="1" applyFont="1" applyBorder="1" applyAlignment="1">
      <alignment horizontal="center" vertical="center" wrapText="1"/>
    </xf>
    <xf numFmtId="4" fontId="4" fillId="0" borderId="2" xfId="0" applyNumberFormat="1" applyFont="1" applyBorder="1" applyAlignment="1">
      <alignment horizontal="center" vertical="center" wrapText="1"/>
    </xf>
    <xf numFmtId="4" fontId="4" fillId="0" borderId="3" xfId="0" applyNumberFormat="1" applyFont="1" applyBorder="1" applyAlignment="1">
      <alignment horizontal="center"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4" fontId="4" fillId="0" borderId="1" xfId="0" applyNumberFormat="1" applyFont="1" applyFill="1" applyBorder="1" applyAlignment="1">
      <alignment horizontal="center" vertical="center" wrapText="1"/>
    </xf>
    <xf numFmtId="0" fontId="4" fillId="0" borderId="1" xfId="0" applyFont="1" applyBorder="1" applyAlignment="1">
      <alignment horizontal="justify" vertical="center" wrapText="1"/>
    </xf>
    <xf numFmtId="164" fontId="4" fillId="0" borderId="1" xfId="0" applyNumberFormat="1" applyFont="1" applyBorder="1" applyAlignment="1">
      <alignment horizontal="center" vertical="center" wrapText="1"/>
    </xf>
    <xf numFmtId="2" fontId="4" fillId="2" borderId="1" xfId="0" applyNumberFormat="1" applyFont="1" applyFill="1" applyBorder="1" applyAlignment="1">
      <alignment horizontal="center" vertical="center" wrapText="1"/>
    </xf>
    <xf numFmtId="0" fontId="8" fillId="0" borderId="0" xfId="0" applyFont="1" applyAlignment="1">
      <alignment horizontal="center"/>
    </xf>
    <xf numFmtId="0" fontId="8" fillId="0" borderId="8" xfId="0" applyFont="1" applyBorder="1" applyAlignment="1">
      <alignment horizontal="center" vertical="top"/>
    </xf>
    <xf numFmtId="0" fontId="0" fillId="0" borderId="1"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4" fillId="0" borderId="0" xfId="0" applyFont="1" applyAlignment="1">
      <alignment horizontal="center" vertical="center" wrapText="1"/>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2" fillId="0" borderId="1" xfId="0" applyFont="1" applyBorder="1" applyAlignment="1">
      <alignment vertical="center" wrapText="1"/>
    </xf>
    <xf numFmtId="0" fontId="3" fillId="0" borderId="0" xfId="0" applyFont="1" applyAlignment="1">
      <alignment horizontal="center" vertical="top"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8" fillId="2" borderId="1"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0" borderId="9" xfId="0" applyFont="1" applyBorder="1" applyAlignment="1">
      <alignment horizontal="center" vertical="top" wrapText="1"/>
    </xf>
    <xf numFmtId="0" fontId="7" fillId="0" borderId="10" xfId="0" applyFont="1" applyBorder="1" applyAlignment="1">
      <alignment horizontal="center" vertical="top" wrapText="1"/>
    </xf>
    <xf numFmtId="0" fontId="7" fillId="0" borderId="12" xfId="0" applyFont="1" applyBorder="1" applyAlignment="1">
      <alignment horizontal="center" vertical="top"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7" fillId="0" borderId="2" xfId="0" applyFont="1" applyBorder="1" applyAlignment="1">
      <alignment horizontal="left" vertical="top" wrapText="1"/>
    </xf>
    <xf numFmtId="0" fontId="7" fillId="0" borderId="4" xfId="0" applyFont="1" applyBorder="1" applyAlignment="1">
      <alignment horizontal="left" vertical="top" wrapText="1"/>
    </xf>
    <xf numFmtId="0" fontId="7" fillId="0" borderId="2" xfId="0" applyFont="1" applyBorder="1" applyAlignment="1">
      <alignment horizontal="center" vertical="top" wrapText="1"/>
    </xf>
    <xf numFmtId="0" fontId="7" fillId="0" borderId="4" xfId="0" applyFont="1" applyBorder="1" applyAlignment="1">
      <alignment horizontal="center" vertical="top" wrapText="1"/>
    </xf>
    <xf numFmtId="0" fontId="1" fillId="0" borderId="2" xfId="0" applyFont="1" applyFill="1" applyBorder="1" applyAlignment="1">
      <alignment horizontal="left" vertical="top" wrapText="1"/>
    </xf>
    <xf numFmtId="0" fontId="1" fillId="0" borderId="4" xfId="0" applyFont="1" applyFill="1" applyBorder="1" applyAlignment="1">
      <alignment horizontal="left" vertical="top" wrapText="1"/>
    </xf>
    <xf numFmtId="167" fontId="1" fillId="0" borderId="1" xfId="0" applyNumberFormat="1" applyFont="1" applyFill="1" applyBorder="1" applyAlignment="1">
      <alignment horizontal="center" vertical="center"/>
    </xf>
    <xf numFmtId="0" fontId="7" fillId="0" borderId="2" xfId="0" applyFont="1" applyFill="1" applyBorder="1" applyAlignment="1">
      <alignment horizontal="lef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view="pageBreakPreview" zoomScale="95" zoomScaleNormal="55" zoomScaleSheetLayoutView="95" workbookViewId="0">
      <pane xSplit="1" ySplit="8" topLeftCell="B14" activePane="bottomRight" state="frozen"/>
      <selection pane="topRight" activeCell="B1" sqref="B1"/>
      <selection pane="bottomLeft" activeCell="A9" sqref="A9"/>
      <selection pane="bottomRight" activeCell="J18" sqref="J18"/>
    </sheetView>
  </sheetViews>
  <sheetFormatPr defaultRowHeight="15" x14ac:dyDescent="0.25"/>
  <cols>
    <col min="1" max="1" width="24.7109375" style="13" customWidth="1"/>
    <col min="2" max="2" width="12.28515625" style="13" customWidth="1"/>
    <col min="3" max="3" width="10.42578125" style="13" bestFit="1" customWidth="1"/>
    <col min="4" max="4" width="6.28515625" style="13" customWidth="1"/>
    <col min="5" max="5" width="5.42578125" style="13" customWidth="1"/>
    <col min="6" max="6" width="13.5703125" style="13" customWidth="1"/>
    <col min="7" max="7" width="16.28515625" style="13" customWidth="1"/>
    <col min="8" max="8" width="14.140625" style="13" customWidth="1"/>
    <col min="9" max="9" width="10.85546875" style="13" customWidth="1"/>
    <col min="10" max="10" width="8" style="13" customWidth="1"/>
    <col min="11" max="11" width="7.28515625" style="13" customWidth="1"/>
    <col min="12" max="12" width="5.85546875" style="13" customWidth="1"/>
    <col min="13" max="13" width="7.140625" style="13" customWidth="1"/>
    <col min="14" max="14" width="68" style="13" customWidth="1"/>
    <col min="15" max="15" width="11.28515625" style="13" bestFit="1" customWidth="1"/>
    <col min="16" max="16384" width="9.140625" style="13"/>
  </cols>
  <sheetData>
    <row r="1" spans="1:15" x14ac:dyDescent="0.25">
      <c r="A1" s="104" t="s">
        <v>51</v>
      </c>
      <c r="B1" s="104"/>
      <c r="C1" s="104"/>
      <c r="D1" s="104"/>
      <c r="E1" s="104"/>
      <c r="F1" s="104"/>
      <c r="G1" s="104"/>
      <c r="H1" s="104"/>
      <c r="I1" s="104"/>
      <c r="J1" s="104"/>
      <c r="K1" s="104"/>
      <c r="L1" s="104"/>
      <c r="M1" s="104"/>
      <c r="N1" s="104"/>
    </row>
    <row r="2" spans="1:15" x14ac:dyDescent="0.25">
      <c r="A2" s="104" t="s">
        <v>52</v>
      </c>
      <c r="B2" s="104"/>
      <c r="C2" s="104"/>
      <c r="D2" s="104"/>
      <c r="E2" s="104"/>
      <c r="F2" s="104"/>
      <c r="G2" s="104"/>
      <c r="H2" s="104"/>
      <c r="I2" s="104"/>
      <c r="J2" s="104"/>
      <c r="K2" s="104"/>
      <c r="L2" s="104"/>
      <c r="M2" s="104"/>
      <c r="N2" s="104"/>
    </row>
    <row r="3" spans="1:15" x14ac:dyDescent="0.25">
      <c r="A3" s="104" t="s">
        <v>53</v>
      </c>
      <c r="B3" s="104"/>
      <c r="C3" s="104"/>
      <c r="D3" s="104"/>
      <c r="E3" s="104"/>
      <c r="F3" s="104"/>
      <c r="G3" s="104"/>
      <c r="H3" s="104"/>
      <c r="I3" s="104"/>
      <c r="J3" s="104"/>
      <c r="K3" s="104"/>
      <c r="L3" s="104"/>
      <c r="M3" s="104"/>
      <c r="N3" s="104"/>
    </row>
    <row r="4" spans="1:15" ht="26.25" customHeight="1" x14ac:dyDescent="0.25">
      <c r="A4" s="105" t="s">
        <v>159</v>
      </c>
      <c r="B4" s="105"/>
      <c r="C4" s="105"/>
      <c r="D4" s="105"/>
      <c r="E4" s="105"/>
      <c r="F4" s="105"/>
      <c r="G4" s="105"/>
      <c r="H4" s="105"/>
      <c r="I4" s="105"/>
      <c r="J4" s="105"/>
      <c r="K4" s="105"/>
      <c r="L4" s="105"/>
      <c r="M4" s="105"/>
      <c r="N4" s="105"/>
    </row>
    <row r="5" spans="1:15" ht="25.5" customHeight="1" x14ac:dyDescent="0.25">
      <c r="A5" s="91" t="s">
        <v>25</v>
      </c>
      <c r="B5" s="91" t="s">
        <v>26</v>
      </c>
      <c r="C5" s="91"/>
      <c r="D5" s="91"/>
      <c r="E5" s="91"/>
      <c r="F5" s="91"/>
      <c r="G5" s="91"/>
      <c r="H5" s="91"/>
      <c r="I5" s="91"/>
      <c r="J5" s="91"/>
      <c r="K5" s="91"/>
      <c r="L5" s="91"/>
      <c r="M5" s="91"/>
      <c r="N5" s="92" t="s">
        <v>38</v>
      </c>
    </row>
    <row r="6" spans="1:15" ht="24" customHeight="1" x14ac:dyDescent="0.25">
      <c r="A6" s="91"/>
      <c r="B6" s="91" t="s">
        <v>27</v>
      </c>
      <c r="C6" s="91"/>
      <c r="D6" s="91" t="s">
        <v>28</v>
      </c>
      <c r="E6" s="91"/>
      <c r="F6" s="91" t="s">
        <v>29</v>
      </c>
      <c r="G6" s="91"/>
      <c r="H6" s="91"/>
      <c r="I6" s="91"/>
      <c r="J6" s="91" t="s">
        <v>30</v>
      </c>
      <c r="K6" s="91"/>
      <c r="L6" s="91" t="s">
        <v>31</v>
      </c>
      <c r="M6" s="91"/>
      <c r="N6" s="92"/>
    </row>
    <row r="7" spans="1:15" ht="50.25" customHeight="1" x14ac:dyDescent="0.25">
      <c r="A7" s="91"/>
      <c r="B7" s="91" t="s">
        <v>32</v>
      </c>
      <c r="C7" s="91" t="s">
        <v>33</v>
      </c>
      <c r="D7" s="91" t="s">
        <v>32</v>
      </c>
      <c r="E7" s="91" t="s">
        <v>33</v>
      </c>
      <c r="F7" s="91" t="s">
        <v>34</v>
      </c>
      <c r="G7" s="91" t="s">
        <v>135</v>
      </c>
      <c r="H7" s="91" t="s">
        <v>35</v>
      </c>
      <c r="I7" s="91" t="s">
        <v>36</v>
      </c>
      <c r="J7" s="91" t="s">
        <v>32</v>
      </c>
      <c r="K7" s="91" t="s">
        <v>33</v>
      </c>
      <c r="L7" s="91" t="s">
        <v>32</v>
      </c>
      <c r="M7" s="91" t="s">
        <v>33</v>
      </c>
      <c r="N7" s="92"/>
    </row>
    <row r="8" spans="1:15" x14ac:dyDescent="0.25">
      <c r="A8" s="91"/>
      <c r="B8" s="91"/>
      <c r="C8" s="91"/>
      <c r="D8" s="91"/>
      <c r="E8" s="91"/>
      <c r="F8" s="91"/>
      <c r="G8" s="91"/>
      <c r="H8" s="91"/>
      <c r="I8" s="91"/>
      <c r="J8" s="91"/>
      <c r="K8" s="91"/>
      <c r="L8" s="91"/>
      <c r="M8" s="91"/>
      <c r="N8" s="92"/>
    </row>
    <row r="9" spans="1:15" x14ac:dyDescent="0.25">
      <c r="A9" s="15">
        <v>1</v>
      </c>
      <c r="B9" s="15">
        <v>2</v>
      </c>
      <c r="C9" s="15">
        <v>3</v>
      </c>
      <c r="D9" s="15">
        <v>4</v>
      </c>
      <c r="E9" s="15">
        <v>5</v>
      </c>
      <c r="F9" s="15">
        <v>6</v>
      </c>
      <c r="G9" s="15">
        <v>7</v>
      </c>
      <c r="H9" s="15">
        <v>8</v>
      </c>
      <c r="I9" s="15">
        <v>9</v>
      </c>
      <c r="J9" s="15">
        <v>10</v>
      </c>
      <c r="K9" s="15">
        <v>11</v>
      </c>
      <c r="L9" s="15">
        <v>12</v>
      </c>
      <c r="M9" s="15">
        <v>13</v>
      </c>
      <c r="N9" s="15">
        <v>14</v>
      </c>
    </row>
    <row r="10" spans="1:15" x14ac:dyDescent="0.25">
      <c r="A10" s="97" t="s">
        <v>122</v>
      </c>
      <c r="B10" s="98"/>
      <c r="C10" s="98"/>
      <c r="D10" s="98"/>
      <c r="E10" s="98"/>
      <c r="F10" s="98"/>
      <c r="G10" s="98"/>
      <c r="H10" s="98"/>
      <c r="I10" s="98"/>
      <c r="J10" s="98"/>
      <c r="K10" s="98"/>
      <c r="L10" s="98"/>
      <c r="M10" s="98"/>
      <c r="N10" s="99"/>
    </row>
    <row r="11" spans="1:15" ht="50.25" customHeight="1" x14ac:dyDescent="0.25">
      <c r="A11" s="93" t="s">
        <v>39</v>
      </c>
      <c r="B11" s="94">
        <v>1914249.6</v>
      </c>
      <c r="C11" s="94"/>
      <c r="D11" s="91"/>
      <c r="E11" s="91"/>
      <c r="F11" s="94">
        <v>1914249.6</v>
      </c>
      <c r="G11" s="94">
        <v>1914249.6</v>
      </c>
      <c r="H11" s="94">
        <v>1914249.6</v>
      </c>
      <c r="I11" s="94">
        <v>1909141.7</v>
      </c>
      <c r="J11" s="91"/>
      <c r="K11" s="91"/>
      <c r="L11" s="91"/>
      <c r="M11" s="91"/>
      <c r="N11" s="93" t="s">
        <v>137</v>
      </c>
    </row>
    <row r="12" spans="1:15" x14ac:dyDescent="0.25">
      <c r="A12" s="93"/>
      <c r="B12" s="94"/>
      <c r="C12" s="91"/>
      <c r="D12" s="91"/>
      <c r="E12" s="91"/>
      <c r="F12" s="94"/>
      <c r="G12" s="94"/>
      <c r="H12" s="94"/>
      <c r="I12" s="94"/>
      <c r="J12" s="91"/>
      <c r="K12" s="91"/>
      <c r="L12" s="91"/>
      <c r="M12" s="91"/>
      <c r="N12" s="93"/>
    </row>
    <row r="13" spans="1:15" ht="38.25" customHeight="1" x14ac:dyDescent="0.25">
      <c r="A13" s="93" t="s">
        <v>40</v>
      </c>
      <c r="B13" s="94">
        <v>113548.4</v>
      </c>
      <c r="C13" s="94"/>
      <c r="D13" s="91"/>
      <c r="E13" s="91"/>
      <c r="F13" s="95">
        <v>113548.4</v>
      </c>
      <c r="G13" s="95">
        <v>113548.4</v>
      </c>
      <c r="H13" s="95">
        <v>113548.4</v>
      </c>
      <c r="I13" s="100">
        <v>113145.03</v>
      </c>
      <c r="J13" s="91"/>
      <c r="K13" s="91"/>
      <c r="L13" s="91"/>
      <c r="M13" s="91"/>
      <c r="N13" s="93" t="s">
        <v>146</v>
      </c>
    </row>
    <row r="14" spans="1:15" ht="19.5" customHeight="1" x14ac:dyDescent="0.25">
      <c r="A14" s="93"/>
      <c r="B14" s="94"/>
      <c r="C14" s="91"/>
      <c r="D14" s="91"/>
      <c r="E14" s="91"/>
      <c r="F14" s="96"/>
      <c r="G14" s="96"/>
      <c r="H14" s="96"/>
      <c r="I14" s="100"/>
      <c r="J14" s="91"/>
      <c r="K14" s="91"/>
      <c r="L14" s="91"/>
      <c r="M14" s="91"/>
      <c r="N14" s="93"/>
    </row>
    <row r="15" spans="1:15" ht="41.25" customHeight="1" x14ac:dyDescent="0.25">
      <c r="A15" s="16" t="s">
        <v>41</v>
      </c>
      <c r="B15" s="73">
        <f>318888.941+454395.1</f>
        <v>773284.04099999997</v>
      </c>
      <c r="C15" s="15"/>
      <c r="D15" s="15"/>
      <c r="E15" s="15"/>
      <c r="F15" s="73">
        <f t="shared" ref="F15:H15" si="0">314563.294+454395.1+4325.647</f>
        <v>773284.04099999997</v>
      </c>
      <c r="G15" s="73">
        <f t="shared" si="0"/>
        <v>773284.04099999997</v>
      </c>
      <c r="H15" s="73">
        <f t="shared" si="0"/>
        <v>773284.04099999997</v>
      </c>
      <c r="I15" s="72">
        <f>318888.94+430287.147</f>
        <v>749176.08700000006</v>
      </c>
      <c r="J15" s="15"/>
      <c r="K15" s="15"/>
      <c r="L15" s="15"/>
      <c r="M15" s="15"/>
      <c r="N15" s="16" t="s">
        <v>142</v>
      </c>
    </row>
    <row r="16" spans="1:15" ht="17.25" customHeight="1" x14ac:dyDescent="0.25">
      <c r="A16" s="18" t="s">
        <v>37</v>
      </c>
      <c r="B16" s="19">
        <f>B11+B13+B15</f>
        <v>2801082.0410000002</v>
      </c>
      <c r="C16" s="19">
        <f>C11+C13+C15</f>
        <v>0</v>
      </c>
      <c r="D16" s="19">
        <f t="shared" ref="D16:E16" si="1">D11+D13+D15</f>
        <v>0</v>
      </c>
      <c r="E16" s="19">
        <f t="shared" si="1"/>
        <v>0</v>
      </c>
      <c r="F16" s="19">
        <f>F11+F13+F15</f>
        <v>2801082.0410000002</v>
      </c>
      <c r="G16" s="19">
        <f>G11+G13+G15</f>
        <v>2801082.0410000002</v>
      </c>
      <c r="H16" s="19">
        <f>H11+H13+H15</f>
        <v>2801082.0410000002</v>
      </c>
      <c r="I16" s="19">
        <f>I11+I13+I15</f>
        <v>2771462.8169999998</v>
      </c>
      <c r="J16" s="19">
        <f t="shared" ref="J16" si="2">J11+J13+J15</f>
        <v>0</v>
      </c>
      <c r="K16" s="19">
        <f t="shared" ref="K16" si="3">K11+K13+K15</f>
        <v>0</v>
      </c>
      <c r="L16" s="19">
        <f t="shared" ref="L16" si="4">L11+L13+L15</f>
        <v>0</v>
      </c>
      <c r="M16" s="19">
        <f t="shared" ref="M16" si="5">M11+M13+M15</f>
        <v>0</v>
      </c>
      <c r="N16" s="18"/>
      <c r="O16" s="41"/>
    </row>
    <row r="17" spans="1:14" x14ac:dyDescent="0.25">
      <c r="A17" s="97" t="s">
        <v>123</v>
      </c>
      <c r="B17" s="98"/>
      <c r="C17" s="98"/>
      <c r="D17" s="98"/>
      <c r="E17" s="98"/>
      <c r="F17" s="98"/>
      <c r="G17" s="98"/>
      <c r="H17" s="98"/>
      <c r="I17" s="98"/>
      <c r="J17" s="98"/>
      <c r="K17" s="98"/>
      <c r="L17" s="98"/>
      <c r="M17" s="98"/>
      <c r="N17" s="99"/>
    </row>
    <row r="18" spans="1:14" ht="60" customHeight="1" x14ac:dyDescent="0.25">
      <c r="A18" s="16" t="s">
        <v>42</v>
      </c>
      <c r="B18" s="73">
        <v>18031</v>
      </c>
      <c r="C18" s="17"/>
      <c r="D18" s="17"/>
      <c r="E18" s="17"/>
      <c r="F18" s="73">
        <v>18031</v>
      </c>
      <c r="G18" s="73">
        <v>18031</v>
      </c>
      <c r="H18" s="73">
        <v>18031</v>
      </c>
      <c r="I18" s="74">
        <v>17970.973999999998</v>
      </c>
      <c r="J18" s="15"/>
      <c r="K18" s="15"/>
      <c r="L18" s="15"/>
      <c r="M18" s="15"/>
      <c r="N18" s="5" t="s">
        <v>165</v>
      </c>
    </row>
    <row r="19" spans="1:14" ht="18" customHeight="1" x14ac:dyDescent="0.25">
      <c r="A19" s="18" t="s">
        <v>37</v>
      </c>
      <c r="B19" s="19">
        <f>B18</f>
        <v>18031</v>
      </c>
      <c r="C19" s="19">
        <f>C18</f>
        <v>0</v>
      </c>
      <c r="D19" s="19">
        <f t="shared" ref="D19:E19" si="6">D18</f>
        <v>0</v>
      </c>
      <c r="E19" s="19">
        <f t="shared" si="6"/>
        <v>0</v>
      </c>
      <c r="F19" s="19">
        <f>F18</f>
        <v>18031</v>
      </c>
      <c r="G19" s="19">
        <f t="shared" ref="G19:I19" si="7">G18</f>
        <v>18031</v>
      </c>
      <c r="H19" s="19">
        <f t="shared" si="7"/>
        <v>18031</v>
      </c>
      <c r="I19" s="19">
        <f t="shared" si="7"/>
        <v>17970.973999999998</v>
      </c>
      <c r="J19" s="19">
        <f t="shared" ref="J19" si="8">J18</f>
        <v>0</v>
      </c>
      <c r="K19" s="19">
        <f t="shared" ref="K19" si="9">K18</f>
        <v>0</v>
      </c>
      <c r="L19" s="19">
        <f t="shared" ref="L19" si="10">L18</f>
        <v>0</v>
      </c>
      <c r="M19" s="19">
        <f t="shared" ref="M19" si="11">M18</f>
        <v>0</v>
      </c>
      <c r="N19" s="16"/>
    </row>
    <row r="20" spans="1:14" x14ac:dyDescent="0.25">
      <c r="A20" s="97" t="s">
        <v>124</v>
      </c>
      <c r="B20" s="98"/>
      <c r="C20" s="98"/>
      <c r="D20" s="98"/>
      <c r="E20" s="98"/>
      <c r="F20" s="98"/>
      <c r="G20" s="98"/>
      <c r="H20" s="98"/>
      <c r="I20" s="98"/>
      <c r="J20" s="98"/>
      <c r="K20" s="98"/>
      <c r="L20" s="98"/>
      <c r="M20" s="98"/>
      <c r="N20" s="99"/>
    </row>
    <row r="21" spans="1:14" ht="63.75" hidden="1" customHeight="1" x14ac:dyDescent="0.25">
      <c r="A21" s="16" t="s">
        <v>43</v>
      </c>
      <c r="B21" s="15">
        <v>0</v>
      </c>
      <c r="C21" s="15"/>
      <c r="D21" s="15"/>
      <c r="E21" s="15"/>
      <c r="F21" s="15">
        <v>0</v>
      </c>
      <c r="G21" s="15">
        <v>0</v>
      </c>
      <c r="H21" s="15">
        <v>0</v>
      </c>
      <c r="I21" s="15"/>
      <c r="J21" s="15"/>
      <c r="K21" s="15"/>
      <c r="L21" s="15"/>
      <c r="M21" s="15"/>
      <c r="N21" s="16" t="s">
        <v>44</v>
      </c>
    </row>
    <row r="22" spans="1:14" ht="22.5" hidden="1" customHeight="1" x14ac:dyDescent="0.25">
      <c r="A22" s="93" t="s">
        <v>45</v>
      </c>
      <c r="B22" s="91">
        <v>0</v>
      </c>
      <c r="C22" s="91"/>
      <c r="D22" s="91"/>
      <c r="E22" s="91"/>
      <c r="F22" s="91">
        <v>0</v>
      </c>
      <c r="G22" s="91">
        <v>0</v>
      </c>
      <c r="H22" s="91">
        <v>0</v>
      </c>
      <c r="I22" s="91"/>
      <c r="J22" s="91"/>
      <c r="K22" s="91"/>
      <c r="L22" s="91"/>
      <c r="M22" s="91"/>
      <c r="N22" s="20" t="s">
        <v>46</v>
      </c>
    </row>
    <row r="23" spans="1:14" ht="47.25" hidden="1" customHeight="1" x14ac:dyDescent="0.25">
      <c r="A23" s="93"/>
      <c r="B23" s="91"/>
      <c r="C23" s="91"/>
      <c r="D23" s="91"/>
      <c r="E23" s="91"/>
      <c r="F23" s="91"/>
      <c r="G23" s="91"/>
      <c r="H23" s="91"/>
      <c r="I23" s="91"/>
      <c r="J23" s="91"/>
      <c r="K23" s="91"/>
      <c r="L23" s="91"/>
      <c r="M23" s="91"/>
      <c r="N23" s="20" t="s">
        <v>47</v>
      </c>
    </row>
    <row r="24" spans="1:14" ht="57" customHeight="1" x14ac:dyDescent="0.25">
      <c r="A24" s="39" t="s">
        <v>43</v>
      </c>
      <c r="B24" s="40">
        <v>50</v>
      </c>
      <c r="C24" s="37"/>
      <c r="D24" s="37"/>
      <c r="E24" s="37"/>
      <c r="F24" s="71">
        <v>50</v>
      </c>
      <c r="G24" s="71">
        <v>50</v>
      </c>
      <c r="H24" s="71">
        <v>50</v>
      </c>
      <c r="I24" s="38"/>
      <c r="J24" s="37"/>
      <c r="K24" s="37"/>
      <c r="L24" s="37"/>
      <c r="M24" s="37"/>
      <c r="N24" s="78" t="s">
        <v>166</v>
      </c>
    </row>
    <row r="25" spans="1:14" ht="72" customHeight="1" x14ac:dyDescent="0.25">
      <c r="A25" s="39" t="s">
        <v>45</v>
      </c>
      <c r="B25" s="40">
        <v>10</v>
      </c>
      <c r="C25" s="37"/>
      <c r="D25" s="37"/>
      <c r="E25" s="37"/>
      <c r="F25" s="71">
        <v>10</v>
      </c>
      <c r="G25" s="71">
        <v>10</v>
      </c>
      <c r="H25" s="71">
        <v>10</v>
      </c>
      <c r="I25" s="38"/>
      <c r="J25" s="37"/>
      <c r="K25" s="37"/>
      <c r="L25" s="37"/>
      <c r="M25" s="37"/>
      <c r="N25" s="5" t="s">
        <v>170</v>
      </c>
    </row>
    <row r="26" spans="1:14" ht="32.25" customHeight="1" x14ac:dyDescent="0.25">
      <c r="A26" s="93" t="s">
        <v>48</v>
      </c>
      <c r="B26" s="102">
        <v>10</v>
      </c>
      <c r="C26" s="102"/>
      <c r="D26" s="91"/>
      <c r="E26" s="91"/>
      <c r="F26" s="102">
        <v>10</v>
      </c>
      <c r="G26" s="102">
        <v>10</v>
      </c>
      <c r="H26" s="102">
        <v>10</v>
      </c>
      <c r="I26" s="103"/>
      <c r="J26" s="91"/>
      <c r="K26" s="91"/>
      <c r="L26" s="91"/>
      <c r="M26" s="91"/>
      <c r="N26" s="101" t="s">
        <v>152</v>
      </c>
    </row>
    <row r="27" spans="1:14" ht="21" customHeight="1" x14ac:dyDescent="0.25">
      <c r="A27" s="93"/>
      <c r="B27" s="102"/>
      <c r="C27" s="91"/>
      <c r="D27" s="91"/>
      <c r="E27" s="91"/>
      <c r="F27" s="102"/>
      <c r="G27" s="102"/>
      <c r="H27" s="102"/>
      <c r="I27" s="103"/>
      <c r="J27" s="91"/>
      <c r="K27" s="91"/>
      <c r="L27" s="91"/>
      <c r="M27" s="91"/>
      <c r="N27" s="101"/>
    </row>
    <row r="28" spans="1:14" ht="20.25" hidden="1" customHeight="1" x14ac:dyDescent="0.25">
      <c r="A28" s="93" t="s">
        <v>49</v>
      </c>
      <c r="B28" s="91"/>
      <c r="C28" s="91"/>
      <c r="D28" s="91"/>
      <c r="E28" s="91"/>
      <c r="F28" s="91"/>
      <c r="G28" s="91"/>
      <c r="H28" s="91"/>
      <c r="I28" s="92"/>
      <c r="J28" s="91"/>
      <c r="K28" s="91"/>
      <c r="L28" s="91"/>
      <c r="M28" s="91"/>
      <c r="N28" s="45"/>
    </row>
    <row r="29" spans="1:14" ht="123.75" hidden="1" customHeight="1" x14ac:dyDescent="0.25">
      <c r="A29" s="93"/>
      <c r="B29" s="91"/>
      <c r="C29" s="91"/>
      <c r="D29" s="91"/>
      <c r="E29" s="91"/>
      <c r="F29" s="91"/>
      <c r="G29" s="91"/>
      <c r="H29" s="91"/>
      <c r="I29" s="92"/>
      <c r="J29" s="91"/>
      <c r="K29" s="91"/>
      <c r="L29" s="91"/>
      <c r="M29" s="91"/>
      <c r="N29" s="45"/>
    </row>
    <row r="30" spans="1:14" ht="408.75" customHeight="1" x14ac:dyDescent="0.25">
      <c r="A30" s="16" t="s">
        <v>154</v>
      </c>
      <c r="B30" s="40">
        <v>50</v>
      </c>
      <c r="C30" s="15"/>
      <c r="D30" s="15"/>
      <c r="E30" s="15"/>
      <c r="F30" s="71">
        <v>50</v>
      </c>
      <c r="G30" s="71">
        <v>50</v>
      </c>
      <c r="H30" s="71">
        <v>50</v>
      </c>
      <c r="I30" s="66">
        <v>50</v>
      </c>
      <c r="J30" s="15"/>
      <c r="K30" s="15"/>
      <c r="L30" s="15"/>
      <c r="M30" s="15"/>
      <c r="N30" s="5" t="s">
        <v>171</v>
      </c>
    </row>
    <row r="31" spans="1:14" ht="73.5" hidden="1" customHeight="1" x14ac:dyDescent="0.25">
      <c r="A31" s="93" t="s">
        <v>50</v>
      </c>
      <c r="B31" s="91"/>
      <c r="C31" s="91"/>
      <c r="D31" s="91"/>
      <c r="E31" s="91"/>
      <c r="F31" s="91"/>
      <c r="G31" s="91"/>
      <c r="H31" s="91"/>
      <c r="I31" s="92"/>
      <c r="J31" s="91"/>
      <c r="K31" s="91"/>
      <c r="L31" s="91"/>
      <c r="M31" s="91"/>
      <c r="N31" s="44"/>
    </row>
    <row r="32" spans="1:14" ht="15" hidden="1" customHeight="1" x14ac:dyDescent="0.25">
      <c r="A32" s="93"/>
      <c r="B32" s="91"/>
      <c r="C32" s="91"/>
      <c r="D32" s="91"/>
      <c r="E32" s="91"/>
      <c r="F32" s="91"/>
      <c r="G32" s="91"/>
      <c r="H32" s="91"/>
      <c r="I32" s="92"/>
      <c r="J32" s="91"/>
      <c r="K32" s="91"/>
      <c r="L32" s="91"/>
      <c r="M32" s="91"/>
      <c r="N32" s="44"/>
    </row>
    <row r="33" spans="1:14" ht="0.75" hidden="1" customHeight="1" x14ac:dyDescent="0.25">
      <c r="A33" s="93"/>
      <c r="B33" s="91"/>
      <c r="C33" s="91"/>
      <c r="D33" s="91"/>
      <c r="E33" s="91"/>
      <c r="F33" s="91"/>
      <c r="G33" s="91"/>
      <c r="H33" s="91"/>
      <c r="I33" s="92"/>
      <c r="J33" s="91"/>
      <c r="K33" s="91"/>
      <c r="L33" s="91"/>
      <c r="M33" s="91"/>
      <c r="N33" s="44"/>
    </row>
    <row r="34" spans="1:14" ht="74.25" customHeight="1" x14ac:dyDescent="0.25">
      <c r="A34" s="67" t="s">
        <v>155</v>
      </c>
      <c r="B34" s="40">
        <v>10</v>
      </c>
      <c r="C34" s="37"/>
      <c r="D34" s="37"/>
      <c r="E34" s="37"/>
      <c r="F34" s="71">
        <v>10</v>
      </c>
      <c r="G34" s="71">
        <v>10</v>
      </c>
      <c r="H34" s="71">
        <v>10</v>
      </c>
      <c r="I34" s="38"/>
      <c r="J34" s="37"/>
      <c r="K34" s="37"/>
      <c r="L34" s="37"/>
      <c r="M34" s="37"/>
      <c r="N34" s="47" t="s">
        <v>153</v>
      </c>
    </row>
    <row r="35" spans="1:14" ht="79.5" customHeight="1" x14ac:dyDescent="0.25">
      <c r="A35" s="93" t="s">
        <v>156</v>
      </c>
      <c r="B35" s="102">
        <v>50</v>
      </c>
      <c r="C35" s="91"/>
      <c r="D35" s="91"/>
      <c r="E35" s="91"/>
      <c r="F35" s="102">
        <v>50</v>
      </c>
      <c r="G35" s="102">
        <v>50</v>
      </c>
      <c r="H35" s="102">
        <v>50</v>
      </c>
      <c r="I35" s="103">
        <v>48</v>
      </c>
      <c r="J35" s="91"/>
      <c r="K35" s="91"/>
      <c r="L35" s="91"/>
      <c r="M35" s="91"/>
      <c r="N35" s="44" t="s">
        <v>164</v>
      </c>
    </row>
    <row r="36" spans="1:14" ht="15" hidden="1" customHeight="1" x14ac:dyDescent="0.25">
      <c r="A36" s="93"/>
      <c r="B36" s="102"/>
      <c r="C36" s="91"/>
      <c r="D36" s="91"/>
      <c r="E36" s="91"/>
      <c r="F36" s="102"/>
      <c r="G36" s="102"/>
      <c r="H36" s="102"/>
      <c r="I36" s="103"/>
      <c r="J36" s="91"/>
      <c r="K36" s="91"/>
      <c r="L36" s="91"/>
      <c r="M36" s="91"/>
      <c r="N36" s="48" t="s">
        <v>136</v>
      </c>
    </row>
    <row r="37" spans="1:14" ht="102" customHeight="1" x14ac:dyDescent="0.25">
      <c r="A37" s="16" t="s">
        <v>157</v>
      </c>
      <c r="B37" s="40">
        <v>254.7</v>
      </c>
      <c r="C37" s="15"/>
      <c r="D37" s="15"/>
      <c r="E37" s="15"/>
      <c r="F37" s="71">
        <v>254.7</v>
      </c>
      <c r="G37" s="71">
        <v>254.7</v>
      </c>
      <c r="H37" s="71">
        <v>254.7</v>
      </c>
      <c r="I37" s="66">
        <v>286.51600000000002</v>
      </c>
      <c r="J37" s="15"/>
      <c r="K37" s="15"/>
      <c r="L37" s="15"/>
      <c r="M37" s="15"/>
      <c r="N37" s="44" t="s">
        <v>147</v>
      </c>
    </row>
    <row r="38" spans="1:14" ht="20.25" customHeight="1" x14ac:dyDescent="0.25">
      <c r="A38" s="18" t="s">
        <v>37</v>
      </c>
      <c r="B38" s="19">
        <f>B37+B35+B34+B30+B26+B25+B24</f>
        <v>434.7</v>
      </c>
      <c r="C38" s="19">
        <f t="shared" ref="C38:M38" si="12">C37+C35+C34+C30+C26+C25+C24</f>
        <v>0</v>
      </c>
      <c r="D38" s="19">
        <f t="shared" si="12"/>
        <v>0</v>
      </c>
      <c r="E38" s="19">
        <f t="shared" si="12"/>
        <v>0</v>
      </c>
      <c r="F38" s="19">
        <f t="shared" si="12"/>
        <v>434.7</v>
      </c>
      <c r="G38" s="19">
        <f t="shared" si="12"/>
        <v>434.7</v>
      </c>
      <c r="H38" s="19">
        <f t="shared" si="12"/>
        <v>434.7</v>
      </c>
      <c r="I38" s="19">
        <f>I26+I30+I35+I37</f>
        <v>384.51600000000002</v>
      </c>
      <c r="J38" s="19">
        <f t="shared" si="12"/>
        <v>0</v>
      </c>
      <c r="K38" s="19">
        <f t="shared" si="12"/>
        <v>0</v>
      </c>
      <c r="L38" s="19">
        <f t="shared" si="12"/>
        <v>0</v>
      </c>
      <c r="M38" s="19">
        <f t="shared" si="12"/>
        <v>0</v>
      </c>
      <c r="N38" s="18"/>
    </row>
    <row r="39" spans="1:14" x14ac:dyDescent="0.25">
      <c r="A39" s="18" t="s">
        <v>125</v>
      </c>
      <c r="B39" s="19">
        <f>B38+B19+B16</f>
        <v>2819547.7410000004</v>
      </c>
      <c r="C39" s="19">
        <f>C38+C19+C16</f>
        <v>0</v>
      </c>
      <c r="D39" s="19">
        <f t="shared" ref="D39:E39" si="13">D38+D19+D16</f>
        <v>0</v>
      </c>
      <c r="E39" s="19">
        <f t="shared" si="13"/>
        <v>0</v>
      </c>
      <c r="F39" s="19">
        <f>F38+F19+F16</f>
        <v>2819547.7410000004</v>
      </c>
      <c r="G39" s="19">
        <f>G38+G19+G16</f>
        <v>2819547.7410000004</v>
      </c>
      <c r="H39" s="19">
        <f>H38+H19+H16</f>
        <v>2819547.7410000004</v>
      </c>
      <c r="I39" s="21">
        <f>I38+I19+I16</f>
        <v>2789818.307</v>
      </c>
      <c r="J39" s="19">
        <f t="shared" ref="J39" si="14">J38+J19+J16</f>
        <v>0</v>
      </c>
      <c r="K39" s="19">
        <f t="shared" ref="K39" si="15">K38+K19+K16</f>
        <v>0</v>
      </c>
      <c r="L39" s="19">
        <f t="shared" ref="L39" si="16">L38+L19+L16</f>
        <v>0</v>
      </c>
      <c r="M39" s="19">
        <f t="shared" ref="M39" si="17">M38+M19+M16</f>
        <v>0</v>
      </c>
      <c r="N39" s="16"/>
    </row>
    <row r="40" spans="1:14" x14ac:dyDescent="0.25">
      <c r="A40" s="54"/>
      <c r="B40" s="54"/>
      <c r="C40" s="54"/>
      <c r="D40" s="54"/>
      <c r="E40" s="54"/>
      <c r="F40" s="54"/>
      <c r="G40" s="68"/>
      <c r="H40" s="69"/>
      <c r="I40" s="54"/>
      <c r="J40" s="54"/>
      <c r="K40" s="54"/>
    </row>
    <row r="41" spans="1:14" s="49" customFormat="1" x14ac:dyDescent="0.25">
      <c r="A41" s="54"/>
      <c r="B41" s="54"/>
      <c r="C41" s="54"/>
      <c r="D41" s="54"/>
      <c r="E41" s="54"/>
      <c r="F41" s="54"/>
      <c r="G41" s="54"/>
      <c r="H41" s="54"/>
      <c r="I41" s="54"/>
      <c r="J41" s="54"/>
      <c r="K41" s="54"/>
    </row>
  </sheetData>
  <mergeCells count="121">
    <mergeCell ref="A1:N1"/>
    <mergeCell ref="A2:N2"/>
    <mergeCell ref="A3:N3"/>
    <mergeCell ref="A4:N4"/>
    <mergeCell ref="I35:I36"/>
    <mergeCell ref="J35:J36"/>
    <mergeCell ref="K35:K36"/>
    <mergeCell ref="L35:L36"/>
    <mergeCell ref="M35:M36"/>
    <mergeCell ref="L31:L33"/>
    <mergeCell ref="M31:M33"/>
    <mergeCell ref="A35:A36"/>
    <mergeCell ref="B35:B36"/>
    <mergeCell ref="C35:C36"/>
    <mergeCell ref="D35:D36"/>
    <mergeCell ref="E35:E36"/>
    <mergeCell ref="F35:F36"/>
    <mergeCell ref="G35:G36"/>
    <mergeCell ref="H35:H36"/>
    <mergeCell ref="F31:F33"/>
    <mergeCell ref="G31:G33"/>
    <mergeCell ref="H31:H33"/>
    <mergeCell ref="I31:I33"/>
    <mergeCell ref="J31:J33"/>
    <mergeCell ref="K31:K33"/>
    <mergeCell ref="I28:I29"/>
    <mergeCell ref="J28:J29"/>
    <mergeCell ref="K28:K29"/>
    <mergeCell ref="L28:L29"/>
    <mergeCell ref="M28:M29"/>
    <mergeCell ref="A31:A33"/>
    <mergeCell ref="B31:B33"/>
    <mergeCell ref="C31:C33"/>
    <mergeCell ref="D31:D33"/>
    <mergeCell ref="E31:E33"/>
    <mergeCell ref="M26:M27"/>
    <mergeCell ref="N26:N27"/>
    <mergeCell ref="A28:A29"/>
    <mergeCell ref="B28:B29"/>
    <mergeCell ref="C28:C29"/>
    <mergeCell ref="D28:D29"/>
    <mergeCell ref="E28:E29"/>
    <mergeCell ref="F28:F29"/>
    <mergeCell ref="G28:G29"/>
    <mergeCell ref="H28:H29"/>
    <mergeCell ref="G26:G27"/>
    <mergeCell ref="H26:H27"/>
    <mergeCell ref="I26:I27"/>
    <mergeCell ref="J26:J27"/>
    <mergeCell ref="K26:K27"/>
    <mergeCell ref="L26:L27"/>
    <mergeCell ref="A26:A27"/>
    <mergeCell ref="B26:B27"/>
    <mergeCell ref="C26:C27"/>
    <mergeCell ref="D26:D27"/>
    <mergeCell ref="E26:E27"/>
    <mergeCell ref="F26:F27"/>
    <mergeCell ref="H22:H23"/>
    <mergeCell ref="I22:I23"/>
    <mergeCell ref="J22:J23"/>
    <mergeCell ref="K22:K23"/>
    <mergeCell ref="L22:L23"/>
    <mergeCell ref="M22:M23"/>
    <mergeCell ref="N13:N14"/>
    <mergeCell ref="A17:N17"/>
    <mergeCell ref="A20:N20"/>
    <mergeCell ref="A22:A23"/>
    <mergeCell ref="B22:B23"/>
    <mergeCell ref="C22:C23"/>
    <mergeCell ref="D22:D23"/>
    <mergeCell ref="E22:E23"/>
    <mergeCell ref="F22:F23"/>
    <mergeCell ref="G22:G23"/>
    <mergeCell ref="H13:H14"/>
    <mergeCell ref="I13:I14"/>
    <mergeCell ref="J13:J14"/>
    <mergeCell ref="K13:K14"/>
    <mergeCell ref="L13:L14"/>
    <mergeCell ref="M13:M14"/>
    <mergeCell ref="A13:A14"/>
    <mergeCell ref="B13:B14"/>
    <mergeCell ref="C13:C14"/>
    <mergeCell ref="D13:D14"/>
    <mergeCell ref="E13:E14"/>
    <mergeCell ref="F13:F14"/>
    <mergeCell ref="G13:G14"/>
    <mergeCell ref="F11:F12"/>
    <mergeCell ref="G11:G12"/>
    <mergeCell ref="A10:N10"/>
    <mergeCell ref="A11:A12"/>
    <mergeCell ref="B11:B12"/>
    <mergeCell ref="C11:C12"/>
    <mergeCell ref="D11:D12"/>
    <mergeCell ref="E11:E12"/>
    <mergeCell ref="I11:I12"/>
    <mergeCell ref="J11:J12"/>
    <mergeCell ref="K11:K12"/>
    <mergeCell ref="A5:A8"/>
    <mergeCell ref="B5:M5"/>
    <mergeCell ref="N5:N8"/>
    <mergeCell ref="B6:C6"/>
    <mergeCell ref="D6:E6"/>
    <mergeCell ref="F6:I6"/>
    <mergeCell ref="J6:K6"/>
    <mergeCell ref="L6:M6"/>
    <mergeCell ref="L11:L12"/>
    <mergeCell ref="M11:M12"/>
    <mergeCell ref="N11:N12"/>
    <mergeCell ref="H11:H12"/>
    <mergeCell ref="B7:B8"/>
    <mergeCell ref="C7:C8"/>
    <mergeCell ref="J7:J8"/>
    <mergeCell ref="K7:K8"/>
    <mergeCell ref="L7:L8"/>
    <mergeCell ref="M7:M8"/>
    <mergeCell ref="D7:D8"/>
    <mergeCell ref="E7:E8"/>
    <mergeCell ref="F7:F8"/>
    <mergeCell ref="G7:G8"/>
    <mergeCell ref="H7:H8"/>
    <mergeCell ref="I7:I8"/>
  </mergeCells>
  <pageMargins left="0.51181102362204722" right="0.11811023622047245" top="0.59055118110236227" bottom="0.39370078740157483" header="0.31496062992125984" footer="0.31496062992125984"/>
  <pageSetup paperSize="9" scale="6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
  <sheetViews>
    <sheetView view="pageBreakPreview" topLeftCell="A13" zoomScaleNormal="100" zoomScaleSheetLayoutView="100" workbookViewId="0">
      <selection activeCell="D22" sqref="D22"/>
    </sheetView>
  </sheetViews>
  <sheetFormatPr defaultRowHeight="15" x14ac:dyDescent="0.25"/>
  <cols>
    <col min="1" max="1" width="59.85546875" customWidth="1"/>
    <col min="2" max="2" width="9.28515625" style="2" customWidth="1"/>
    <col min="3" max="3" width="14.28515625" style="2" customWidth="1"/>
    <col min="4" max="4" width="13.85546875" style="3" customWidth="1"/>
    <col min="5" max="5" width="13.7109375" customWidth="1"/>
    <col min="6" max="6" width="14.85546875" customWidth="1"/>
    <col min="7" max="7" width="13.28515625" customWidth="1"/>
    <col min="8" max="19" width="9.140625" customWidth="1"/>
  </cols>
  <sheetData>
    <row r="1" spans="1:11" ht="15.75" x14ac:dyDescent="0.25">
      <c r="A1" s="113" t="s">
        <v>54</v>
      </c>
      <c r="B1" s="113"/>
      <c r="C1" s="113"/>
      <c r="D1" s="113"/>
    </row>
    <row r="2" spans="1:11" ht="15.75" x14ac:dyDescent="0.25">
      <c r="A2" s="114" t="s">
        <v>121</v>
      </c>
      <c r="B2" s="114"/>
      <c r="C2" s="114"/>
      <c r="D2" s="114"/>
    </row>
    <row r="3" spans="1:11" ht="19.5" customHeight="1" x14ac:dyDescent="0.25">
      <c r="A3" s="114" t="s">
        <v>55</v>
      </c>
      <c r="B3" s="114"/>
      <c r="C3" s="114"/>
      <c r="D3" s="114"/>
    </row>
    <row r="4" spans="1:11" ht="21.75" customHeight="1" x14ac:dyDescent="0.25">
      <c r="A4" s="116" t="s">
        <v>159</v>
      </c>
      <c r="B4" s="116"/>
      <c r="C4" s="116"/>
      <c r="D4" s="116"/>
    </row>
    <row r="6" spans="1:11" ht="26.25" customHeight="1" x14ac:dyDescent="0.25">
      <c r="A6" s="117" t="s">
        <v>15</v>
      </c>
      <c r="B6" s="117" t="s">
        <v>59</v>
      </c>
      <c r="C6" s="118" t="s">
        <v>60</v>
      </c>
      <c r="D6" s="119"/>
    </row>
    <row r="7" spans="1:11" x14ac:dyDescent="0.25">
      <c r="A7" s="117"/>
      <c r="B7" s="117"/>
      <c r="C7" s="25" t="s">
        <v>61</v>
      </c>
      <c r="D7" s="4" t="s">
        <v>62</v>
      </c>
    </row>
    <row r="8" spans="1:11" x14ac:dyDescent="0.25">
      <c r="A8" s="4">
        <v>1</v>
      </c>
      <c r="B8" s="4">
        <v>2</v>
      </c>
      <c r="C8" s="4">
        <v>3</v>
      </c>
      <c r="D8" s="1">
        <v>4</v>
      </c>
    </row>
    <row r="9" spans="1:11" x14ac:dyDescent="0.25">
      <c r="A9" s="115" t="s">
        <v>117</v>
      </c>
      <c r="B9" s="115"/>
      <c r="C9" s="115"/>
      <c r="D9" s="115"/>
    </row>
    <row r="10" spans="1:11" ht="31.5" customHeight="1" x14ac:dyDescent="0.25">
      <c r="A10" s="5" t="s">
        <v>115</v>
      </c>
      <c r="B10" s="6" t="s">
        <v>116</v>
      </c>
      <c r="C10" s="56">
        <v>98</v>
      </c>
      <c r="D10" s="70">
        <v>99.77</v>
      </c>
    </row>
    <row r="11" spans="1:11" ht="48" customHeight="1" x14ac:dyDescent="0.25">
      <c r="A11" s="5" t="s">
        <v>56</v>
      </c>
      <c r="B11" s="6" t="s">
        <v>116</v>
      </c>
      <c r="C11" s="6">
        <v>100</v>
      </c>
      <c r="D11" s="7">
        <v>100</v>
      </c>
    </row>
    <row r="12" spans="1:11" ht="24" x14ac:dyDescent="0.25">
      <c r="A12" s="5" t="s">
        <v>57</v>
      </c>
      <c r="B12" s="6" t="s">
        <v>116</v>
      </c>
      <c r="C12" s="6">
        <v>100</v>
      </c>
      <c r="D12" s="7">
        <v>100</v>
      </c>
      <c r="E12" s="107"/>
      <c r="F12" s="107"/>
    </row>
    <row r="13" spans="1:11" ht="36" x14ac:dyDescent="0.25">
      <c r="A13" s="5" t="s">
        <v>58</v>
      </c>
      <c r="B13" s="6" t="s">
        <v>23</v>
      </c>
      <c r="C13" s="6">
        <v>1</v>
      </c>
      <c r="D13" s="7">
        <v>1</v>
      </c>
      <c r="E13" s="108"/>
      <c r="F13" s="108"/>
    </row>
    <row r="14" spans="1:11" ht="21" customHeight="1" x14ac:dyDescent="0.25">
      <c r="A14" s="5" t="s">
        <v>70</v>
      </c>
      <c r="B14" s="6" t="s">
        <v>116</v>
      </c>
      <c r="C14" s="43">
        <v>5</v>
      </c>
      <c r="D14" s="64">
        <v>16.600000000000001</v>
      </c>
      <c r="E14" s="50" t="s">
        <v>138</v>
      </c>
      <c r="F14" s="106" t="s">
        <v>139</v>
      </c>
      <c r="G14" s="106"/>
    </row>
    <row r="15" spans="1:11" ht="15" customHeight="1" x14ac:dyDescent="0.25">
      <c r="A15" s="22" t="s">
        <v>118</v>
      </c>
      <c r="B15" s="23"/>
      <c r="C15" s="23"/>
      <c r="D15" s="24"/>
      <c r="E15" s="8" t="s">
        <v>17</v>
      </c>
      <c r="F15" s="61" t="s">
        <v>18</v>
      </c>
      <c r="G15" s="62" t="s">
        <v>19</v>
      </c>
    </row>
    <row r="16" spans="1:11" ht="29.25" customHeight="1" x14ac:dyDescent="0.25">
      <c r="A16" s="5" t="s">
        <v>63</v>
      </c>
      <c r="B16" s="6" t="s">
        <v>116</v>
      </c>
      <c r="C16" s="6">
        <v>50</v>
      </c>
      <c r="D16" s="64">
        <v>34</v>
      </c>
      <c r="E16" s="31">
        <v>5841.335</v>
      </c>
      <c r="F16" s="32">
        <v>1983.6533999999999</v>
      </c>
      <c r="G16" s="63">
        <f>F16/E16*100</f>
        <v>33.958904942106557</v>
      </c>
      <c r="H16" s="42"/>
      <c r="I16" s="9"/>
      <c r="K16" s="10"/>
    </row>
    <row r="17" spans="1:17" ht="36" x14ac:dyDescent="0.25">
      <c r="A17" s="5" t="s">
        <v>119</v>
      </c>
      <c r="B17" s="6" t="s">
        <v>23</v>
      </c>
      <c r="C17" s="6">
        <v>12</v>
      </c>
      <c r="D17" s="57">
        <v>12</v>
      </c>
      <c r="E17" s="59">
        <v>13.21447942</v>
      </c>
      <c r="F17" s="59">
        <v>25105.717959699999</v>
      </c>
      <c r="G17" s="60">
        <f>E17/F17*100</f>
        <v>5.2635337659779506E-2</v>
      </c>
      <c r="H17" s="59">
        <f>G17</f>
        <v>5.2635337659779506E-2</v>
      </c>
    </row>
    <row r="18" spans="1:17" ht="41.25" hidden="1" customHeight="1" x14ac:dyDescent="0.25">
      <c r="A18" s="11" t="s">
        <v>20</v>
      </c>
      <c r="B18" s="6" t="s">
        <v>16</v>
      </c>
      <c r="C18" s="6">
        <v>15</v>
      </c>
      <c r="D18" s="7"/>
    </row>
    <row r="19" spans="1:17" ht="24" hidden="1" x14ac:dyDescent="0.25">
      <c r="A19" s="5" t="s">
        <v>22</v>
      </c>
      <c r="B19" s="6" t="s">
        <v>16</v>
      </c>
      <c r="C19" s="6" t="s">
        <v>21</v>
      </c>
      <c r="D19" s="7"/>
    </row>
    <row r="20" spans="1:17" ht="49.5" customHeight="1" x14ac:dyDescent="0.25">
      <c r="A20" s="5" t="s">
        <v>71</v>
      </c>
      <c r="B20" s="6" t="s">
        <v>116</v>
      </c>
      <c r="C20" s="6">
        <v>15</v>
      </c>
      <c r="D20" s="137">
        <f>H17</f>
        <v>5.2635337659779506E-2</v>
      </c>
      <c r="E20" s="46" t="s">
        <v>141</v>
      </c>
      <c r="F20" s="51" t="s">
        <v>140</v>
      </c>
      <c r="G20" s="46"/>
      <c r="H20" s="46"/>
      <c r="I20" s="46"/>
      <c r="J20" s="46"/>
      <c r="K20" s="46"/>
      <c r="L20" s="46"/>
      <c r="M20" s="46"/>
      <c r="N20" s="46"/>
      <c r="O20" s="46"/>
      <c r="P20" s="46"/>
    </row>
    <row r="21" spans="1:17" ht="15" customHeight="1" x14ac:dyDescent="0.25">
      <c r="A21" s="110" t="s">
        <v>120</v>
      </c>
      <c r="B21" s="111"/>
      <c r="C21" s="111"/>
      <c r="D21" s="112"/>
    </row>
    <row r="22" spans="1:17" ht="41.25" customHeight="1" x14ac:dyDescent="0.25">
      <c r="A22" s="14" t="s">
        <v>64</v>
      </c>
      <c r="B22" s="12" t="s">
        <v>23</v>
      </c>
      <c r="C22" s="12">
        <v>20</v>
      </c>
      <c r="D22" s="12">
        <v>20</v>
      </c>
      <c r="E22" s="109"/>
      <c r="F22" s="53"/>
      <c r="G22" s="53"/>
      <c r="H22" s="53"/>
      <c r="I22" s="53"/>
      <c r="J22" s="53"/>
      <c r="K22" s="53"/>
      <c r="L22" s="53"/>
      <c r="M22" s="53"/>
      <c r="N22" s="53"/>
      <c r="O22" s="53"/>
      <c r="P22" s="53"/>
      <c r="Q22" s="53"/>
    </row>
    <row r="23" spans="1:17" ht="26.25" customHeight="1" x14ac:dyDescent="0.25">
      <c r="A23" s="14" t="s">
        <v>65</v>
      </c>
      <c r="B23" s="12" t="s">
        <v>24</v>
      </c>
      <c r="C23" s="12">
        <v>40</v>
      </c>
      <c r="D23" s="12">
        <v>30</v>
      </c>
      <c r="E23" s="109"/>
      <c r="F23" s="52"/>
      <c r="G23" s="52"/>
      <c r="H23" s="52"/>
      <c r="I23" s="52"/>
      <c r="J23" s="52"/>
      <c r="K23" s="52"/>
      <c r="L23" s="52"/>
      <c r="M23" s="52"/>
      <c r="N23" s="52"/>
      <c r="O23" s="52"/>
      <c r="P23" s="52"/>
      <c r="Q23" s="52"/>
    </row>
    <row r="24" spans="1:17" ht="28.5" customHeight="1" x14ac:dyDescent="0.25">
      <c r="A24" s="26" t="s">
        <v>66</v>
      </c>
      <c r="B24" s="12" t="s">
        <v>23</v>
      </c>
      <c r="C24" s="12">
        <v>150</v>
      </c>
      <c r="D24" s="65">
        <v>160</v>
      </c>
      <c r="E24" s="109"/>
    </row>
    <row r="25" spans="1:17" ht="24" customHeight="1" x14ac:dyDescent="0.25">
      <c r="A25" s="14" t="s">
        <v>67</v>
      </c>
      <c r="B25" s="12" t="s">
        <v>24</v>
      </c>
      <c r="C25" s="12">
        <v>8000</v>
      </c>
      <c r="D25" s="6">
        <v>11013</v>
      </c>
      <c r="E25" s="109"/>
      <c r="O25" s="2"/>
    </row>
    <row r="26" spans="1:17" ht="72.75" customHeight="1" x14ac:dyDescent="0.25">
      <c r="A26" s="14" t="s">
        <v>68</v>
      </c>
      <c r="B26" s="12" t="s">
        <v>23</v>
      </c>
      <c r="C26" s="12">
        <v>4</v>
      </c>
      <c r="D26" s="12">
        <v>5</v>
      </c>
      <c r="E26" s="109"/>
    </row>
    <row r="27" spans="1:17" ht="55.5" customHeight="1" x14ac:dyDescent="0.25">
      <c r="A27" s="14" t="s">
        <v>69</v>
      </c>
      <c r="B27" s="12" t="s">
        <v>23</v>
      </c>
      <c r="C27" s="12">
        <v>4</v>
      </c>
      <c r="D27" s="12">
        <v>2</v>
      </c>
      <c r="E27" s="109"/>
    </row>
  </sheetData>
  <mergeCells count="12">
    <mergeCell ref="F14:G14"/>
    <mergeCell ref="E12:F13"/>
    <mergeCell ref="E22:E27"/>
    <mergeCell ref="A21:D21"/>
    <mergeCell ref="A1:D1"/>
    <mergeCell ref="A2:D2"/>
    <mergeCell ref="A3:D3"/>
    <mergeCell ref="A9:D9"/>
    <mergeCell ref="A4:D4"/>
    <mergeCell ref="A6:A7"/>
    <mergeCell ref="B6:B7"/>
    <mergeCell ref="C6:D6"/>
  </mergeCells>
  <pageMargins left="0.70866141732283472" right="0.70866141732283472" top="0.74803149606299213" bottom="0.35433070866141736" header="0.31496062992125984" footer="0.31496062992125984"/>
  <pageSetup paperSize="9" scale="89" orientation="portrait" r:id="rId1"/>
  <rowBreaks count="1" manualBreakCount="1">
    <brk id="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5"/>
  <sheetViews>
    <sheetView tabSelected="1" view="pageBreakPreview" topLeftCell="A30" zoomScaleNormal="82" zoomScaleSheetLayoutView="100" workbookViewId="0">
      <selection activeCell="E31" sqref="E31"/>
    </sheetView>
  </sheetViews>
  <sheetFormatPr defaultRowHeight="15" x14ac:dyDescent="0.25"/>
  <cols>
    <col min="1" max="1" width="6.7109375" style="13" customWidth="1"/>
    <col min="2" max="2" width="37" style="13" customWidth="1"/>
    <col min="3" max="3" width="18" style="13" customWidth="1"/>
    <col min="4" max="4" width="16.28515625" style="13" customWidth="1"/>
    <col min="5" max="5" width="120" style="35" customWidth="1"/>
    <col min="6" max="16384" width="9.140625" style="13"/>
  </cols>
  <sheetData>
    <row r="1" spans="1:5" x14ac:dyDescent="0.25">
      <c r="A1" s="104" t="s">
        <v>113</v>
      </c>
      <c r="B1" s="104"/>
      <c r="C1" s="104"/>
      <c r="D1" s="104"/>
      <c r="E1" s="104"/>
    </row>
    <row r="2" spans="1:5" x14ac:dyDescent="0.25">
      <c r="A2" s="104" t="s">
        <v>53</v>
      </c>
      <c r="B2" s="104"/>
      <c r="C2" s="104"/>
      <c r="D2" s="104"/>
      <c r="E2" s="104"/>
    </row>
    <row r="3" spans="1:5" ht="23.25" customHeight="1" x14ac:dyDescent="0.25">
      <c r="A3" s="105" t="s">
        <v>159</v>
      </c>
      <c r="B3" s="105"/>
      <c r="C3" s="105"/>
      <c r="D3" s="105"/>
      <c r="E3" s="105"/>
    </row>
    <row r="4" spans="1:5" x14ac:dyDescent="0.25">
      <c r="A4" s="130" t="s">
        <v>0</v>
      </c>
      <c r="B4" s="130" t="s">
        <v>73</v>
      </c>
      <c r="C4" s="130" t="s">
        <v>74</v>
      </c>
      <c r="D4" s="130" t="s">
        <v>107</v>
      </c>
      <c r="E4" s="120" t="s">
        <v>108</v>
      </c>
    </row>
    <row r="5" spans="1:5" x14ac:dyDescent="0.25">
      <c r="A5" s="130"/>
      <c r="B5" s="130"/>
      <c r="C5" s="130"/>
      <c r="D5" s="130"/>
      <c r="E5" s="120"/>
    </row>
    <row r="6" spans="1:5" x14ac:dyDescent="0.25">
      <c r="A6" s="130"/>
      <c r="B6" s="130"/>
      <c r="C6" s="130"/>
      <c r="D6" s="130"/>
      <c r="E6" s="120"/>
    </row>
    <row r="7" spans="1:5" ht="45" x14ac:dyDescent="0.25">
      <c r="A7" s="28">
        <v>1</v>
      </c>
      <c r="B7" s="30" t="s">
        <v>75</v>
      </c>
      <c r="C7" s="27"/>
      <c r="D7" s="27"/>
      <c r="E7" s="33"/>
    </row>
    <row r="8" spans="1:5" ht="60" x14ac:dyDescent="0.25">
      <c r="A8" s="28" t="s">
        <v>1</v>
      </c>
      <c r="B8" s="30" t="s">
        <v>4</v>
      </c>
      <c r="C8" s="27"/>
      <c r="D8" s="27"/>
      <c r="E8" s="33"/>
    </row>
    <row r="9" spans="1:5" ht="105" x14ac:dyDescent="0.25">
      <c r="A9" s="29" t="s">
        <v>72</v>
      </c>
      <c r="B9" s="30" t="s">
        <v>114</v>
      </c>
      <c r="C9" s="36" t="s">
        <v>126</v>
      </c>
      <c r="D9" s="27" t="s">
        <v>76</v>
      </c>
      <c r="E9" s="34" t="s">
        <v>143</v>
      </c>
    </row>
    <row r="10" spans="1:5" ht="105" x14ac:dyDescent="0.25">
      <c r="A10" s="28" t="s">
        <v>77</v>
      </c>
      <c r="B10" s="30" t="s">
        <v>78</v>
      </c>
      <c r="C10" s="27" t="s">
        <v>126</v>
      </c>
      <c r="D10" s="27" t="s">
        <v>79</v>
      </c>
      <c r="E10" s="55" t="s">
        <v>148</v>
      </c>
    </row>
    <row r="11" spans="1:5" ht="105" x14ac:dyDescent="0.25">
      <c r="A11" s="28" t="s">
        <v>2</v>
      </c>
      <c r="B11" s="30" t="s">
        <v>6</v>
      </c>
      <c r="C11" s="36" t="s">
        <v>126</v>
      </c>
      <c r="D11" s="27" t="s">
        <v>79</v>
      </c>
      <c r="E11" s="55" t="s">
        <v>149</v>
      </c>
    </row>
    <row r="12" spans="1:5" ht="105" x14ac:dyDescent="0.25">
      <c r="A12" s="28" t="s">
        <v>3</v>
      </c>
      <c r="B12" s="30" t="s">
        <v>80</v>
      </c>
      <c r="C12" s="36" t="s">
        <v>126</v>
      </c>
      <c r="D12" s="27" t="s">
        <v>81</v>
      </c>
      <c r="E12" s="55" t="s">
        <v>162</v>
      </c>
    </row>
    <row r="13" spans="1:5" ht="105" x14ac:dyDescent="0.25">
      <c r="A13" s="28" t="s">
        <v>5</v>
      </c>
      <c r="B13" s="30" t="s">
        <v>82</v>
      </c>
      <c r="C13" s="36" t="s">
        <v>126</v>
      </c>
      <c r="D13" s="27" t="s">
        <v>83</v>
      </c>
      <c r="E13" s="34" t="s">
        <v>151</v>
      </c>
    </row>
    <row r="14" spans="1:5" ht="45" x14ac:dyDescent="0.25">
      <c r="A14" s="28" t="s">
        <v>7</v>
      </c>
      <c r="B14" s="30" t="s">
        <v>84</v>
      </c>
      <c r="C14" s="27"/>
      <c r="D14" s="27"/>
      <c r="E14" s="33"/>
    </row>
    <row r="15" spans="1:5" ht="105" x14ac:dyDescent="0.25">
      <c r="A15" s="29" t="s">
        <v>109</v>
      </c>
      <c r="B15" s="30" t="s">
        <v>85</v>
      </c>
      <c r="C15" s="36" t="s">
        <v>126</v>
      </c>
      <c r="D15" s="58" t="s">
        <v>111</v>
      </c>
      <c r="E15" s="55" t="s">
        <v>145</v>
      </c>
    </row>
    <row r="16" spans="1:5" ht="122.25" customHeight="1" x14ac:dyDescent="0.25">
      <c r="A16" s="29" t="s">
        <v>110</v>
      </c>
      <c r="B16" s="30" t="s">
        <v>86</v>
      </c>
      <c r="C16" s="27" t="s">
        <v>127</v>
      </c>
      <c r="D16" s="58" t="s">
        <v>87</v>
      </c>
      <c r="E16" s="55" t="s">
        <v>144</v>
      </c>
    </row>
    <row r="17" spans="1:5" ht="45" x14ac:dyDescent="0.25">
      <c r="A17" s="28">
        <v>2</v>
      </c>
      <c r="B17" s="30" t="s">
        <v>88</v>
      </c>
      <c r="C17" s="27"/>
      <c r="D17" s="27"/>
      <c r="E17" s="33"/>
    </row>
    <row r="18" spans="1:5" ht="45" x14ac:dyDescent="0.25">
      <c r="A18" s="28" t="s">
        <v>8</v>
      </c>
      <c r="B18" s="30" t="s">
        <v>89</v>
      </c>
      <c r="C18" s="27"/>
      <c r="D18" s="27"/>
      <c r="E18" s="34"/>
    </row>
    <row r="19" spans="1:5" ht="120" x14ac:dyDescent="0.25">
      <c r="A19" s="28" t="s">
        <v>90</v>
      </c>
      <c r="B19" s="30" t="s">
        <v>91</v>
      </c>
      <c r="C19" s="27" t="s">
        <v>128</v>
      </c>
      <c r="D19" s="27" t="s">
        <v>92</v>
      </c>
      <c r="E19" s="55" t="s">
        <v>163</v>
      </c>
    </row>
    <row r="20" spans="1:5" ht="105" x14ac:dyDescent="0.25">
      <c r="A20" s="28" t="s">
        <v>93</v>
      </c>
      <c r="B20" s="30" t="s">
        <v>94</v>
      </c>
      <c r="C20" s="36" t="s">
        <v>126</v>
      </c>
      <c r="D20" s="27" t="s">
        <v>79</v>
      </c>
      <c r="E20" s="55" t="s">
        <v>150</v>
      </c>
    </row>
    <row r="21" spans="1:5" ht="135" x14ac:dyDescent="0.25">
      <c r="A21" s="28" t="s">
        <v>9</v>
      </c>
      <c r="B21" s="30" t="s">
        <v>95</v>
      </c>
      <c r="C21" s="27" t="s">
        <v>129</v>
      </c>
      <c r="D21" s="27" t="s">
        <v>96</v>
      </c>
      <c r="E21" s="55" t="s">
        <v>160</v>
      </c>
    </row>
    <row r="22" spans="1:5" ht="180" x14ac:dyDescent="0.25">
      <c r="A22" s="28" t="s">
        <v>10</v>
      </c>
      <c r="B22" s="30" t="s">
        <v>97</v>
      </c>
      <c r="C22" s="27" t="s">
        <v>130</v>
      </c>
      <c r="D22" s="27" t="s">
        <v>92</v>
      </c>
      <c r="E22" s="55" t="s">
        <v>161</v>
      </c>
    </row>
    <row r="23" spans="1:5" ht="45" x14ac:dyDescent="0.25">
      <c r="A23" s="28">
        <v>3</v>
      </c>
      <c r="B23" s="30" t="s">
        <v>98</v>
      </c>
      <c r="C23" s="27"/>
      <c r="D23" s="27"/>
      <c r="E23" s="33"/>
    </row>
    <row r="24" spans="1:5" ht="30" hidden="1" x14ac:dyDescent="0.25">
      <c r="A24" s="28" t="s">
        <v>11</v>
      </c>
      <c r="B24" s="30" t="s">
        <v>13</v>
      </c>
      <c r="C24" s="27" t="s">
        <v>99</v>
      </c>
      <c r="D24" s="27" t="s">
        <v>112</v>
      </c>
      <c r="E24" s="33"/>
    </row>
    <row r="25" spans="1:5" ht="45" x14ac:dyDescent="0.25">
      <c r="A25" s="28" t="s">
        <v>11</v>
      </c>
      <c r="B25" s="30" t="s">
        <v>100</v>
      </c>
      <c r="C25" s="27" t="s">
        <v>131</v>
      </c>
      <c r="D25" s="27" t="s">
        <v>112</v>
      </c>
      <c r="E25" s="55" t="s">
        <v>169</v>
      </c>
    </row>
    <row r="26" spans="1:5" ht="126.75" customHeight="1" x14ac:dyDescent="0.25">
      <c r="A26" s="79" t="s">
        <v>12</v>
      </c>
      <c r="B26" s="80" t="s">
        <v>101</v>
      </c>
      <c r="C26" s="81" t="s">
        <v>132</v>
      </c>
      <c r="D26" s="81" t="s">
        <v>112</v>
      </c>
      <c r="E26" s="138" t="s">
        <v>168</v>
      </c>
    </row>
    <row r="27" spans="1:5" ht="329.25" customHeight="1" x14ac:dyDescent="0.25">
      <c r="A27" s="124" t="s">
        <v>158</v>
      </c>
      <c r="B27" s="131" t="s">
        <v>103</v>
      </c>
      <c r="C27" s="133" t="s">
        <v>133</v>
      </c>
      <c r="D27" s="133" t="s">
        <v>104</v>
      </c>
      <c r="E27" s="135" t="s">
        <v>167</v>
      </c>
    </row>
    <row r="28" spans="1:5" ht="12.75" hidden="1" customHeight="1" x14ac:dyDescent="0.25">
      <c r="A28" s="125"/>
      <c r="B28" s="132"/>
      <c r="C28" s="134"/>
      <c r="D28" s="134"/>
      <c r="E28" s="136"/>
    </row>
    <row r="29" spans="1:5" ht="343.5" customHeight="1" x14ac:dyDescent="0.25">
      <c r="A29" s="125"/>
      <c r="B29" s="89"/>
      <c r="C29" s="85"/>
      <c r="D29" s="90"/>
      <c r="E29" s="86" t="s">
        <v>172</v>
      </c>
    </row>
    <row r="30" spans="1:5" ht="281.25" customHeight="1" x14ac:dyDescent="0.25">
      <c r="A30" s="126"/>
      <c r="B30" s="77"/>
      <c r="C30" s="87"/>
      <c r="D30" s="75"/>
      <c r="E30" s="88" t="s">
        <v>173</v>
      </c>
    </row>
    <row r="31" spans="1:5" ht="66.75" customHeight="1" x14ac:dyDescent="0.25">
      <c r="A31" s="82" t="s">
        <v>102</v>
      </c>
      <c r="B31" s="83" t="s">
        <v>14</v>
      </c>
      <c r="C31" s="84" t="s">
        <v>133</v>
      </c>
      <c r="D31" s="84" t="s">
        <v>104</v>
      </c>
      <c r="E31" s="76" t="s">
        <v>134</v>
      </c>
    </row>
    <row r="32" spans="1:5" ht="15" customHeight="1" x14ac:dyDescent="0.25">
      <c r="A32" s="127" t="s">
        <v>105</v>
      </c>
      <c r="B32" s="128" t="s">
        <v>106</v>
      </c>
      <c r="C32" s="129" t="s">
        <v>133</v>
      </c>
      <c r="D32" s="129" t="s">
        <v>104</v>
      </c>
      <c r="E32" s="121" t="s">
        <v>147</v>
      </c>
    </row>
    <row r="33" spans="1:5" x14ac:dyDescent="0.25">
      <c r="A33" s="127"/>
      <c r="B33" s="128"/>
      <c r="C33" s="129"/>
      <c r="D33" s="129"/>
      <c r="E33" s="122"/>
    </row>
    <row r="34" spans="1:5" x14ac:dyDescent="0.25">
      <c r="A34" s="127"/>
      <c r="B34" s="128"/>
      <c r="C34" s="129"/>
      <c r="D34" s="129"/>
      <c r="E34" s="122"/>
    </row>
    <row r="35" spans="1:5" ht="51.75" customHeight="1" x14ac:dyDescent="0.25">
      <c r="A35" s="127"/>
      <c r="B35" s="128"/>
      <c r="C35" s="129"/>
      <c r="D35" s="129"/>
      <c r="E35" s="123"/>
    </row>
  </sheetData>
  <mergeCells count="18">
    <mergeCell ref="D4:D6"/>
    <mergeCell ref="D32:D35"/>
    <mergeCell ref="E4:E6"/>
    <mergeCell ref="E32:E35"/>
    <mergeCell ref="A27:A30"/>
    <mergeCell ref="A1:E1"/>
    <mergeCell ref="A2:E2"/>
    <mergeCell ref="A3:E3"/>
    <mergeCell ref="A32:A35"/>
    <mergeCell ref="B32:B35"/>
    <mergeCell ref="C32:C35"/>
    <mergeCell ref="A4:A6"/>
    <mergeCell ref="B4:B6"/>
    <mergeCell ref="C4:C6"/>
    <mergeCell ref="B27:B28"/>
    <mergeCell ref="C27:C28"/>
    <mergeCell ref="D27:D28"/>
    <mergeCell ref="E27:E28"/>
  </mergeCells>
  <pageMargins left="0.51181102362204722" right="0.31496062992125984" top="0.74803149606299213" bottom="0.55118110236220474" header="0.31496062992125984" footer="0.31496062992125984"/>
  <pageSetup paperSize="9" scale="69" fitToHeight="0" orientation="landscape" r:id="rId1"/>
  <rowBreaks count="4" manualBreakCount="4">
    <brk id="13" min="1" max="4" man="1"/>
    <brk id="21" min="1" max="4" man="1"/>
    <brk id="26" min="1" max="4" man="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Финансирование</vt:lpstr>
      <vt:lpstr>ЦелевыеПоказатели </vt:lpstr>
      <vt:lpstr>Ход релизации ГП </vt:lpstr>
      <vt:lpstr>Финансирование!Область_печати</vt:lpstr>
      <vt:lpstr>'Ход релизации ГП '!Область_печати</vt:lpstr>
      <vt:lpstr>'ЦелевыеПоказатели '!Область_печати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Монгуш Ким Кызыл-оолович</dc:creator>
  <cp:lastModifiedBy>Шалык Долаана Николевна</cp:lastModifiedBy>
  <cp:lastPrinted>2020-01-20T04:04:38Z</cp:lastPrinted>
  <dcterms:created xsi:type="dcterms:W3CDTF">2018-01-24T10:15:12Z</dcterms:created>
  <dcterms:modified xsi:type="dcterms:W3CDTF">2020-01-20T14:48:23Z</dcterms:modified>
</cp:coreProperties>
</file>