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270" windowWidth="11100" windowHeight="9660" activeTab="2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2">'Ход релизации ГП '!$4:$6</definedName>
    <definedName name="_xlnm.Print_Area" localSheetId="0">Финансирование!$A$1:$N$34</definedName>
    <definedName name="_xlnm.Print_Area" localSheetId="2">'Ход релизации ГП '!$A$1:$E$32</definedName>
    <definedName name="_xlnm.Print_Area" localSheetId="1">'ЦелевыеПоказатели '!$A$1:$E$29</definedName>
  </definedNames>
  <calcPr calcId="144525"/>
</workbook>
</file>

<file path=xl/calcChain.xml><?xml version="1.0" encoding="utf-8"?>
<calcChain xmlns="http://schemas.openxmlformats.org/spreadsheetml/2006/main">
  <c r="B25" i="5" l="1"/>
  <c r="B24" i="5"/>
  <c r="H24" i="5"/>
  <c r="B13" i="5" l="1"/>
  <c r="E26" i="2" l="1"/>
  <c r="I33" i="5"/>
  <c r="I34" i="5" s="1"/>
  <c r="G15" i="5"/>
  <c r="G19" i="5"/>
  <c r="H33" i="5"/>
  <c r="E16" i="2" l="1"/>
  <c r="G33" i="5" l="1"/>
  <c r="I16" i="5" l="1"/>
  <c r="H16" i="5"/>
  <c r="G16" i="5"/>
  <c r="G34" i="5" s="1"/>
  <c r="E20" i="2" l="1"/>
  <c r="B32" i="5" l="1"/>
  <c r="B30" i="5"/>
  <c r="B29" i="5"/>
  <c r="B28" i="5"/>
  <c r="B26" i="5"/>
  <c r="B15" i="5"/>
  <c r="B11" i="5"/>
  <c r="B18" i="5"/>
  <c r="I19" i="5" l="1"/>
  <c r="F11" i="5" l="1"/>
  <c r="F13" i="5" l="1"/>
  <c r="F16" i="5" s="1"/>
  <c r="M33" i="5" l="1"/>
  <c r="L33" i="5"/>
  <c r="K33" i="5"/>
  <c r="J33" i="5"/>
  <c r="M19" i="5"/>
  <c r="L19" i="5"/>
  <c r="K19" i="5"/>
  <c r="J19" i="5"/>
  <c r="M16" i="5"/>
  <c r="M34" i="5" s="1"/>
  <c r="L16" i="5"/>
  <c r="K16" i="5"/>
  <c r="J16" i="5"/>
  <c r="E19" i="5"/>
  <c r="D19" i="5"/>
  <c r="E16" i="5"/>
  <c r="D16" i="5"/>
  <c r="L34" i="5" l="1"/>
  <c r="K34" i="5"/>
  <c r="J34" i="5"/>
  <c r="C33" i="5"/>
  <c r="D33" i="5"/>
  <c r="D34" i="5" s="1"/>
  <c r="E33" i="5"/>
  <c r="E34" i="5" s="1"/>
  <c r="F19" i="5" l="1"/>
  <c r="C19" i="5" l="1"/>
  <c r="C16" i="5"/>
  <c r="H19" i="5"/>
  <c r="B19" i="5"/>
  <c r="C34" i="5" l="1"/>
  <c r="B16" i="5"/>
  <c r="B33" i="5"/>
  <c r="B34" i="5" s="1"/>
  <c r="F33" i="5"/>
  <c r="F34" i="5" l="1"/>
  <c r="H34" i="5"/>
</calcChain>
</file>

<file path=xl/sharedStrings.xml><?xml version="1.0" encoding="utf-8"?>
<sst xmlns="http://schemas.openxmlformats.org/spreadsheetml/2006/main" count="222" uniqueCount="183">
  <si>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</si>
  <si>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</si>
  <si>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</si>
  <si>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</si>
  <si>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</si>
  <si>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</si>
  <si>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</si>
  <si>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</si>
  <si>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</si>
  <si>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</si>
  <si>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</si>
  <si>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</si>
  <si>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</si>
  <si>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</si>
  <si>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</si>
  <si>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</si>
  <si>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</si>
  <si>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</si>
  <si>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</si>
  <si>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</si>
  <si>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</si>
  <si>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</si>
  <si>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</si>
  <si>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</si>
  <si>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</si>
  <si>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</si>
  <si>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</si>
  <si>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</si>
  <si>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</si>
  <si>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</si>
  <si>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</si>
  <si>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</si>
  <si>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</si>
  <si>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</si>
  <si>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</si>
  <si>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</si>
  <si>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</si>
  <si>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</si>
  <si>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</si>
  <si>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</si>
  <si>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</si>
  <si>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</si>
  <si>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</si>
  <si>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</si>
  <si>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</si>
  <si>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>Информация</t>
  </si>
  <si>
    <t>о ходе реализации государственной программы Республики Тыва</t>
  </si>
  <si>
    <t>Целевые показатели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</si>
  <si>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</si>
  <si>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</si>
  <si>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</si>
  <si>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</si>
  <si>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</si>
  <si>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</si>
  <si>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</si>
  <si>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</si>
  <si>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</si>
  <si>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</si>
  <si>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</si>
  <si>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</si>
  <si>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</si>
  <si>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</si>
  <si>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</si>
  <si>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</si>
  <si>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20 августа</t>
  </si>
  <si>
    <t>1.1.2.</t>
  </si>
  <si>
    <t>1 ноября</t>
  </si>
  <si>
    <t>Обеспечение сбалансированности бюджетов муниципальных образований</t>
  </si>
  <si>
    <t>ежемесячно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</si>
  <si>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</si>
  <si>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</si>
  <si>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</si>
  <si>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</si>
  <si>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</si>
  <si>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</si>
  <si>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</si>
  <si>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</si>
  <si>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</si>
  <si>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</si>
  <si>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</si>
  <si>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Планирование расходов на обслуживание государственного долга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</si>
  <si>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</si>
  <si>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</si>
  <si>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</si>
  <si>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</si>
  <si>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</si>
  <si>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</si>
  <si>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</si>
  <si>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</si>
  <si>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</si>
  <si>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</si>
  <si>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</si>
  <si>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</si>
  <si>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</si>
  <si>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</si>
  <si>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</si>
  <si>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</si>
  <si>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</si>
  <si>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(индикаторы) государственной программы Республики Тыва</t>
  </si>
  <si>
    <t>Всего по Программе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</si>
  <si>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</si>
  <si>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</si>
  <si>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</si>
  <si>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</si>
  <si>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</si>
  <si>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</si>
  <si>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</si>
  <si>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</si>
  <si>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>"Повышение эффективности управления общественными финансами Республики Тыва на 2021-2023 годы"</t>
  </si>
  <si>
    <t>утверждено на 2021 год законом Республики Тыва о республиканском бюджете</t>
  </si>
  <si>
    <t xml:space="preserve"> Подпрограмма 1 «Повышение устойчивости исполнения местных бюджетов а Республике Тыва», в том числе:</t>
  </si>
  <si>
    <t xml:space="preserve"> Подпрограмма 2 «Управление государственным долгом Республики Тыва», в том числе:</t>
  </si>
  <si>
    <t xml:space="preserve"> Подпрограмма 3 «Повышение финансовой грамотности жителей Республики Тыва», в том числе: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</si>
  <si>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</si>
  <si>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</si>
  <si>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</si>
  <si>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</si>
  <si>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</si>
  <si>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</si>
  <si>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</si>
  <si>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</si>
  <si>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I. Подпрограмма "Повышение устойчивости исполнения местных бюджетов а Республике Тыва"</t>
  </si>
  <si>
    <t>II. Подпрограмма "Управление государственным долгом Республики Тыва"</t>
  </si>
  <si>
    <t>III. Подпрограмма "Повышение финансовой грамотности жителей Республики Тыва"</t>
  </si>
  <si>
    <t>Отношение объема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</si>
  <si>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9.</t>
  </si>
  <si>
    <t>10.</t>
  </si>
  <si>
    <t>11.</t>
  </si>
  <si>
    <t>14.</t>
  </si>
  <si>
    <t>№ п/п</t>
  </si>
  <si>
    <t>Подпрограмма «Повышение устойчивости местных бюджетов в Республике Тыва»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</si>
  <si>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</t>
  </si>
  <si>
    <t>Распределение Регионального фонда финансовой поддержки муниципальных районов (городских округов)</t>
  </si>
  <si>
    <t>Заключение с органами местного самоуправления муниципальных образований Республики Тыва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</si>
  <si>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31 марта</t>
  </si>
  <si>
    <t>Подпрограмма «Управление государственным долгом Республики Тыва"</t>
  </si>
  <si>
    <t>Подпрограмма «Повышение финансовой грамотности жителей Республики Тыва»</t>
  </si>
  <si>
    <t xml:space="preserve">"Повышение эффективности управления общественными финансами Республики Тыва на 2021-2023 годы" </t>
  </si>
  <si>
    <t>Информация об исполнении плана реализации государственной программы Республики Тыва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</si>
  <si>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органами местного самоуправления 15 февраля 2021 года.</t>
  </si>
  <si>
    <t>*</t>
  </si>
  <si>
    <t xml:space="preserve">Обеспечивается сбалансированность и устойчивость бюджетов муниципальных образований. </t>
  </si>
  <si>
    <t xml:space="preserve">
Результаты оценки качества управления муниципальными финансами муниципальных образований Республики Тыва по итогам 2020 года размещены в сети интернет на сайте Министерства финансов Республики Тыва по ссылке https://minfin.rtyva.ru/events/17584/, опубликовано 08.09.2021 года. </t>
  </si>
  <si>
    <t>Результаты оценки качества управления муниципальными финансами муниципальных образований по итогам 2020 года направлены в Министерство финансов Российской Федерации от 23.08.2021 года исх. АЗ-2483.</t>
  </si>
  <si>
    <t>Сверка с муниципальными образованиями для расчета распределения дотации на выравнивание бюджетной обеспеченности произведена.</t>
  </si>
  <si>
    <t xml:space="preserve">На 2022 год объем Регионального фонда финансовой поддержки муниципальных районов (городских округов) распределен в сумме 2 055 618,8 тыс. рублей. </t>
  </si>
  <si>
    <t>На 2022 год объем Регионального фонда финансовой поддержки поселений распределен в сумме 156 555,1 тыс. рублей.</t>
  </si>
  <si>
    <t>на 01.01.2022 года</t>
  </si>
  <si>
    <t>по состоянию на 01.01.2022 года</t>
  </si>
  <si>
    <r>
      <t xml:space="preserve">Ежемесячно в разделе "Государственный долг"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Тыва, всего 12 публикаций за отчетный период. Объем государственного долга на </t>
    </r>
    <r>
      <rPr>
        <sz val="11"/>
        <rFont val="Times New Roman"/>
        <family val="1"/>
        <charset val="204"/>
      </rPr>
      <t>01.01.2022 года составляет 2 467,3 млн. рублей.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</si>
  <si>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На обслуживание государственного долга предусмотрено 10 166,3 тыс. рублей, что составляет 0,02 % от расходов республиканского бюджета без расходов за счет субвенций из федерального бюджета. </t>
  </si>
  <si>
    <t>С 22 по 28 марта 2021 года проходила Всероссийская неделя финансовой грамотности-образовательный марафон. Из республики в Неделе приняли участие 11884 человек, из них 681 родителей, 10702 обучающихся, 663 студентов, 491 педагогов. В период с 01 по 30 ноября был проведен конкурс инфоплакатов на тему "Путь к успеху в мире денег" где приняли участие 966 участников. За 2021 год Министерством финансов Республики Тыва в социальной сети "Инстаграм" проведено 4 прямых эфира по следующим темам: "Кредиты и займы", "Последствия неуплаты кредитов и займов", "Внесудебное банкротство физических лиц", "Как распознать мошенников в Инстаграме", "Основы инвестиций", "Как накопить и сохранить сбережения".</t>
  </si>
  <si>
    <t>В законе Республики Тыва "О республиканском бюджете Республики Тыва на 2022 год и на плановый период 2023 и 2024 годов" от 13.12.2021 г. № 787 верхний предел государственного долга на 2022 год установлен в сумме 3 822 084,5 тыс. рублей.</t>
  </si>
  <si>
    <t xml:space="preserve">Объем расходов на обслуживание государственного долга не должен превышать 15 процентов объема расходов бюджета, фактически на 01.01.2022 года составляет 0,02%, что объем расходов на обслуживание государственного долга не превышает требования установленные Бюджетным кодексом РФ. </t>
  </si>
  <si>
    <t>Законом Республики Тыва "О республиканском бюджете Республики Тыва на 2022 год и на плановый период 2023 и 2024 годов" от 13.12.2021 г. № 787  Программа государственных внутренних заимствований Республики Тыва на 2022 год и на плановый период 2023 и 2024 годов утверждена согласно приложению № 20 (ст. 11).</t>
  </si>
  <si>
    <t>13.</t>
  </si>
  <si>
    <t>12.</t>
  </si>
  <si>
    <t>Министерство образования Республики Тыва, Министерство финансов Республики Тыва</t>
  </si>
  <si>
    <t xml:space="preserve">3.1. Подготовка педагогов по преподаванию основ финансовой грамотности в образовательных организациях и обучение специалистов министерств и ведомств, являющимися соисполнителями подпрограммы </t>
  </si>
  <si>
    <t>3.2. Проведение конкурсов по финансовой грамотности среди учащихся общеобразовательных учреждений</t>
  </si>
  <si>
    <t>3.3 Проведение конкурсов по финансовой грамотности среди муниципальных образований республики</t>
  </si>
  <si>
    <t>3.4 Проведение различных обучающих семинаров, «круглых столов», акций, презентаций,  конференций по вопросам финансовой грамотности жителей</t>
  </si>
  <si>
    <t>3.6 Создание и показ видеороликов по вопросам ознакомления с различными финансовыми услугами и популяризация финансовых знаний и навыков</t>
  </si>
  <si>
    <t>Для массового информационного просвещения жителей Республики Тыва по городу Кызылу изготовлены и размещены 4 баннера, которые иллюстрируют отличия микрофинансовых организаций и кредитных, а также статистические данные по задолженности населения республики по выданным кредитам, также расходы направлены на издание брошюры "Бюджет для граждан".</t>
  </si>
  <si>
    <t>В августе 2021 года ООО "Бэст Бизнес Консалтинг+" проведено обучение для участников подпрограммы по управленческому тренингу "Результативное рукодство в финансовой сфере" - 1 ступень.</t>
  </si>
  <si>
    <t>В IV квартале 2021 года проведены конкурсы проектов (инфоплакатов) по финансовой грамотности "Путь к успеху в мире денег" для школьников на республиканском уровне, конкурсы школьных стенгазет на тему "Финансовая грамотность населения" среди учащихся 1-11 классов общеобразовательных учреждений города Кызыла.</t>
  </si>
  <si>
    <t>Количество муниципальных районов (городских округов), обеспечивших  высокое и надлежащее качество управления муниципальными финансами</t>
  </si>
  <si>
    <t>не менее 8</t>
  </si>
  <si>
    <t>не менее 5</t>
  </si>
  <si>
    <t>не более 15</t>
  </si>
  <si>
    <t>Доля образовательных организаций, которые обеспечили включение основ финансовой грамотности в образовательные программы</t>
  </si>
  <si>
    <t>отдел бюджетного планирования и межбюджетных отношений Министерства финансов Республики Тыва</t>
  </si>
  <si>
    <t>отдел информационного обеспечения Министерства финансов Республики Тыва</t>
  </si>
  <si>
    <t>отдел бюджетного планирования и межбюджетных отношений, отдел учета и отчетности Министерства финансов Республики Тыва</t>
  </si>
  <si>
    <t>отдел информационного обеспечения, отдел учета и отчетности Министерства финансов Республики Тыва</t>
  </si>
  <si>
    <t>ежемесячно,
 до 5 числа</t>
  </si>
  <si>
    <t>Министерство образования  Республики Тыва, Министерство финансов Республики Тыва</t>
  </si>
  <si>
    <t>Министерство финансов Республики Тыва совместно с участниками подпрограммы</t>
  </si>
  <si>
    <r>
      <t>В целях повышения открытости бюджета на постоянной основе обеспечивается размещение закона о республиканском бюджете на очередной финансовый год и плановый период вместе с материалами, законов о внесении изменний в Закон о бюджете, отчетов об исполнении республиканского бюджета. В соответствии с бюджетным процессом республики в 2021 году проводились общественные обсуждения по итогам 2021 года, по проекту бюджета на очередной финансовый год. Минфином РТ разработаны и распространены брошюры в понятной для граждан форме "Бюджет для граждан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Тыва, также размещены на сайте в разделе «Бюджет для граждан».</t>
    </r>
  </si>
  <si>
    <t>23*</t>
  </si>
  <si>
    <t>увеличение связано за счет передачи с 2021 года норматива отчислений по УСН и активизацией экономической деятельности хозяйствующих субъектов</t>
  </si>
  <si>
    <t>За 2021 год 409 педагогических работников задействованны в процесс введения образовательных программ по повышению финансовой грамотности.</t>
  </si>
  <si>
    <t xml:space="preserve">По итогам 2021 года 164 образовательных учреждений  вовлечены в мероприятия по повышению финансовой грамотности. Основы финансовой грамотности обучающиеся получат в рамках предметов «Обществознание», «Математика и информатика» с 2022 года. Некоторые темы финансовой грамотности включены в содержание предметов и их изучение является обязательным. Также в образовательных учреждениях включены задания по финансовой грамотности в КИМы по ОГЭ, ЕГЭ.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</si>
</sst>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0"/>
    <numFmt numFmtId="167" formatCode="#,##0.00_ ;[Red]\-#,##0.00\ "/>
    <numFmt numFmtId="168" formatCode="#,##0.00000_ ;[Red]\-#,##0.00000\ 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2" borderId="0" xfId="0" applyFont="1" applyFill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165" fontId="7" fillId="0" borderId="0" xfId="0" applyNumberFormat="1" applyFont="1"/>
    <xf numFmtId="16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9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7" fontId="1" fillId="2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9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5" fontId="13" fillId="2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zoomScale="90" zoomScaleNormal="55" zoomScaleSheetLayoutView="90" workbookViewId="0">
      <pane xSplit="1" ySplit="8" topLeftCell="B25" activePane="bottomRight" state="frozen"/>
      <selection pane="topRight" activeCell="B1" sqref="B1"/>
      <selection pane="bottomLeft" activeCell="A9" sqref="A9"/>
      <selection pane="bottomRight" activeCell="P30" sqref="P30"/>
    </sheetView>
  </sheetViews>
  <sheetFormatPr defaultRowHeight="15" x14ac:dyDescent="0.25"/>
  <cols>
    <col min="1" max="1" width="27.42578125" style="5" customWidth="1"/>
    <col min="2" max="2" width="12.28515625" style="5" customWidth="1"/>
    <col min="3" max="3" width="10.42578125" style="5" bestFit="1" customWidth="1"/>
    <col min="4" max="4" width="6.28515625" style="5" customWidth="1"/>
    <col min="5" max="5" width="5.42578125" style="5" customWidth="1"/>
    <col min="6" max="6" width="13.5703125" style="5" customWidth="1"/>
    <col min="7" max="7" width="16.28515625" style="5" customWidth="1"/>
    <col min="8" max="8" width="14.140625" style="5" customWidth="1"/>
    <col min="9" max="9" width="10.85546875" style="5" customWidth="1"/>
    <col min="10" max="10" width="8" style="5" customWidth="1"/>
    <col min="11" max="11" width="7.28515625" style="5" customWidth="1"/>
    <col min="12" max="12" width="5.85546875" style="5" customWidth="1"/>
    <col min="13" max="13" width="7.140625" style="5" customWidth="1"/>
    <col min="14" max="14" width="68" style="5" customWidth="1"/>
    <col min="15" max="15" width="6.140625" style="5" customWidth="1"/>
    <col min="16" max="16384" width="9.140625" style="5"/>
  </cols>
  <sheetData>
    <row r="1" spans="1:15" x14ac:dyDescent="0.25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7"/>
    </row>
    <row r="2" spans="1:15" x14ac:dyDescent="0.25">
      <c r="A2" s="75" t="s">
        <v>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7"/>
    </row>
    <row r="3" spans="1:15" x14ac:dyDescent="0.25">
      <c r="A3" s="75" t="s">
        <v>108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7"/>
    </row>
    <row r="4" spans="1:15" ht="26.25" customHeight="1" x14ac:dyDescent="0.25">
      <c r="A4" s="76" t="s">
        <v>147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17"/>
    </row>
    <row r="5" spans="1:15" ht="25.5" customHeight="1" x14ac:dyDescent="0.25">
      <c r="A5" s="89" t="s">
        <v>22</v>
      </c>
      <c r="B5" s="89" t="s">
        <v>23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 t="s">
        <v>35</v>
      </c>
      <c r="O5" s="17"/>
    </row>
    <row r="6" spans="1:15" ht="24" customHeight="1" x14ac:dyDescent="0.25">
      <c r="A6" s="89"/>
      <c r="B6" s="89" t="s">
        <v>24</v>
      </c>
      <c r="C6" s="89"/>
      <c r="D6" s="89" t="s">
        <v>25</v>
      </c>
      <c r="E6" s="89"/>
      <c r="F6" s="89" t="s">
        <v>26</v>
      </c>
      <c r="G6" s="89"/>
      <c r="H6" s="89"/>
      <c r="I6" s="89"/>
      <c r="J6" s="89" t="s">
        <v>27</v>
      </c>
      <c r="K6" s="89"/>
      <c r="L6" s="89" t="s">
        <v>28</v>
      </c>
      <c r="M6" s="89"/>
      <c r="N6" s="89"/>
      <c r="O6" s="17"/>
    </row>
    <row r="7" spans="1:15" ht="50.25" customHeight="1" x14ac:dyDescent="0.25">
      <c r="A7" s="89"/>
      <c r="B7" s="89" t="s">
        <v>29</v>
      </c>
      <c r="C7" s="89" t="s">
        <v>30</v>
      </c>
      <c r="D7" s="89" t="s">
        <v>29</v>
      </c>
      <c r="E7" s="89" t="s">
        <v>30</v>
      </c>
      <c r="F7" s="89" t="s">
        <v>31</v>
      </c>
      <c r="G7" s="89" t="s">
        <v>109</v>
      </c>
      <c r="H7" s="89" t="s">
        <v>32</v>
      </c>
      <c r="I7" s="89" t="s">
        <v>33</v>
      </c>
      <c r="J7" s="89" t="s">
        <v>29</v>
      </c>
      <c r="K7" s="89" t="s">
        <v>30</v>
      </c>
      <c r="L7" s="89" t="s">
        <v>29</v>
      </c>
      <c r="M7" s="89" t="s">
        <v>30</v>
      </c>
      <c r="N7" s="89"/>
      <c r="O7" s="17"/>
    </row>
    <row r="8" spans="1:15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24"/>
    </row>
    <row r="9" spans="1:15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17"/>
    </row>
    <row r="10" spans="1:15" x14ac:dyDescent="0.25">
      <c r="A10" s="90" t="s">
        <v>110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17"/>
    </row>
    <row r="11" spans="1:15" ht="50.25" customHeight="1" x14ac:dyDescent="0.25">
      <c r="A11" s="79" t="s">
        <v>36</v>
      </c>
      <c r="B11" s="85">
        <f>H11</f>
        <v>2156973.2000000002</v>
      </c>
      <c r="C11" s="85"/>
      <c r="D11" s="85"/>
      <c r="E11" s="85"/>
      <c r="F11" s="85">
        <f>B11</f>
        <v>2156973.2000000002</v>
      </c>
      <c r="G11" s="85">
        <v>2156973.2000000002</v>
      </c>
      <c r="H11" s="85">
        <v>2156973.2000000002</v>
      </c>
      <c r="I11" s="85">
        <v>2156973.2000000002</v>
      </c>
      <c r="J11" s="85"/>
      <c r="K11" s="85"/>
      <c r="L11" s="85"/>
      <c r="M11" s="85"/>
      <c r="N11" s="79" t="s">
        <v>102</v>
      </c>
      <c r="O11" s="23"/>
    </row>
    <row r="12" spans="1:15" x14ac:dyDescent="0.25">
      <c r="A12" s="7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79"/>
      <c r="O12" s="23"/>
    </row>
    <row r="13" spans="1:15" ht="38.25" customHeight="1" x14ac:dyDescent="0.25">
      <c r="A13" s="79" t="s">
        <v>37</v>
      </c>
      <c r="B13" s="85">
        <f>H13</f>
        <v>142465</v>
      </c>
      <c r="C13" s="85"/>
      <c r="D13" s="85"/>
      <c r="E13" s="85"/>
      <c r="F13" s="85">
        <f>B13</f>
        <v>142465</v>
      </c>
      <c r="G13" s="85">
        <v>142465</v>
      </c>
      <c r="H13" s="85">
        <v>142465</v>
      </c>
      <c r="I13" s="85">
        <v>142465</v>
      </c>
      <c r="J13" s="85"/>
      <c r="K13" s="85"/>
      <c r="L13" s="85"/>
      <c r="M13" s="85"/>
      <c r="N13" s="79" t="s">
        <v>104</v>
      </c>
      <c r="O13" s="23"/>
    </row>
    <row r="14" spans="1:15" ht="19.5" customHeight="1" x14ac:dyDescent="0.25">
      <c r="A14" s="79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9"/>
      <c r="O14" s="23"/>
    </row>
    <row r="15" spans="1:15" ht="41.25" customHeight="1" x14ac:dyDescent="0.25">
      <c r="A15" s="38" t="s">
        <v>38</v>
      </c>
      <c r="B15" s="39">
        <f>H15</f>
        <v>1314987.8541900001</v>
      </c>
      <c r="C15" s="39"/>
      <c r="D15" s="39"/>
      <c r="E15" s="39"/>
      <c r="F15" s="54">
        <v>1314987.8999999999</v>
      </c>
      <c r="G15" s="39">
        <f>1235786.85419+79201</f>
        <v>1314987.8541900001</v>
      </c>
      <c r="H15" s="39">
        <v>1314987.8541900001</v>
      </c>
      <c r="I15" s="39">
        <v>1298564.25419</v>
      </c>
      <c r="J15" s="39"/>
      <c r="K15" s="39"/>
      <c r="L15" s="39"/>
      <c r="M15" s="39"/>
      <c r="N15" s="38" t="s">
        <v>103</v>
      </c>
      <c r="O15" s="23"/>
    </row>
    <row r="16" spans="1:15" ht="17.25" customHeight="1" x14ac:dyDescent="0.25">
      <c r="A16" s="40" t="s">
        <v>34</v>
      </c>
      <c r="B16" s="41">
        <f>B11+B13+B15</f>
        <v>3614426.0541900005</v>
      </c>
      <c r="C16" s="41">
        <f>C11+C13+C15</f>
        <v>0</v>
      </c>
      <c r="D16" s="41">
        <f t="shared" ref="D16:E16" si="0">D11+D13+D15</f>
        <v>0</v>
      </c>
      <c r="E16" s="41">
        <f t="shared" si="0"/>
        <v>0</v>
      </c>
      <c r="F16" s="41">
        <f>F11+F13+F15</f>
        <v>3614426.1</v>
      </c>
      <c r="G16" s="41">
        <f>G11+G13+G15</f>
        <v>3614426.0541900005</v>
      </c>
      <c r="H16" s="41">
        <f>H11+H13+H15</f>
        <v>3614426.0541900005</v>
      </c>
      <c r="I16" s="41">
        <f>I11+I13+I15</f>
        <v>3598002.45419</v>
      </c>
      <c r="J16" s="41">
        <f t="shared" ref="J16" si="1">J11+J13+J15</f>
        <v>0</v>
      </c>
      <c r="K16" s="41">
        <f t="shared" ref="K16" si="2">K11+K13+K15</f>
        <v>0</v>
      </c>
      <c r="L16" s="41">
        <f t="shared" ref="L16" si="3">L11+L13+L15</f>
        <v>0</v>
      </c>
      <c r="M16" s="41">
        <f t="shared" ref="M16" si="4">M11+M13+M15</f>
        <v>0</v>
      </c>
      <c r="N16" s="40"/>
      <c r="O16" s="23"/>
    </row>
    <row r="17" spans="1:15" x14ac:dyDescent="0.25">
      <c r="A17" s="86" t="s">
        <v>111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17"/>
    </row>
    <row r="18" spans="1:15" ht="48.75" customHeight="1" x14ac:dyDescent="0.25">
      <c r="A18" s="38" t="s">
        <v>39</v>
      </c>
      <c r="B18" s="39">
        <f>H18</f>
        <v>10166.299999999999</v>
      </c>
      <c r="C18" s="39"/>
      <c r="D18" s="39"/>
      <c r="E18" s="39"/>
      <c r="F18" s="54">
        <v>10166.299999999999</v>
      </c>
      <c r="G18" s="39">
        <v>10166.299999999999</v>
      </c>
      <c r="H18" s="39">
        <v>10166.299999999999</v>
      </c>
      <c r="I18" s="39">
        <v>7208.6735699999999</v>
      </c>
      <c r="J18" s="39"/>
      <c r="K18" s="39"/>
      <c r="L18" s="39"/>
      <c r="M18" s="39"/>
      <c r="N18" s="37" t="s">
        <v>153</v>
      </c>
      <c r="O18" s="17"/>
    </row>
    <row r="19" spans="1:15" ht="18" customHeight="1" x14ac:dyDescent="0.25">
      <c r="A19" s="40" t="s">
        <v>34</v>
      </c>
      <c r="B19" s="41">
        <f>B18</f>
        <v>10166.299999999999</v>
      </c>
      <c r="C19" s="41">
        <f>C18</f>
        <v>0</v>
      </c>
      <c r="D19" s="41">
        <f t="shared" ref="D19:E19" si="5">D18</f>
        <v>0</v>
      </c>
      <c r="E19" s="41">
        <f t="shared" si="5"/>
        <v>0</v>
      </c>
      <c r="F19" s="41">
        <f>F18</f>
        <v>10166.299999999999</v>
      </c>
      <c r="G19" s="41">
        <f>G18</f>
        <v>10166.299999999999</v>
      </c>
      <c r="H19" s="41">
        <f t="shared" ref="H19" si="6">H18</f>
        <v>10166.299999999999</v>
      </c>
      <c r="I19" s="41">
        <f>I18</f>
        <v>7208.6735699999999</v>
      </c>
      <c r="J19" s="41">
        <f t="shared" ref="J19" si="7">J18</f>
        <v>0</v>
      </c>
      <c r="K19" s="41">
        <f t="shared" ref="K19" si="8">K18</f>
        <v>0</v>
      </c>
      <c r="L19" s="41">
        <f t="shared" ref="L19" si="9">L18</f>
        <v>0</v>
      </c>
      <c r="M19" s="41">
        <f t="shared" ref="M19" si="10">M18</f>
        <v>0</v>
      </c>
      <c r="N19" s="38"/>
      <c r="O19" s="23"/>
    </row>
    <row r="20" spans="1:15" x14ac:dyDescent="0.25">
      <c r="A20" s="86" t="s">
        <v>112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17"/>
    </row>
    <row r="21" spans="1:15" ht="63.75" hidden="1" customHeight="1" x14ac:dyDescent="0.25">
      <c r="A21" s="38" t="s">
        <v>40</v>
      </c>
      <c r="B21" s="36">
        <v>0</v>
      </c>
      <c r="C21" s="36"/>
      <c r="D21" s="36"/>
      <c r="E21" s="36"/>
      <c r="F21" s="36">
        <v>0</v>
      </c>
      <c r="G21" s="36">
        <v>0</v>
      </c>
      <c r="H21" s="36">
        <v>0</v>
      </c>
      <c r="I21" s="36"/>
      <c r="J21" s="36"/>
      <c r="K21" s="36"/>
      <c r="L21" s="36"/>
      <c r="M21" s="36"/>
      <c r="N21" s="38" t="s">
        <v>41</v>
      </c>
      <c r="O21" s="17"/>
    </row>
    <row r="22" spans="1:15" ht="22.5" hidden="1" customHeight="1" x14ac:dyDescent="0.25">
      <c r="A22" s="79" t="s">
        <v>42</v>
      </c>
      <c r="B22" s="78">
        <v>0</v>
      </c>
      <c r="C22" s="78"/>
      <c r="D22" s="78"/>
      <c r="E22" s="78"/>
      <c r="F22" s="78">
        <v>0</v>
      </c>
      <c r="G22" s="78">
        <v>0</v>
      </c>
      <c r="H22" s="78">
        <v>0</v>
      </c>
      <c r="I22" s="78"/>
      <c r="J22" s="78"/>
      <c r="K22" s="78"/>
      <c r="L22" s="78"/>
      <c r="M22" s="78"/>
      <c r="N22" s="42" t="s">
        <v>43</v>
      </c>
      <c r="O22" s="17"/>
    </row>
    <row r="23" spans="1:15" ht="47.25" hidden="1" customHeight="1" x14ac:dyDescent="0.25">
      <c r="A23" s="7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42" t="s">
        <v>44</v>
      </c>
      <c r="O23" s="17"/>
    </row>
    <row r="24" spans="1:15" ht="93" customHeight="1" x14ac:dyDescent="0.25">
      <c r="A24" s="55" t="s">
        <v>158</v>
      </c>
      <c r="B24" s="43">
        <f>G24</f>
        <v>112</v>
      </c>
      <c r="C24" s="36"/>
      <c r="D24" s="36"/>
      <c r="E24" s="36"/>
      <c r="F24" s="43">
        <v>112</v>
      </c>
      <c r="G24" s="43">
        <v>112</v>
      </c>
      <c r="H24" s="43">
        <f>G24</f>
        <v>112</v>
      </c>
      <c r="I24" s="43">
        <v>112</v>
      </c>
      <c r="J24" s="36"/>
      <c r="K24" s="36"/>
      <c r="L24" s="36"/>
      <c r="M24" s="36"/>
      <c r="N24" s="44" t="s">
        <v>164</v>
      </c>
      <c r="O24" s="17"/>
    </row>
    <row r="25" spans="1:15" ht="54" customHeight="1" x14ac:dyDescent="0.25">
      <c r="A25" s="55" t="s">
        <v>159</v>
      </c>
      <c r="B25" s="57">
        <f>G25</f>
        <v>61.9</v>
      </c>
      <c r="C25" s="36"/>
      <c r="D25" s="36"/>
      <c r="E25" s="36"/>
      <c r="F25" s="43">
        <v>61.9</v>
      </c>
      <c r="G25" s="43">
        <v>61.9</v>
      </c>
      <c r="H25" s="43">
        <v>61.9</v>
      </c>
      <c r="I25" s="43">
        <v>61.9</v>
      </c>
      <c r="J25" s="36"/>
      <c r="K25" s="36"/>
      <c r="L25" s="36"/>
      <c r="M25" s="36"/>
      <c r="N25" s="38" t="s">
        <v>165</v>
      </c>
      <c r="O25" s="17"/>
    </row>
    <row r="26" spans="1:15" ht="32.25" customHeight="1" x14ac:dyDescent="0.25">
      <c r="A26" s="79" t="s">
        <v>160</v>
      </c>
      <c r="B26" s="80">
        <f>H26</f>
        <v>0</v>
      </c>
      <c r="C26" s="77"/>
      <c r="D26" s="78"/>
      <c r="E26" s="78"/>
      <c r="F26" s="77">
        <v>0</v>
      </c>
      <c r="G26" s="77">
        <v>0</v>
      </c>
      <c r="H26" s="77">
        <v>0</v>
      </c>
      <c r="I26" s="77">
        <v>0</v>
      </c>
      <c r="J26" s="78"/>
      <c r="K26" s="78"/>
      <c r="L26" s="78"/>
      <c r="M26" s="78"/>
      <c r="N26" s="82"/>
      <c r="O26" s="17"/>
    </row>
    <row r="27" spans="1:15" ht="21" customHeight="1" x14ac:dyDescent="0.25">
      <c r="A27" s="79"/>
      <c r="B27" s="81"/>
      <c r="C27" s="78"/>
      <c r="D27" s="78"/>
      <c r="E27" s="78"/>
      <c r="F27" s="77"/>
      <c r="G27" s="77"/>
      <c r="H27" s="77"/>
      <c r="I27" s="77"/>
      <c r="J27" s="78"/>
      <c r="K27" s="78"/>
      <c r="L27" s="78"/>
      <c r="M27" s="78"/>
      <c r="N27" s="82"/>
      <c r="O27" s="17"/>
    </row>
    <row r="28" spans="1:15" ht="63.75" customHeight="1" x14ac:dyDescent="0.25">
      <c r="A28" s="38" t="s">
        <v>161</v>
      </c>
      <c r="B28" s="43">
        <f>H28</f>
        <v>0</v>
      </c>
      <c r="C28" s="36"/>
      <c r="D28" s="36"/>
      <c r="E28" s="36"/>
      <c r="F28" s="43">
        <v>0</v>
      </c>
      <c r="G28" s="43">
        <v>0</v>
      </c>
      <c r="H28" s="43">
        <v>0</v>
      </c>
      <c r="I28" s="43">
        <v>0</v>
      </c>
      <c r="J28" s="36"/>
      <c r="K28" s="36"/>
      <c r="L28" s="36"/>
      <c r="M28" s="36"/>
      <c r="N28" s="37"/>
      <c r="O28" s="17"/>
    </row>
    <row r="29" spans="1:15" ht="74.25" customHeight="1" x14ac:dyDescent="0.25">
      <c r="A29" s="45" t="s">
        <v>105</v>
      </c>
      <c r="B29" s="43">
        <f>H29</f>
        <v>0</v>
      </c>
      <c r="C29" s="36"/>
      <c r="D29" s="36"/>
      <c r="E29" s="36"/>
      <c r="F29" s="43">
        <v>0</v>
      </c>
      <c r="G29" s="43">
        <v>0</v>
      </c>
      <c r="H29" s="43">
        <v>0</v>
      </c>
      <c r="I29" s="43">
        <v>0</v>
      </c>
      <c r="J29" s="36"/>
      <c r="K29" s="36"/>
      <c r="L29" s="36"/>
      <c r="M29" s="36"/>
      <c r="N29" s="37"/>
      <c r="O29" s="17"/>
    </row>
    <row r="30" spans="1:15" ht="64.5" customHeight="1" x14ac:dyDescent="0.25">
      <c r="A30" s="79" t="s">
        <v>162</v>
      </c>
      <c r="B30" s="80">
        <f>H30</f>
        <v>0</v>
      </c>
      <c r="C30" s="78"/>
      <c r="D30" s="78"/>
      <c r="E30" s="78"/>
      <c r="F30" s="77">
        <v>0</v>
      </c>
      <c r="G30" s="77">
        <v>0</v>
      </c>
      <c r="H30" s="77">
        <v>0</v>
      </c>
      <c r="I30" s="77">
        <v>0</v>
      </c>
      <c r="J30" s="78"/>
      <c r="K30" s="78"/>
      <c r="L30" s="78"/>
      <c r="M30" s="78"/>
      <c r="N30" s="83"/>
      <c r="O30" s="17"/>
    </row>
    <row r="31" spans="1:15" ht="15" customHeight="1" x14ac:dyDescent="0.25">
      <c r="A31" s="79"/>
      <c r="B31" s="81"/>
      <c r="C31" s="78"/>
      <c r="D31" s="78"/>
      <c r="E31" s="78"/>
      <c r="F31" s="77"/>
      <c r="G31" s="77"/>
      <c r="H31" s="77"/>
      <c r="I31" s="77"/>
      <c r="J31" s="78"/>
      <c r="K31" s="78"/>
      <c r="L31" s="78"/>
      <c r="M31" s="78"/>
      <c r="N31" s="84"/>
      <c r="O31" s="17"/>
    </row>
    <row r="32" spans="1:15" ht="74.25" customHeight="1" x14ac:dyDescent="0.25">
      <c r="A32" s="38" t="s">
        <v>106</v>
      </c>
      <c r="B32" s="43">
        <f>H32</f>
        <v>106.1</v>
      </c>
      <c r="C32" s="36"/>
      <c r="D32" s="36"/>
      <c r="E32" s="36"/>
      <c r="F32" s="43">
        <v>106.1</v>
      </c>
      <c r="G32" s="43">
        <v>106.1</v>
      </c>
      <c r="H32" s="43">
        <v>106.1</v>
      </c>
      <c r="I32" s="43">
        <v>106.1</v>
      </c>
      <c r="J32" s="36"/>
      <c r="K32" s="36"/>
      <c r="L32" s="36"/>
      <c r="M32" s="36"/>
      <c r="N32" s="37" t="s">
        <v>163</v>
      </c>
      <c r="O32" s="17"/>
    </row>
    <row r="33" spans="1:15" ht="20.25" customHeight="1" x14ac:dyDescent="0.25">
      <c r="A33" s="34" t="s">
        <v>34</v>
      </c>
      <c r="B33" s="35">
        <f t="shared" ref="B33:F33" si="11">B32+B30+B29+B28+B26+B25+B24</f>
        <v>280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280</v>
      </c>
      <c r="G33" s="41">
        <f t="shared" ref="G33:M33" si="12">G32+G30+G29+G28+G26+G25+G24</f>
        <v>280</v>
      </c>
      <c r="H33" s="41">
        <f t="shared" si="12"/>
        <v>280</v>
      </c>
      <c r="I33" s="41">
        <f t="shared" si="12"/>
        <v>280</v>
      </c>
      <c r="J33" s="35">
        <f t="shared" si="12"/>
        <v>0</v>
      </c>
      <c r="K33" s="35">
        <f t="shared" si="12"/>
        <v>0</v>
      </c>
      <c r="L33" s="35">
        <f t="shared" si="12"/>
        <v>0</v>
      </c>
      <c r="M33" s="35">
        <f t="shared" si="12"/>
        <v>0</v>
      </c>
      <c r="N33" s="34"/>
      <c r="O33" s="23"/>
    </row>
    <row r="34" spans="1:15" x14ac:dyDescent="0.25">
      <c r="A34" s="34" t="s">
        <v>99</v>
      </c>
      <c r="B34" s="35">
        <f t="shared" ref="B34:M34" si="13">B33+B19+B16</f>
        <v>3624872.3541900003</v>
      </c>
      <c r="C34" s="35">
        <f t="shared" si="13"/>
        <v>0</v>
      </c>
      <c r="D34" s="35">
        <f t="shared" si="13"/>
        <v>0</v>
      </c>
      <c r="E34" s="35">
        <f t="shared" si="13"/>
        <v>0</v>
      </c>
      <c r="F34" s="35">
        <f>F33+F19+F16</f>
        <v>3624872.4</v>
      </c>
      <c r="G34" s="35">
        <f>G33+G19+G16</f>
        <v>3624872.3541900003</v>
      </c>
      <c r="H34" s="35">
        <f t="shared" si="13"/>
        <v>3624872.3541900003</v>
      </c>
      <c r="I34" s="35">
        <f t="shared" si="13"/>
        <v>3605491.1277600001</v>
      </c>
      <c r="J34" s="35">
        <f t="shared" si="13"/>
        <v>0</v>
      </c>
      <c r="K34" s="35">
        <f t="shared" si="13"/>
        <v>0</v>
      </c>
      <c r="L34" s="35">
        <f t="shared" si="13"/>
        <v>0</v>
      </c>
      <c r="M34" s="35">
        <f t="shared" si="13"/>
        <v>0</v>
      </c>
      <c r="N34" s="29"/>
      <c r="O34" s="17"/>
    </row>
    <row r="35" spans="1:15" x14ac:dyDescent="0.25">
      <c r="A35" s="11"/>
      <c r="B35" s="11"/>
      <c r="C35" s="11"/>
      <c r="D35" s="11"/>
      <c r="E35" s="11"/>
      <c r="F35" s="11"/>
      <c r="G35" s="12"/>
      <c r="H35" s="13"/>
      <c r="I35" s="11"/>
      <c r="J35" s="11"/>
      <c r="K35" s="11"/>
    </row>
    <row r="36" spans="1:15" s="8" customFormat="1" x14ac:dyDescent="0.25">
      <c r="A36" s="11"/>
      <c r="B36" s="11"/>
      <c r="C36" s="11"/>
      <c r="D36" s="11"/>
      <c r="E36" s="11"/>
      <c r="F36" s="11"/>
      <c r="G36" s="11"/>
      <c r="H36" s="11"/>
      <c r="I36" s="67"/>
      <c r="J36" s="11"/>
      <c r="K36" s="11"/>
    </row>
    <row r="37" spans="1:15" x14ac:dyDescent="0.25">
      <c r="F37" s="22"/>
      <c r="G37" s="22"/>
    </row>
    <row r="40" spans="1:15" x14ac:dyDescent="0.25">
      <c r="I40" s="22"/>
    </row>
    <row r="42" spans="1:15" x14ac:dyDescent="0.25">
      <c r="I42" s="35"/>
    </row>
    <row r="46" spans="1:15" x14ac:dyDescent="0.25">
      <c r="I46" s="22"/>
    </row>
  </sheetData>
  <mergeCells count="96"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M11:M12"/>
    <mergeCell ref="N11:N12"/>
    <mergeCell ref="H11:H12"/>
    <mergeCell ref="L13:L14"/>
    <mergeCell ref="M13:M14"/>
    <mergeCell ref="J13:J14"/>
    <mergeCell ref="K13:K14"/>
    <mergeCell ref="A13:A14"/>
    <mergeCell ref="B13:B14"/>
    <mergeCell ref="C13:C14"/>
    <mergeCell ref="D13:D14"/>
    <mergeCell ref="E13:E14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F26:F27"/>
    <mergeCell ref="H22:H23"/>
    <mergeCell ref="I22:I23"/>
    <mergeCell ref="J22:J23"/>
    <mergeCell ref="K22:K23"/>
    <mergeCell ref="A26:A27"/>
    <mergeCell ref="B26:B27"/>
    <mergeCell ref="C26:C27"/>
    <mergeCell ref="D26:D27"/>
    <mergeCell ref="E26:E27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</mergeCells>
  <pageMargins left="0.51181102362204722" right="0.11811023622047245" top="0.59055118110236227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topLeftCell="A4" zoomScale="90" zoomScaleNormal="100" zoomScaleSheetLayoutView="90" workbookViewId="0">
      <selection activeCell="H13" sqref="H13"/>
    </sheetView>
  </sheetViews>
  <sheetFormatPr defaultRowHeight="15" x14ac:dyDescent="0.25"/>
  <cols>
    <col min="1" max="1" width="3.42578125" customWidth="1"/>
    <col min="2" max="2" width="59.85546875" customWidth="1"/>
    <col min="3" max="3" width="9.28515625" style="2" customWidth="1"/>
    <col min="4" max="4" width="14.28515625" style="2" customWidth="1"/>
    <col min="5" max="5" width="20.140625" style="3" customWidth="1"/>
    <col min="6" max="6" width="17.42578125" customWidth="1"/>
    <col min="7" max="7" width="14.85546875" customWidth="1"/>
    <col min="8" max="8" width="22.5703125" customWidth="1"/>
    <col min="9" max="9" width="15" customWidth="1"/>
    <col min="10" max="20" width="9.140625" customWidth="1"/>
  </cols>
  <sheetData>
    <row r="1" spans="1:12" ht="15.75" x14ac:dyDescent="0.25">
      <c r="B1" s="93" t="s">
        <v>47</v>
      </c>
      <c r="C1" s="93"/>
      <c r="D1" s="93"/>
      <c r="E1" s="93"/>
    </row>
    <row r="2" spans="1:12" ht="15.75" x14ac:dyDescent="0.25">
      <c r="B2" s="94" t="s">
        <v>98</v>
      </c>
      <c r="C2" s="94"/>
      <c r="D2" s="94"/>
      <c r="E2" s="94"/>
    </row>
    <row r="3" spans="1:12" ht="34.5" customHeight="1" x14ac:dyDescent="0.25">
      <c r="B3" s="94" t="s">
        <v>137</v>
      </c>
      <c r="C3" s="94"/>
      <c r="D3" s="94"/>
      <c r="E3" s="94"/>
    </row>
    <row r="4" spans="1:12" ht="21.75" customHeight="1" x14ac:dyDescent="0.25">
      <c r="B4" s="95" t="s">
        <v>148</v>
      </c>
      <c r="C4" s="95"/>
      <c r="D4" s="95"/>
      <c r="E4" s="95"/>
    </row>
    <row r="6" spans="1:12" ht="26.25" customHeight="1" x14ac:dyDescent="0.25">
      <c r="A6" s="96" t="s">
        <v>129</v>
      </c>
      <c r="B6" s="96" t="s">
        <v>15</v>
      </c>
      <c r="C6" s="96" t="s">
        <v>50</v>
      </c>
      <c r="D6" s="96" t="s">
        <v>51</v>
      </c>
      <c r="E6" s="96"/>
    </row>
    <row r="7" spans="1:12" x14ac:dyDescent="0.25">
      <c r="A7" s="96"/>
      <c r="B7" s="96"/>
      <c r="C7" s="96"/>
      <c r="D7" s="14" t="s">
        <v>52</v>
      </c>
      <c r="E7" s="14" t="s">
        <v>53</v>
      </c>
    </row>
    <row r="8" spans="1:12" x14ac:dyDescent="0.25">
      <c r="A8" s="14">
        <v>1</v>
      </c>
      <c r="B8" s="14">
        <v>2</v>
      </c>
      <c r="C8" s="14">
        <v>3</v>
      </c>
      <c r="D8" s="14">
        <v>4</v>
      </c>
      <c r="E8" s="1">
        <v>5</v>
      </c>
    </row>
    <row r="9" spans="1:12" ht="15" customHeight="1" x14ac:dyDescent="0.25">
      <c r="A9" s="97" t="s">
        <v>121</v>
      </c>
      <c r="B9" s="97"/>
      <c r="C9" s="97"/>
      <c r="D9" s="97"/>
      <c r="E9" s="97"/>
    </row>
    <row r="10" spans="1:12" ht="31.5" customHeight="1" x14ac:dyDescent="0.25">
      <c r="A10" s="52" t="s">
        <v>113</v>
      </c>
      <c r="B10" s="55" t="s">
        <v>95</v>
      </c>
      <c r="C10" s="52" t="s">
        <v>96</v>
      </c>
      <c r="D10" s="61">
        <v>98</v>
      </c>
      <c r="E10" s="69">
        <v>99.5</v>
      </c>
      <c r="F10" s="26"/>
    </row>
    <row r="11" spans="1:12" ht="45" customHeight="1" x14ac:dyDescent="0.25">
      <c r="A11" s="52" t="s">
        <v>114</v>
      </c>
      <c r="B11" s="55" t="s">
        <v>48</v>
      </c>
      <c r="C11" s="52" t="s">
        <v>96</v>
      </c>
      <c r="D11" s="56">
        <v>100</v>
      </c>
      <c r="E11" s="70">
        <v>100</v>
      </c>
    </row>
    <row r="12" spans="1:12" ht="26.25" customHeight="1" x14ac:dyDescent="0.25">
      <c r="A12" s="56" t="s">
        <v>115</v>
      </c>
      <c r="B12" s="55" t="s">
        <v>166</v>
      </c>
      <c r="C12" s="56" t="s">
        <v>20</v>
      </c>
      <c r="D12" s="56" t="s">
        <v>167</v>
      </c>
      <c r="E12" s="70">
        <v>8</v>
      </c>
      <c r="F12" s="27"/>
      <c r="G12" s="4"/>
    </row>
    <row r="13" spans="1:12" ht="36" x14ac:dyDescent="0.25">
      <c r="A13" s="74" t="s">
        <v>116</v>
      </c>
      <c r="B13" s="73" t="s">
        <v>49</v>
      </c>
      <c r="C13" s="74" t="s">
        <v>20</v>
      </c>
      <c r="D13" s="74">
        <v>1</v>
      </c>
      <c r="E13" s="70">
        <v>1</v>
      </c>
      <c r="F13" s="110"/>
      <c r="G13" s="110"/>
    </row>
    <row r="14" spans="1:12" ht="26.25" customHeight="1" x14ac:dyDescent="0.25">
      <c r="A14" s="74" t="s">
        <v>117</v>
      </c>
      <c r="B14" s="73" t="s">
        <v>60</v>
      </c>
      <c r="C14" s="74" t="s">
        <v>96</v>
      </c>
      <c r="D14" s="74" t="s">
        <v>168</v>
      </c>
      <c r="E14" s="63" t="s">
        <v>179</v>
      </c>
      <c r="F14" s="111"/>
      <c r="G14" s="112"/>
      <c r="H14" s="112"/>
      <c r="I14" s="113"/>
      <c r="J14" s="113"/>
    </row>
    <row r="15" spans="1:12" ht="15" customHeight="1" x14ac:dyDescent="0.25">
      <c r="A15" s="98" t="s">
        <v>122</v>
      </c>
      <c r="B15" s="98"/>
      <c r="C15" s="98"/>
      <c r="D15" s="98"/>
      <c r="E15" s="98"/>
      <c r="F15" s="114"/>
      <c r="G15" s="115"/>
      <c r="H15" s="113"/>
      <c r="I15" s="113"/>
      <c r="J15" s="113"/>
    </row>
    <row r="16" spans="1:12" ht="29.25" customHeight="1" x14ac:dyDescent="0.25">
      <c r="A16" s="74" t="s">
        <v>118</v>
      </c>
      <c r="B16" s="73" t="s">
        <v>54</v>
      </c>
      <c r="C16" s="74" t="s">
        <v>96</v>
      </c>
      <c r="D16" s="74">
        <v>50</v>
      </c>
      <c r="E16" s="64">
        <f>H16</f>
        <v>0</v>
      </c>
      <c r="F16" s="116"/>
      <c r="G16" s="117"/>
      <c r="H16" s="118"/>
      <c r="I16" s="119"/>
      <c r="J16" s="120"/>
      <c r="L16" s="4"/>
    </row>
    <row r="17" spans="1:18" ht="36" x14ac:dyDescent="0.25">
      <c r="A17" s="74" t="s">
        <v>119</v>
      </c>
      <c r="B17" s="73" t="s">
        <v>97</v>
      </c>
      <c r="C17" s="74" t="s">
        <v>20</v>
      </c>
      <c r="D17" s="74">
        <v>12</v>
      </c>
      <c r="E17" s="64">
        <v>12</v>
      </c>
      <c r="F17" s="121"/>
      <c r="G17" s="122"/>
      <c r="H17" s="123"/>
      <c r="I17" s="122"/>
      <c r="J17" s="113"/>
    </row>
    <row r="18" spans="1:18" ht="41.25" hidden="1" customHeight="1" x14ac:dyDescent="0.25">
      <c r="A18" s="74"/>
      <c r="B18" s="65" t="s">
        <v>17</v>
      </c>
      <c r="C18" s="74" t="s">
        <v>16</v>
      </c>
      <c r="D18" s="74">
        <v>15</v>
      </c>
      <c r="E18" s="62"/>
      <c r="F18" s="113"/>
      <c r="G18" s="113"/>
      <c r="H18" s="113"/>
      <c r="I18" s="113"/>
      <c r="J18" s="113"/>
    </row>
    <row r="19" spans="1:18" ht="24" hidden="1" x14ac:dyDescent="0.25">
      <c r="A19" s="74"/>
      <c r="B19" s="73" t="s">
        <v>19</v>
      </c>
      <c r="C19" s="74" t="s">
        <v>16</v>
      </c>
      <c r="D19" s="74" t="s">
        <v>18</v>
      </c>
      <c r="E19" s="62"/>
      <c r="F19" s="113"/>
      <c r="G19" s="113"/>
      <c r="H19" s="113"/>
      <c r="I19" s="113"/>
      <c r="J19" s="113"/>
    </row>
    <row r="20" spans="1:18" ht="49.5" customHeight="1" x14ac:dyDescent="0.25">
      <c r="A20" s="74" t="s">
        <v>120</v>
      </c>
      <c r="B20" s="73" t="s">
        <v>124</v>
      </c>
      <c r="C20" s="74" t="s">
        <v>96</v>
      </c>
      <c r="D20" s="74" t="s">
        <v>169</v>
      </c>
      <c r="E20" s="66">
        <f>I20</f>
        <v>0</v>
      </c>
      <c r="F20" s="116"/>
      <c r="G20" s="116"/>
      <c r="H20" s="124"/>
      <c r="I20" s="125"/>
      <c r="J20" s="125"/>
      <c r="K20" s="7"/>
      <c r="L20" s="7"/>
      <c r="M20" s="7"/>
      <c r="N20" s="7"/>
      <c r="O20" s="7"/>
      <c r="P20" s="7"/>
      <c r="Q20" s="7"/>
    </row>
    <row r="21" spans="1:18" ht="15" customHeight="1" x14ac:dyDescent="0.25">
      <c r="A21" s="99" t="s">
        <v>123</v>
      </c>
      <c r="B21" s="99"/>
      <c r="C21" s="99"/>
      <c r="D21" s="99"/>
      <c r="E21" s="99"/>
      <c r="F21" s="113"/>
      <c r="G21" s="113"/>
      <c r="H21" s="113"/>
      <c r="I21" s="126"/>
      <c r="J21" s="113"/>
    </row>
    <row r="22" spans="1:18" ht="30" customHeight="1" x14ac:dyDescent="0.25">
      <c r="A22" s="74" t="s">
        <v>125</v>
      </c>
      <c r="B22" s="73" t="s">
        <v>170</v>
      </c>
      <c r="C22" s="74" t="s">
        <v>96</v>
      </c>
      <c r="D22" s="74">
        <v>75</v>
      </c>
      <c r="E22" s="74">
        <v>86</v>
      </c>
      <c r="F22" s="125"/>
      <c r="G22" s="114"/>
      <c r="H22" s="114"/>
      <c r="I22" s="113"/>
      <c r="J22" s="114"/>
      <c r="K22" s="10"/>
      <c r="L22" s="10"/>
      <c r="M22" s="10"/>
      <c r="N22" s="10"/>
      <c r="O22" s="10"/>
      <c r="P22" s="10"/>
      <c r="Q22" s="10"/>
      <c r="R22" s="10"/>
    </row>
    <row r="23" spans="1:18" ht="26.25" customHeight="1" x14ac:dyDescent="0.25">
      <c r="A23" s="74" t="s">
        <v>126</v>
      </c>
      <c r="B23" s="73" t="s">
        <v>55</v>
      </c>
      <c r="C23" s="74" t="s">
        <v>21</v>
      </c>
      <c r="D23" s="74">
        <v>400</v>
      </c>
      <c r="E23" s="74">
        <v>409</v>
      </c>
      <c r="F23" s="125"/>
      <c r="G23" s="127"/>
      <c r="H23" s="127"/>
      <c r="I23" s="127"/>
      <c r="J23" s="127"/>
      <c r="K23" s="9"/>
      <c r="L23" s="9"/>
      <c r="M23" s="9"/>
      <c r="N23" s="9"/>
      <c r="O23" s="9"/>
      <c r="P23" s="9"/>
      <c r="Q23" s="9"/>
      <c r="R23" s="9"/>
    </row>
    <row r="24" spans="1:18" ht="28.5" customHeight="1" x14ac:dyDescent="0.25">
      <c r="A24" s="74" t="s">
        <v>127</v>
      </c>
      <c r="B24" s="73" t="s">
        <v>56</v>
      </c>
      <c r="C24" s="74" t="s">
        <v>20</v>
      </c>
      <c r="D24" s="74">
        <v>200</v>
      </c>
      <c r="E24" s="74">
        <v>271</v>
      </c>
      <c r="F24" s="125"/>
    </row>
    <row r="25" spans="1:18" ht="24" customHeight="1" x14ac:dyDescent="0.25">
      <c r="A25" s="74" t="s">
        <v>156</v>
      </c>
      <c r="B25" s="73" t="s">
        <v>57</v>
      </c>
      <c r="C25" s="74" t="s">
        <v>21</v>
      </c>
      <c r="D25" s="74">
        <v>24000</v>
      </c>
      <c r="E25" s="74">
        <v>24976</v>
      </c>
      <c r="F25" s="128"/>
      <c r="H25" s="72"/>
      <c r="P25" s="2"/>
    </row>
    <row r="26" spans="1:18" ht="62.25" customHeight="1" x14ac:dyDescent="0.25">
      <c r="A26" s="28" t="s">
        <v>155</v>
      </c>
      <c r="B26" s="29" t="s">
        <v>58</v>
      </c>
      <c r="C26" s="28" t="s">
        <v>20</v>
      </c>
      <c r="D26" s="56" t="s">
        <v>168</v>
      </c>
      <c r="E26" s="56">
        <f>4+4</f>
        <v>8</v>
      </c>
      <c r="F26" s="60"/>
    </row>
    <row r="27" spans="1:18" ht="51" customHeight="1" x14ac:dyDescent="0.25">
      <c r="A27" s="28" t="s">
        <v>128</v>
      </c>
      <c r="B27" s="29" t="s">
        <v>59</v>
      </c>
      <c r="C27" s="28" t="s">
        <v>20</v>
      </c>
      <c r="D27" s="51">
        <v>2</v>
      </c>
      <c r="E27" s="56">
        <v>2</v>
      </c>
      <c r="F27" s="60"/>
      <c r="H27" s="25"/>
    </row>
    <row r="28" spans="1:18" ht="0.75" customHeight="1" x14ac:dyDescent="0.25">
      <c r="F28" s="60"/>
    </row>
    <row r="29" spans="1:18" ht="31.5" customHeight="1" x14ac:dyDescent="0.25">
      <c r="A29" s="2" t="s">
        <v>140</v>
      </c>
      <c r="B29" s="100" t="s">
        <v>180</v>
      </c>
      <c r="C29" s="100"/>
      <c r="D29" s="100"/>
      <c r="E29" s="100"/>
    </row>
  </sheetData>
  <mergeCells count="13">
    <mergeCell ref="A6:A7"/>
    <mergeCell ref="A9:E9"/>
    <mergeCell ref="A15:E15"/>
    <mergeCell ref="A21:E21"/>
    <mergeCell ref="B29:E29"/>
    <mergeCell ref="G14:H14"/>
    <mergeCell ref="B1:E1"/>
    <mergeCell ref="B2:E2"/>
    <mergeCell ref="B3:E3"/>
    <mergeCell ref="B4:E4"/>
    <mergeCell ref="B6:B7"/>
    <mergeCell ref="C6:C7"/>
    <mergeCell ref="D6:E6"/>
  </mergeCells>
  <pageMargins left="0.70866141732283472" right="0.70866141732283472" top="0.74803149606299213" bottom="0.35433070866141736" header="0.31496062992125984" footer="0.31496062992125984"/>
  <pageSetup paperSize="9" scale="81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zoomScale="80" zoomScaleNormal="82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1" sqref="B41"/>
    </sheetView>
  </sheetViews>
  <sheetFormatPr defaultRowHeight="15" x14ac:dyDescent="0.25"/>
  <cols>
    <col min="1" max="1" width="6.7109375" style="50" customWidth="1"/>
    <col min="2" max="2" width="43.5703125" style="5" customWidth="1"/>
    <col min="3" max="3" width="30.5703125" style="5" customWidth="1"/>
    <col min="4" max="4" width="16.28515625" style="5" customWidth="1"/>
    <col min="5" max="5" width="101.7109375" style="6" customWidth="1"/>
    <col min="6" max="16384" width="9.140625" style="5"/>
  </cols>
  <sheetData>
    <row r="1" spans="1:5" ht="20.25" customHeight="1" x14ac:dyDescent="0.25">
      <c r="A1" s="101" t="s">
        <v>138</v>
      </c>
      <c r="B1" s="101"/>
      <c r="C1" s="101"/>
      <c r="D1" s="101"/>
      <c r="E1" s="101"/>
    </row>
    <row r="2" spans="1:5" ht="23.25" customHeight="1" x14ac:dyDescent="0.25">
      <c r="A2" s="101" t="s">
        <v>108</v>
      </c>
      <c r="B2" s="101"/>
      <c r="C2" s="101"/>
      <c r="D2" s="101"/>
      <c r="E2" s="101"/>
    </row>
    <row r="3" spans="1:5" ht="33" customHeight="1" x14ac:dyDescent="0.25">
      <c r="A3" s="102" t="s">
        <v>147</v>
      </c>
      <c r="B3" s="102"/>
      <c r="C3" s="102"/>
      <c r="D3" s="102"/>
      <c r="E3" s="102"/>
    </row>
    <row r="4" spans="1:5" x14ac:dyDescent="0.25">
      <c r="A4" s="105" t="s">
        <v>0</v>
      </c>
      <c r="B4" s="105" t="s">
        <v>62</v>
      </c>
      <c r="C4" s="105" t="s">
        <v>63</v>
      </c>
      <c r="D4" s="105" t="s">
        <v>89</v>
      </c>
      <c r="E4" s="106" t="s">
        <v>90</v>
      </c>
    </row>
    <row r="5" spans="1:5" x14ac:dyDescent="0.25">
      <c r="A5" s="105"/>
      <c r="B5" s="105"/>
      <c r="C5" s="105"/>
      <c r="D5" s="105"/>
      <c r="E5" s="106"/>
    </row>
    <row r="6" spans="1:5" x14ac:dyDescent="0.25">
      <c r="A6" s="105"/>
      <c r="B6" s="105"/>
      <c r="C6" s="105"/>
      <c r="D6" s="105"/>
      <c r="E6" s="106"/>
    </row>
    <row r="7" spans="1:5" ht="36" customHeight="1" x14ac:dyDescent="0.25">
      <c r="A7" s="48">
        <v>1</v>
      </c>
      <c r="B7" s="18" t="s">
        <v>130</v>
      </c>
      <c r="C7" s="15"/>
      <c r="D7" s="15"/>
      <c r="E7" s="15"/>
    </row>
    <row r="8" spans="1:5" ht="45" customHeight="1" x14ac:dyDescent="0.25">
      <c r="A8" s="47" t="s">
        <v>1</v>
      </c>
      <c r="B8" s="16" t="s">
        <v>4</v>
      </c>
      <c r="C8" s="15"/>
      <c r="D8" s="15"/>
      <c r="E8" s="15"/>
    </row>
    <row r="9" spans="1:5" ht="89.25" customHeight="1" x14ac:dyDescent="0.25">
      <c r="A9" s="49" t="s">
        <v>61</v>
      </c>
      <c r="B9" s="16" t="s">
        <v>131</v>
      </c>
      <c r="C9" s="58" t="s">
        <v>171</v>
      </c>
      <c r="D9" s="15" t="s">
        <v>64</v>
      </c>
      <c r="E9" s="46" t="s">
        <v>144</v>
      </c>
    </row>
    <row r="10" spans="1:5" ht="59.25" customHeight="1" x14ac:dyDescent="0.25">
      <c r="A10" s="47" t="s">
        <v>65</v>
      </c>
      <c r="B10" s="16" t="s">
        <v>132</v>
      </c>
      <c r="C10" s="58" t="s">
        <v>171</v>
      </c>
      <c r="D10" s="15" t="s">
        <v>66</v>
      </c>
      <c r="E10" s="30" t="s">
        <v>145</v>
      </c>
    </row>
    <row r="11" spans="1:5" ht="60" customHeight="1" x14ac:dyDescent="0.25">
      <c r="A11" s="47" t="s">
        <v>2</v>
      </c>
      <c r="B11" s="16" t="s">
        <v>6</v>
      </c>
      <c r="C11" s="58" t="s">
        <v>171</v>
      </c>
      <c r="D11" s="15" t="s">
        <v>66</v>
      </c>
      <c r="E11" s="30" t="s">
        <v>146</v>
      </c>
    </row>
    <row r="12" spans="1:5" ht="60" customHeight="1" x14ac:dyDescent="0.25">
      <c r="A12" s="47" t="s">
        <v>3</v>
      </c>
      <c r="B12" s="16" t="s">
        <v>67</v>
      </c>
      <c r="C12" s="58" t="s">
        <v>171</v>
      </c>
      <c r="D12" s="15" t="s">
        <v>68</v>
      </c>
      <c r="E12" s="31" t="s">
        <v>141</v>
      </c>
    </row>
    <row r="13" spans="1:5" ht="88.5" customHeight="1" x14ac:dyDescent="0.25">
      <c r="A13" s="47" t="s">
        <v>5</v>
      </c>
      <c r="B13" s="16" t="s">
        <v>133</v>
      </c>
      <c r="C13" s="58" t="s">
        <v>171</v>
      </c>
      <c r="D13" s="15" t="s">
        <v>134</v>
      </c>
      <c r="E13" s="30" t="s">
        <v>139</v>
      </c>
    </row>
    <row r="14" spans="1:5" ht="45" x14ac:dyDescent="0.25">
      <c r="A14" s="47" t="s">
        <v>7</v>
      </c>
      <c r="B14" s="16" t="s">
        <v>69</v>
      </c>
      <c r="C14" s="15"/>
      <c r="D14" s="15"/>
      <c r="E14" s="32"/>
    </row>
    <row r="15" spans="1:5" ht="75.75" customHeight="1" x14ac:dyDescent="0.25">
      <c r="A15" s="49" t="s">
        <v>91</v>
      </c>
      <c r="B15" s="16" t="s">
        <v>70</v>
      </c>
      <c r="C15" s="58" t="s">
        <v>171</v>
      </c>
      <c r="D15" s="15" t="s">
        <v>93</v>
      </c>
      <c r="E15" s="30" t="s">
        <v>143</v>
      </c>
    </row>
    <row r="16" spans="1:5" ht="89.25" customHeight="1" x14ac:dyDescent="0.25">
      <c r="A16" s="49" t="s">
        <v>92</v>
      </c>
      <c r="B16" s="16" t="s">
        <v>71</v>
      </c>
      <c r="C16" s="58" t="s">
        <v>172</v>
      </c>
      <c r="D16" s="15" t="s">
        <v>72</v>
      </c>
      <c r="E16" s="30" t="s">
        <v>142</v>
      </c>
    </row>
    <row r="17" spans="1:5" ht="28.5" customHeight="1" x14ac:dyDescent="0.25">
      <c r="A17" s="48">
        <v>2</v>
      </c>
      <c r="B17" s="18" t="s">
        <v>135</v>
      </c>
      <c r="C17" s="15"/>
      <c r="D17" s="15"/>
      <c r="E17" s="32"/>
    </row>
    <row r="18" spans="1:5" ht="45" x14ac:dyDescent="0.25">
      <c r="A18" s="47" t="s">
        <v>8</v>
      </c>
      <c r="B18" s="16" t="s">
        <v>73</v>
      </c>
      <c r="C18" s="15"/>
      <c r="D18" s="15"/>
      <c r="E18" s="30"/>
    </row>
    <row r="19" spans="1:5" ht="85.5" customHeight="1" x14ac:dyDescent="0.25">
      <c r="A19" s="47" t="s">
        <v>74</v>
      </c>
      <c r="B19" s="16" t="s">
        <v>75</v>
      </c>
      <c r="C19" s="32" t="s">
        <v>173</v>
      </c>
      <c r="D19" s="15" t="s">
        <v>76</v>
      </c>
      <c r="E19" s="30" t="s">
        <v>154</v>
      </c>
    </row>
    <row r="20" spans="1:5" ht="65.25" customHeight="1" x14ac:dyDescent="0.25">
      <c r="A20" s="47" t="s">
        <v>77</v>
      </c>
      <c r="B20" s="16" t="s">
        <v>78</v>
      </c>
      <c r="C20" s="58" t="s">
        <v>171</v>
      </c>
      <c r="D20" s="15" t="s">
        <v>66</v>
      </c>
      <c r="E20" s="53" t="s">
        <v>152</v>
      </c>
    </row>
    <row r="21" spans="1:5" ht="71.25" customHeight="1" x14ac:dyDescent="0.25">
      <c r="A21" s="47" t="s">
        <v>9</v>
      </c>
      <c r="B21" s="16" t="s">
        <v>79</v>
      </c>
      <c r="C21" s="58" t="s">
        <v>174</v>
      </c>
      <c r="D21" s="58" t="s">
        <v>175</v>
      </c>
      <c r="E21" s="53" t="s">
        <v>149</v>
      </c>
    </row>
    <row r="22" spans="1:5" ht="62.25" customHeight="1" x14ac:dyDescent="0.25">
      <c r="A22" s="47" t="s">
        <v>10</v>
      </c>
      <c r="B22" s="16" t="s">
        <v>80</v>
      </c>
      <c r="C22" s="58" t="s">
        <v>171</v>
      </c>
      <c r="D22" s="15" t="s">
        <v>76</v>
      </c>
      <c r="E22" s="31" t="s">
        <v>150</v>
      </c>
    </row>
    <row r="23" spans="1:5" ht="30" x14ac:dyDescent="0.25">
      <c r="A23" s="48">
        <v>3</v>
      </c>
      <c r="B23" s="18" t="s">
        <v>136</v>
      </c>
      <c r="C23" s="15"/>
      <c r="D23" s="15"/>
      <c r="E23" s="32"/>
    </row>
    <row r="24" spans="1:5" ht="30" hidden="1" x14ac:dyDescent="0.25">
      <c r="A24" s="47" t="s">
        <v>11</v>
      </c>
      <c r="B24" s="16" t="s">
        <v>13</v>
      </c>
      <c r="C24" s="15" t="s">
        <v>81</v>
      </c>
      <c r="D24" s="15" t="s">
        <v>94</v>
      </c>
      <c r="E24" s="32"/>
    </row>
    <row r="25" spans="1:5" ht="85.5" customHeight="1" x14ac:dyDescent="0.25">
      <c r="A25" s="47" t="s">
        <v>11</v>
      </c>
      <c r="B25" s="59" t="s">
        <v>83</v>
      </c>
      <c r="C25" s="58" t="s">
        <v>176</v>
      </c>
      <c r="D25" s="15" t="s">
        <v>94</v>
      </c>
      <c r="E25" s="71" t="s">
        <v>182</v>
      </c>
    </row>
    <row r="26" spans="1:5" ht="60.75" customHeight="1" x14ac:dyDescent="0.25">
      <c r="A26" s="47" t="s">
        <v>12</v>
      </c>
      <c r="B26" s="16" t="s">
        <v>82</v>
      </c>
      <c r="C26" s="15" t="s">
        <v>157</v>
      </c>
      <c r="D26" s="15" t="s">
        <v>94</v>
      </c>
      <c r="E26" s="68" t="s">
        <v>181</v>
      </c>
    </row>
    <row r="27" spans="1:5" ht="106.5" customHeight="1" x14ac:dyDescent="0.25">
      <c r="A27" s="20" t="s">
        <v>107</v>
      </c>
      <c r="B27" s="19" t="s">
        <v>85</v>
      </c>
      <c r="C27" s="20" t="s">
        <v>177</v>
      </c>
      <c r="D27" s="20" t="s">
        <v>86</v>
      </c>
      <c r="E27" s="21" t="s">
        <v>151</v>
      </c>
    </row>
    <row r="28" spans="1:5" ht="76.5" customHeight="1" x14ac:dyDescent="0.25">
      <c r="A28" s="58" t="s">
        <v>84</v>
      </c>
      <c r="B28" s="59" t="s">
        <v>14</v>
      </c>
      <c r="C28" s="58" t="s">
        <v>100</v>
      </c>
      <c r="D28" s="58" t="s">
        <v>86</v>
      </c>
      <c r="E28" s="33" t="s">
        <v>101</v>
      </c>
    </row>
    <row r="29" spans="1:5" ht="15" customHeight="1" x14ac:dyDescent="0.25">
      <c r="A29" s="103" t="s">
        <v>87</v>
      </c>
      <c r="B29" s="104" t="s">
        <v>88</v>
      </c>
      <c r="C29" s="103" t="s">
        <v>100</v>
      </c>
      <c r="D29" s="103" t="s">
        <v>86</v>
      </c>
      <c r="E29" s="107" t="s">
        <v>178</v>
      </c>
    </row>
    <row r="30" spans="1:5" x14ac:dyDescent="0.25">
      <c r="A30" s="103"/>
      <c r="B30" s="104"/>
      <c r="C30" s="103"/>
      <c r="D30" s="103"/>
      <c r="E30" s="108"/>
    </row>
    <row r="31" spans="1:5" x14ac:dyDescent="0.25">
      <c r="A31" s="103"/>
      <c r="B31" s="104"/>
      <c r="C31" s="103"/>
      <c r="D31" s="103"/>
      <c r="E31" s="108"/>
    </row>
    <row r="32" spans="1:5" ht="79.5" customHeight="1" x14ac:dyDescent="0.25">
      <c r="A32" s="103"/>
      <c r="B32" s="104"/>
      <c r="C32" s="103"/>
      <c r="D32" s="103"/>
      <c r="E32" s="109"/>
    </row>
  </sheetData>
  <mergeCells count="13">
    <mergeCell ref="A1:E1"/>
    <mergeCell ref="A2:E2"/>
    <mergeCell ref="A3:E3"/>
    <mergeCell ref="A29:A32"/>
    <mergeCell ref="B29:B32"/>
    <mergeCell ref="C29:C32"/>
    <mergeCell ref="A4:A6"/>
    <mergeCell ref="B4:B6"/>
    <mergeCell ref="C4:C6"/>
    <mergeCell ref="D4:D6"/>
    <mergeCell ref="D29:D32"/>
    <mergeCell ref="E4:E6"/>
    <mergeCell ref="E29:E32"/>
  </mergeCells>
  <pageMargins left="0.51181102362204722" right="0.31496062992125984" top="0.74803149606299213" bottom="0.55118110236220474" header="0.31496062992125984" footer="0.31496062992125984"/>
  <pageSetup paperSize="9" scale="69" fitToHeight="0" orientation="landscape" r:id="rId1"/>
  <rowBreaks count="1" manualBreakCount="1">
    <brk id="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Финансирование</vt:lpstr>
      <vt:lpstr>ЦелевыеПоказатели </vt:lpstr>
      <vt:lpstr>Ход релизации ГП 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Монгуш Саглай Романовна</cp:lastModifiedBy>
  <cp:lastPrinted>2022-01-20T11:56:12Z</cp:lastPrinted>
  <dcterms:created xsi:type="dcterms:W3CDTF">2018-01-24T10:15:12Z</dcterms:created>
  <dcterms:modified xsi:type="dcterms:W3CDTF">2022-05-31T08:14:14Z</dcterms:modified>
</cp:coreProperties>
</file>