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240" yWindow="210" windowWidth="11100" windowHeight="9720" activeTab="2"/>
  </bookViews>
  <sheets>
    <sheet name="Финансирование" sheetId="5" r:id="rId1"/>
    <sheet name="ЦелевыеПоказатели " sheetId="2" r:id="rId2"/>
    <sheet name="Ход релизации ГП " sheetId="7" r:id="rId3"/>
  </sheets>
  <definedNames>
    <definedName name="_xlnm.Print_Area" localSheetId="0">Финансирование!$A$1:$N$35</definedName>
    <definedName name="_xlnm.Print_Area" localSheetId="2">'Ход релизации ГП '!$A$1:$E$33</definedName>
    <definedName name="_xlnm.Print_Area" localSheetId="1">'ЦелевыеПоказатели '!$A$1:$D$27</definedName>
  </definedNames>
  <calcPr calcId="144525"/>
</workbook>
</file>

<file path=xl/calcChain.xml><?xml version="1.0" encoding="utf-8"?>
<calcChain xmlns="http://schemas.openxmlformats.org/spreadsheetml/2006/main">
  <c r="C34" i="5" l="1"/>
  <c r="D34" i="5"/>
  <c r="E34" i="5"/>
  <c r="F34" i="5"/>
  <c r="J34" i="5"/>
  <c r="K34" i="5"/>
  <c r="L34" i="5"/>
  <c r="M34" i="5"/>
  <c r="H32" i="5" l="1"/>
  <c r="G32" i="5"/>
  <c r="F32" i="5"/>
  <c r="H30" i="5"/>
  <c r="G30" i="5"/>
  <c r="F30" i="5"/>
  <c r="H26" i="5"/>
  <c r="G26" i="5"/>
  <c r="F26" i="5"/>
  <c r="H29" i="5"/>
  <c r="G29" i="5"/>
  <c r="F29" i="5"/>
  <c r="H28" i="5"/>
  <c r="G28" i="5"/>
  <c r="F28" i="5"/>
  <c r="H25" i="5"/>
  <c r="G25" i="5"/>
  <c r="F25" i="5"/>
  <c r="H24" i="5"/>
  <c r="G24" i="5"/>
  <c r="F24" i="5"/>
  <c r="F18" i="5"/>
  <c r="H15" i="5" l="1"/>
  <c r="G15" i="5"/>
  <c r="F15" i="5"/>
  <c r="H13" i="5"/>
  <c r="G13" i="5"/>
  <c r="F13" i="5"/>
  <c r="H11" i="5"/>
  <c r="H16" i="5" s="1"/>
  <c r="G11" i="5"/>
  <c r="F11" i="5"/>
  <c r="G16" i="5" l="1"/>
  <c r="F16" i="5"/>
  <c r="M33" i="5"/>
  <c r="L33" i="5"/>
  <c r="K33" i="5"/>
  <c r="J33" i="5"/>
  <c r="M19" i="5"/>
  <c r="L19" i="5"/>
  <c r="K19" i="5"/>
  <c r="J19" i="5"/>
  <c r="M16" i="5"/>
  <c r="L16" i="5"/>
  <c r="K16" i="5"/>
  <c r="J16" i="5"/>
  <c r="E19" i="5"/>
  <c r="D19" i="5"/>
  <c r="E16" i="5"/>
  <c r="D16" i="5"/>
  <c r="C33" i="5" l="1"/>
  <c r="D33" i="5"/>
  <c r="E33" i="5"/>
  <c r="F33" i="5"/>
  <c r="G33" i="5"/>
  <c r="H33" i="5"/>
  <c r="B33" i="5"/>
  <c r="G16" i="2" l="1"/>
  <c r="G17" i="2" l="1"/>
  <c r="H17" i="2" l="1"/>
  <c r="I33" i="5" l="1"/>
  <c r="F19" i="5" l="1"/>
  <c r="I16" i="5" l="1"/>
  <c r="C19" i="5" l="1"/>
  <c r="C16" i="5"/>
  <c r="G19" i="5"/>
  <c r="G34" i="5" s="1"/>
  <c r="H19" i="5"/>
  <c r="H34" i="5" s="1"/>
  <c r="I19" i="5"/>
  <c r="I34" i="5" s="1"/>
  <c r="B19" i="5"/>
  <c r="B16" i="5"/>
  <c r="B34" i="5" l="1"/>
</calcChain>
</file>

<file path=xl/sharedStrings.xml><?xml version="1.0" encoding="utf-8"?>
<sst xmlns="http://schemas.openxmlformats.org/spreadsheetml/2006/main" count="210" uniqueCount="161">
  <si>
    <t>N п/п</t>
  </si>
  <si>
    <t>1.1.</t>
  </si>
  <si>
    <t>1.2.</t>
  </si>
  <si>
    <t>1.3.</t>
  </si>
  <si>
    <t>Формирование и распределение Регионального фонда финансовой поддержки муниципальных районов (городских округов)</t>
  </si>
  <si>
    <t>1.4.</t>
  </si>
  <si>
    <t>Формирование и распределение Регионального фонда финансовой поддержки поселений</t>
  </si>
  <si>
    <t>1.5.</t>
  </si>
  <si>
    <t>2.1.</t>
  </si>
  <si>
    <t>2.2.</t>
  </si>
  <si>
    <t>2.3.</t>
  </si>
  <si>
    <t>3.1.</t>
  </si>
  <si>
    <t>3.2.</t>
  </si>
  <si>
    <t>Определение уровня финансовой грамотности населения республики</t>
  </si>
  <si>
    <t>Содействие повышению открытости бюджетных данных</t>
  </si>
  <si>
    <t>Наименование целевых показателей (индикаторов)</t>
  </si>
  <si>
    <t>%</t>
  </si>
  <si>
    <t>налог и ненал</t>
  </si>
  <si>
    <t>госдолг</t>
  </si>
  <si>
    <t>бюдж. кредит</t>
  </si>
  <si>
    <t>Отношение объемов расходов на обслуживание государственного долга Республики Тыва к объему расходов республиканского бюджета</t>
  </si>
  <si>
    <t>&lt;=15</t>
  </si>
  <si>
    <t>Отношение объемов расходов на обслуживание муниципального долга Республики Тыва к объему расходов муниципального бюджета</t>
  </si>
  <si>
    <t>шт.</t>
  </si>
  <si>
    <t>чел.</t>
  </si>
  <si>
    <t>Наименование мероприятия (объекта)</t>
  </si>
  <si>
    <t>Объемы финансирования (тыс. рублей)</t>
  </si>
  <si>
    <t>всего</t>
  </si>
  <si>
    <t>федеральный бюджет</t>
  </si>
  <si>
    <t>республиканский бюджет</t>
  </si>
  <si>
    <t>местные бюджеты</t>
  </si>
  <si>
    <t>внебюджетные источники</t>
  </si>
  <si>
    <t>план</t>
  </si>
  <si>
    <t>факт</t>
  </si>
  <si>
    <t>предусмотрено программой</t>
  </si>
  <si>
    <t>предусмотрено уточненной бюджетной росписью на отчетный период</t>
  </si>
  <si>
    <t>исполнено (кассовые расходы)</t>
  </si>
  <si>
    <t>Итого по подпрограмме</t>
  </si>
  <si>
    <t>Фактический результат выполнения мероприятий (в отчетном периоде и нарастающим итогом с начала года)</t>
  </si>
  <si>
    <t>1.1 Формирование и распределение Регионального фонда финансовой поддержки муниципальных районов (городских округов)</t>
  </si>
  <si>
    <t>1.2. Формирование и распределение Регионального фонда финансовой поддержки поселений</t>
  </si>
  <si>
    <t>1.3 Обеспечение сбалансированности бюджетов муниципальных образований</t>
  </si>
  <si>
    <t xml:space="preserve">Планирование расходов на обслуживание государственного долга </t>
  </si>
  <si>
    <t xml:space="preserve">3.1 Проведение специализированного опроса населения, анализ и оценка полученных данных </t>
  </si>
  <si>
    <t>Специализированный опрос населения проведен 7 сентября 2018 года. Анализ и оценка полученных данных запланирован в IV квартале 2018 года.</t>
  </si>
  <si>
    <t xml:space="preserve">3.2 Подготовка педагогов по преподаванию основ финансовой грамотности в образовательных организациях </t>
  </si>
  <si>
    <t xml:space="preserve">Обучены 25 учителей пилотных образовательных учреждений республики преподаванию основ финансовой грамотности на бесплатной основе. </t>
  </si>
  <si>
    <t>Также по распространению финансовой грамотности  ФГАОУ ВО «Национальный исследовательский университет «Высшая школа экономики» будет проведено повышение квалификации по программам в сфере финансовой грамотности 100 педагогов Республики Тыва</t>
  </si>
  <si>
    <t xml:space="preserve">3.3 Проведение конкурсов по финансовой грамотности среди учащихся образовательных учебных заведений </t>
  </si>
  <si>
    <t>Информация</t>
  </si>
  <si>
    <t>о ходе реализации государственной программы Республики Тыва</t>
  </si>
  <si>
    <t>"Повышение эффективности управления общественными финансами Республики Тыва на 2018-2020 годы"</t>
  </si>
  <si>
    <t>Целевые показатели</t>
  </si>
  <si>
    <t xml:space="preserve">"Повышение эффективности управления общественными финансами Республики Тыва" </t>
  </si>
  <si>
    <t>Доля муниципальных районов и городских округов, с которыми заключены соглашения о мерах по повышению эффективности использования бюджетных средств и увеличению налоговых и неналоговых доходов местных бюджетов</t>
  </si>
  <si>
    <t>Доля муниципальных районов и городских округов, охваченных проведением оценки качества управления муниципальными финансами</t>
  </si>
  <si>
    <t>Наличие размещенных на официальном сайте Министерства финансов Республики Тыва результатов оценки качества управления муниципальными финансами за отчетный год</t>
  </si>
  <si>
    <t>Единица измерения</t>
  </si>
  <si>
    <t>Достижение целевого индикатора</t>
  </si>
  <si>
    <t>План</t>
  </si>
  <si>
    <t>Факт</t>
  </si>
  <si>
    <t>Соблюдение предельного объема государственного долга Республики Тыва, установленного Бюджетным кодексом Российской Федерации</t>
  </si>
  <si>
    <t>Количество образовательных организаций, проводящих мероприятия и реализующих образовательные программы по финансовой грамотности</t>
  </si>
  <si>
    <t>Количество преподавателей по преподаванию образовательных программам повышения финансовой грамотности</t>
  </si>
  <si>
    <t xml:space="preserve">Количество публичных мероприятий и публикаций в средствах массовой информации по вопросам финансовой грамотности </t>
  </si>
  <si>
    <t>Количество человек, охваченных просветительскими мероприятиями по вопросам финансовой грамотности</t>
  </si>
  <si>
    <t>Наличие информации в информационно-телекоммуникационной сети "Интернет" о республиканском бюджете на очередной финансовый год и плановый период вместе с материалами, отчете об исполнении республиканского бюджета, характеристик первоначально утвержденного бюджета и изменениях, вносимых в республиканский бюджет</t>
  </si>
  <si>
    <t xml:space="preserve">Разработка и распространение брошюры в понятной для граждан форме «Бюджет для граждан» к закону о республиканском бюджете на очередной финансовый год и плановый период, годовому отчету об исполнении республиканского бюджета Республики Тыва </t>
  </si>
  <si>
    <t>Темп роста поступления собственных доходов муниципальных образований</t>
  </si>
  <si>
    <t>Отношение объемов расходов на обслуживание государственного долга Республики Тыва к объему расходов республиканского бюджета, за исключением объема расходов, которые осуществляются за счет субвенций из федерального бюджета</t>
  </si>
  <si>
    <t>1.1.1.</t>
  </si>
  <si>
    <t>Наименование подпрограммы, контрольного события государственной программы</t>
  </si>
  <si>
    <t>Ответственный исполнитель</t>
  </si>
  <si>
    <t>Подпрограмма «Повышение устойчивости местных бюджетов в Республике Тыва», в том числе:</t>
  </si>
  <si>
    <t>20 августа</t>
  </si>
  <si>
    <t>1.1.2.</t>
  </si>
  <si>
    <t>Распределение Регионального фонда финансовой поддержки муниципальных районов (городских округов).</t>
  </si>
  <si>
    <t>1 ноября</t>
  </si>
  <si>
    <t>Обеспечение сбалансированности бюджетов муниципальных образований</t>
  </si>
  <si>
    <t>ежемесячно</t>
  </si>
  <si>
    <t>Заключение с органами местного самоуправления соглашений о мерах по повышению эффективности использования бюджетных средств и увеличению налоговых и неналоговых доходов местных бюджетов</t>
  </si>
  <si>
    <t>15 апреля</t>
  </si>
  <si>
    <t>Проведение ежегодного мониторинга качества управления муниципальными финансами</t>
  </si>
  <si>
    <t>Составление рейтинга муниципальных образований по результатам оценки качества управления муниципальными финансами муниципальных районов и городских округов</t>
  </si>
  <si>
    <t>Размещение результатов мониторинга соблюдения бюджетного законодательства и эффективности управления общественными финансами на официальном сайте в информационно-телекоммуникационной сети "Интернет"</t>
  </si>
  <si>
    <t>15 сентября</t>
  </si>
  <si>
    <t>Подпрограмма «Управление государственным долгом Республики Тыва», в том числе:</t>
  </si>
  <si>
    <t>Реализация долговой политики, направленной на снижение долговой нагрузки на республиканский бюджет</t>
  </si>
  <si>
    <t>2.1.1.</t>
  </si>
  <si>
    <t>Планирование и исполнение республиканского бюджета Республики Тыва в части привлечения заимствований и погашения долговых обязательств</t>
  </si>
  <si>
    <t>25 октября</t>
  </si>
  <si>
    <t>2.1.2.</t>
  </si>
  <si>
    <t>Установление в законе Республики Тыва о республиканском бюджете на очередной финансовый год и на плановый период верхнего предела государственного долга</t>
  </si>
  <si>
    <t>Публикация сведений о государственном долге на официальном сайте Министерства финансов Республики Тыва в сети "Интернет"</t>
  </si>
  <si>
    <t>ежемесячно до 15 числа</t>
  </si>
  <si>
    <t>Планирование расходов на обслуживание государственного долга</t>
  </si>
  <si>
    <t>Подпрограмма «Повышение финансовой грамотности жителей Республики Тыва», в том числе:</t>
  </si>
  <si>
    <t>Министерство финансов РТ</t>
  </si>
  <si>
    <t>Подготовка педагогов по преподаванию основ финансовой грамотности</t>
  </si>
  <si>
    <t>Включение образовательных программ по финансовой грамотности в учебные планы образовательных организаций</t>
  </si>
  <si>
    <t>3.4.</t>
  </si>
  <si>
    <t>Проведение информационной кампании по повышению финансовой грамотности населения республики</t>
  </si>
  <si>
    <t>в течение года</t>
  </si>
  <si>
    <t>3.5.</t>
  </si>
  <si>
    <t>Повышение открытости бюджетных данных и вовлечение граждан в бюджетный процесс и к формированию бюджета</t>
  </si>
  <si>
    <t>Сроки исполенния</t>
  </si>
  <si>
    <t>Результаты реализации мероприятий (достижение плановых показателей)</t>
  </si>
  <si>
    <t>1.5.1.</t>
  </si>
  <si>
    <t>1.5.2.</t>
  </si>
  <si>
    <t xml:space="preserve">1 сентября </t>
  </si>
  <si>
    <t xml:space="preserve">31 декабря </t>
  </si>
  <si>
    <t>Информация о ходе реализации государственной программы Республики Тыва</t>
  </si>
  <si>
    <t>Проведение сверки исходных данных с финансовыми органами муниципальных районов и городских округов для расчета распределения дотации на выравнивание бюджетной обеспеченности муниципальных районов и городских округов.</t>
  </si>
  <si>
    <t xml:space="preserve">Соотношение кассового исполнения расходов по межбюджетным трансфертам, предусмотренным подпрограммой, к утвержденному объему </t>
  </si>
  <si>
    <t>процентов</t>
  </si>
  <si>
    <t>Подпрограмма "Поддержание устойчивости исполнения местных бюджетов в Республике Тыва"</t>
  </si>
  <si>
    <t>Подпрограмма "Управление государственным долгом Республики Тыва"</t>
  </si>
  <si>
    <t>Количество публикаций о размере государственного долга, размещенных на официальном сайте Министерства финансов Республики Тыва в сети "Интернет"</t>
  </si>
  <si>
    <t>Подпрограмма "Повышение финансовой грамотности жителей Республики Тыва"</t>
  </si>
  <si>
    <t>(индикаторы) государственной программы Республики Тыва</t>
  </si>
  <si>
    <t>1 Подпрограмма «Повышение устойчивости исполнения местных бюджетов а Республике Тыва», в том числе:</t>
  </si>
  <si>
    <t>2 Подпрограмма «Управление государственным долгом Республики Тыва», в том числе:</t>
  </si>
  <si>
    <t>3 Подпрограмма «Повышение финансовой грамотности жителей Республики Тыва», в том числе:</t>
  </si>
  <si>
    <t>Всего по Программе</t>
  </si>
  <si>
    <t>Отдел бюджетной политики и межбюджетных отношений Министерства финансов Республики Тыва</t>
  </si>
  <si>
    <t>Отдел информационных технологий Министерства финансов Республики Тыва</t>
  </si>
  <si>
    <t>Отдел исполнения бюджета и контроля в сфере государственных закупок Министерства финансов Республики Тыва</t>
  </si>
  <si>
    <t>Отдел информационных технологий, отдел бухгалтерского учета и отчетности Министерства финансов Республики Тыва</t>
  </si>
  <si>
    <t>Отдел бюджетной политики и межбюджетных отношений, отдел исполнения бюджета и контроля в сфере государственных закупок Министерства финансов Республики Тыва</t>
  </si>
  <si>
    <t xml:space="preserve"> Министерство финансов Республики Тыва</t>
  </si>
  <si>
    <t>Министерство образования и науки Республики Тыва, Министерство финансов Республики Тыва</t>
  </si>
  <si>
    <t>Министерство финансов Республики Тыва</t>
  </si>
  <si>
    <t>На официальном сайте Министерства финансов Республики Тыва создан раздел «Бюджет». Размещаются ежемесячные отчеты об исполнении бюджета, информация о государственном долге, проекты и утвержденные законы о республиканском бюджете на очередной год и плановые периоды, проекты законов и утвержденные законы о внесении изменений в республиканский бюджет, нормативные правовые акты в сфере бюджетных правоотношений.</t>
  </si>
  <si>
    <t>Создание условий для выполнения полномочий органами местного самоуправления. Региональный фонд распределен 17 муниципальными образованиями и городскому округу Ак-Довурак.</t>
  </si>
  <si>
    <t>РБ</t>
  </si>
  <si>
    <t xml:space="preserve">Бухгалтерия </t>
  </si>
  <si>
    <t>РБ, Отчет 317</t>
  </si>
  <si>
    <t>Бухгалетрия, Гос долг</t>
  </si>
  <si>
    <t>Обеспечивается сбалансированность и устойчивость исполнения местных бюджетов.</t>
  </si>
  <si>
    <t>Полномочия по расчету и предоставлению дотаций поселениям за счет средств республиканского бюджета РТ переданы муниципальным районам, согласно Закону Республики Тыва от 28.12.2005 № 1554 ВХ-1. Распределение произведено в соответствии с методикой, предусмотренной указанным законом.</t>
  </si>
  <si>
    <t>3.4 Проведение различных обучающих семинаров, "круглых столов", презентаций, конференций по вопросам финансовой грамотности жителей</t>
  </si>
  <si>
    <t>3.5 Создание рубрик в наиболее востребованных печатных изданиях и социальных сетях и систематическая публикация материалов по повышению финансовой грамотности</t>
  </si>
  <si>
    <t>3.6 Создание и показ видеороликов по вопросам ознакомления с различными финансовыми услугами и популяризации финансовых знаний и навыков</t>
  </si>
  <si>
    <t>3.7 Издание буклетов, брошюр, плакатов по вопросам повышения финансовой грамотности жителей, создание других иллюстрационных материалов и брошюр</t>
  </si>
  <si>
    <t>3.3.</t>
  </si>
  <si>
    <t>утверждено на 2020 год законом Республики Тыва о республиканском бюджете</t>
  </si>
  <si>
    <t>Создание видеороликов запланированы в IV квартале 2020 года.</t>
  </si>
  <si>
    <t>Специализированный опрос населения будет проведен в III квартале 2020 года.</t>
  </si>
  <si>
    <t>Обучение педагогов по преподованию основ финансовой грамотности в образовательных организациях будет проведено в в III квартале 2020 года.</t>
  </si>
  <si>
    <t>Конкурс пофинансовой грамотности среди учащихся образовательных учебных заведений запланирован в III квартале 2020 года.</t>
  </si>
  <si>
    <t xml:space="preserve">В установленные сроки будет предоставлено. </t>
  </si>
  <si>
    <t>Рубрика по финансовой грамотности создана в газете "Тыванын аныяктары".</t>
  </si>
  <si>
    <t>Министерством финансов Республики Тыва разработан Приказ  от 13 мая 2019 г. № 42о/д "О закреплении ответственности структурных подразделений Министерства финансов Республики Тыва за подготовку и размещение бюджетных данных Республики Тыва".</t>
  </si>
  <si>
    <t>Министерством финансов Республики Тыва разработан Приказ от 13 мая 2019 г. № 42о/д "О закреплении ответственности структурных подразделений Министерства финансов Республики Тыва за подготовку и размещение бюджетных данных Республики Тыва в 2019 году".</t>
  </si>
  <si>
    <t>В соответствии с Бюджетным кодексом Российской Федерации заключены Соглашения о мерах по социально-экономическому развитию и оздоровлению муниципальных финансов с органами местного самоуправления.</t>
  </si>
  <si>
    <t>на 01.05.2020 года</t>
  </si>
  <si>
    <t xml:space="preserve">Объем расходов на обслуживание государственного долга не должен превышать 15 процентов объема расходов бюджета. Фактически на 01.05.2020 года составляет 8,6 %. Объем расходов на обслуживание государственного долга не превышает требования установленные Бюджетным кодексом РФ. </t>
  </si>
  <si>
    <t xml:space="preserve">Обеспечивается сбалансированность и устойчивость бюджетов муниципальных образований. Исполнение финансовой помощи в рамках государственной программы составило 122 716,6 тыс. рублей или 37,36 % от годового плана (328 468,4 тыс. рублей). </t>
  </si>
  <si>
    <r>
      <t>Ежемесячно в разделе «Государственный долг» на сайте Министерства финансов Республики Тыва размещается выписка Государственной долговой книги Республики Тыва о долговых обязательствах Республики Тыва. Объем государственного долга на 01.05.2020 года составляет</t>
    </r>
    <r>
      <rPr>
        <sz val="11"/>
        <rFont val="Times New Roman"/>
        <family val="1"/>
        <charset val="204"/>
      </rPr>
      <t xml:space="preserve"> 1 728,9</t>
    </r>
    <r>
      <rPr>
        <sz val="11"/>
        <color theme="1"/>
        <rFont val="Times New Roman"/>
        <family val="1"/>
        <charset val="204"/>
      </rPr>
      <t xml:space="preserve"> млн. рублей. На сайте Министерства финансов Республики Тыва по состоянию на 01.05.2020 год размещено 1 публикация о размере государственного долга. </t>
    </r>
  </si>
  <si>
    <t xml:space="preserve">Кассовое исполнение за 2020 год на обслуживание государственного долга составляет 12 853,4 тыс. рублей., что составляет 53,9 % от расходов республиканского бюджета без расходов за счет субвенций из федерального бюджета. Соблюдается предельный объем расходов на обслуживание государственного долга, предусмотренный БК РФ. </t>
  </si>
  <si>
    <t>На отчетную дату на постоянной основе участниками проекта в республике проводятся мероприятия по повышению финансовой грамотности населения: консультативно-разъяснительные  лекции, семинары, интеллектуальные игры, квесты, конкурсы, 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</si>
</sst>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0.0000"/>
    <numFmt numFmtId="167" formatCode="#,##0.00_ ;[Red]\-#,##0.00\ "/>
    <numFmt numFmtId="168" formatCode="#,##0.00000_ ;[Red]\-#,##0.00000\ "/>
    <numFmt numFmtId="169" formatCode="#,##0.0_ ;[Red]\-#,##0.0\ 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16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14" fontId="7" fillId="0" borderId="1" xfId="0" applyNumberFormat="1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/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" fontId="7" fillId="0" borderId="0" xfId="0" applyNumberFormat="1" applyFont="1"/>
    <xf numFmtId="164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" fontId="6" fillId="2" borderId="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9" fontId="1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view="pageBreakPreview" zoomScale="95" zoomScaleNormal="55" zoomScaleSheetLayoutView="9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19" sqref="G19"/>
    </sheetView>
  </sheetViews>
  <sheetFormatPr defaultRowHeight="15" x14ac:dyDescent="0.25"/>
  <cols>
    <col min="1" max="1" width="24.7109375" style="13" customWidth="1"/>
    <col min="2" max="2" width="12.28515625" style="13" customWidth="1"/>
    <col min="3" max="3" width="10.42578125" style="13" bestFit="1" customWidth="1"/>
    <col min="4" max="4" width="6.28515625" style="13" customWidth="1"/>
    <col min="5" max="5" width="5.42578125" style="13" customWidth="1"/>
    <col min="6" max="6" width="13.5703125" style="13" customWidth="1"/>
    <col min="7" max="7" width="16.28515625" style="13" customWidth="1"/>
    <col min="8" max="8" width="14.140625" style="13" customWidth="1"/>
    <col min="9" max="9" width="10.85546875" style="13" customWidth="1"/>
    <col min="10" max="10" width="8" style="13" customWidth="1"/>
    <col min="11" max="11" width="7.28515625" style="13" customWidth="1"/>
    <col min="12" max="12" width="5.85546875" style="13" customWidth="1"/>
    <col min="13" max="13" width="7.140625" style="13" customWidth="1"/>
    <col min="14" max="14" width="68" style="13" customWidth="1"/>
    <col min="15" max="15" width="11.28515625" style="13" bestFit="1" customWidth="1"/>
    <col min="16" max="16384" width="9.140625" style="13"/>
  </cols>
  <sheetData>
    <row r="1" spans="1:15" x14ac:dyDescent="0.25">
      <c r="A1" s="86" t="s">
        <v>49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5" x14ac:dyDescent="0.25">
      <c r="A2" s="86" t="s">
        <v>50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5" x14ac:dyDescent="0.25">
      <c r="A3" s="86" t="s">
        <v>51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5" ht="26.25" customHeight="1" x14ac:dyDescent="0.25">
      <c r="A4" s="87" t="s">
        <v>155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5" ht="25.5" customHeight="1" x14ac:dyDescent="0.25">
      <c r="A5" s="89" t="s">
        <v>25</v>
      </c>
      <c r="B5" s="89" t="s">
        <v>26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100" t="s">
        <v>38</v>
      </c>
    </row>
    <row r="6" spans="1:15" ht="24" customHeight="1" x14ac:dyDescent="0.25">
      <c r="A6" s="89"/>
      <c r="B6" s="89" t="s">
        <v>27</v>
      </c>
      <c r="C6" s="89"/>
      <c r="D6" s="89" t="s">
        <v>28</v>
      </c>
      <c r="E6" s="89"/>
      <c r="F6" s="89" t="s">
        <v>29</v>
      </c>
      <c r="G6" s="89"/>
      <c r="H6" s="89"/>
      <c r="I6" s="89"/>
      <c r="J6" s="89" t="s">
        <v>30</v>
      </c>
      <c r="K6" s="89"/>
      <c r="L6" s="89" t="s">
        <v>31</v>
      </c>
      <c r="M6" s="89"/>
      <c r="N6" s="100"/>
    </row>
    <row r="7" spans="1:15" ht="50.25" customHeight="1" x14ac:dyDescent="0.25">
      <c r="A7" s="89"/>
      <c r="B7" s="89" t="s">
        <v>32</v>
      </c>
      <c r="C7" s="89" t="s">
        <v>33</v>
      </c>
      <c r="D7" s="89" t="s">
        <v>32</v>
      </c>
      <c r="E7" s="89" t="s">
        <v>33</v>
      </c>
      <c r="F7" s="89" t="s">
        <v>34</v>
      </c>
      <c r="G7" s="89" t="s">
        <v>145</v>
      </c>
      <c r="H7" s="89" t="s">
        <v>35</v>
      </c>
      <c r="I7" s="89" t="s">
        <v>36</v>
      </c>
      <c r="J7" s="89" t="s">
        <v>32</v>
      </c>
      <c r="K7" s="89" t="s">
        <v>33</v>
      </c>
      <c r="L7" s="89" t="s">
        <v>32</v>
      </c>
      <c r="M7" s="89" t="s">
        <v>33</v>
      </c>
      <c r="N7" s="100"/>
    </row>
    <row r="8" spans="1:15" x14ac:dyDescent="0.2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100"/>
    </row>
    <row r="9" spans="1:15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  <c r="M9" s="15">
        <v>13</v>
      </c>
      <c r="N9" s="15">
        <v>14</v>
      </c>
    </row>
    <row r="10" spans="1:15" x14ac:dyDescent="0.25">
      <c r="A10" s="96" t="s">
        <v>120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8"/>
    </row>
    <row r="11" spans="1:15" ht="50.25" customHeight="1" x14ac:dyDescent="0.25">
      <c r="A11" s="90" t="s">
        <v>39</v>
      </c>
      <c r="B11" s="95">
        <v>2215084.4</v>
      </c>
      <c r="C11" s="95"/>
      <c r="D11" s="89"/>
      <c r="E11" s="89"/>
      <c r="F11" s="95">
        <f>B11</f>
        <v>2215084.4</v>
      </c>
      <c r="G11" s="95">
        <f>B11</f>
        <v>2215084.4</v>
      </c>
      <c r="H11" s="95">
        <f>B11</f>
        <v>2215084.4</v>
      </c>
      <c r="I11" s="95">
        <v>862455.20200000005</v>
      </c>
      <c r="J11" s="89"/>
      <c r="K11" s="89"/>
      <c r="L11" s="89"/>
      <c r="M11" s="89"/>
      <c r="N11" s="90" t="s">
        <v>133</v>
      </c>
    </row>
    <row r="12" spans="1:15" x14ac:dyDescent="0.25">
      <c r="A12" s="90"/>
      <c r="B12" s="95"/>
      <c r="C12" s="89"/>
      <c r="D12" s="89"/>
      <c r="E12" s="89"/>
      <c r="F12" s="95"/>
      <c r="G12" s="95"/>
      <c r="H12" s="95"/>
      <c r="I12" s="95"/>
      <c r="J12" s="89"/>
      <c r="K12" s="89"/>
      <c r="L12" s="89"/>
      <c r="M12" s="89"/>
      <c r="N12" s="90"/>
    </row>
    <row r="13" spans="1:15" ht="38.25" customHeight="1" x14ac:dyDescent="0.25">
      <c r="A13" s="90" t="s">
        <v>40</v>
      </c>
      <c r="B13" s="95">
        <v>138063</v>
      </c>
      <c r="C13" s="95"/>
      <c r="D13" s="89"/>
      <c r="E13" s="89"/>
      <c r="F13" s="95">
        <f>B13</f>
        <v>138063</v>
      </c>
      <c r="G13" s="95">
        <f>B13</f>
        <v>138063</v>
      </c>
      <c r="H13" s="95">
        <f>B13</f>
        <v>138063</v>
      </c>
      <c r="I13" s="99">
        <v>46020.993999999999</v>
      </c>
      <c r="J13" s="89"/>
      <c r="K13" s="89"/>
      <c r="L13" s="89"/>
      <c r="M13" s="89"/>
      <c r="N13" s="90" t="s">
        <v>139</v>
      </c>
    </row>
    <row r="14" spans="1:15" ht="19.5" customHeight="1" x14ac:dyDescent="0.25">
      <c r="A14" s="90"/>
      <c r="B14" s="95"/>
      <c r="C14" s="89"/>
      <c r="D14" s="89"/>
      <c r="E14" s="89"/>
      <c r="F14" s="95"/>
      <c r="G14" s="95"/>
      <c r="H14" s="95"/>
      <c r="I14" s="99"/>
      <c r="J14" s="89"/>
      <c r="K14" s="89"/>
      <c r="L14" s="89"/>
      <c r="M14" s="89"/>
      <c r="N14" s="90"/>
    </row>
    <row r="15" spans="1:15" ht="41.25" customHeight="1" x14ac:dyDescent="0.25">
      <c r="A15" s="16" t="s">
        <v>41</v>
      </c>
      <c r="B15" s="67">
        <v>328468.40000000002</v>
      </c>
      <c r="C15" s="15"/>
      <c r="D15" s="15"/>
      <c r="E15" s="15"/>
      <c r="F15" s="67">
        <f>B15</f>
        <v>328468.40000000002</v>
      </c>
      <c r="G15" s="67">
        <f>B15</f>
        <v>328468.40000000002</v>
      </c>
      <c r="H15" s="67">
        <f>B15</f>
        <v>328468.40000000002</v>
      </c>
      <c r="I15" s="66">
        <v>122716.6</v>
      </c>
      <c r="J15" s="15"/>
      <c r="K15" s="15"/>
      <c r="L15" s="15"/>
      <c r="M15" s="15"/>
      <c r="N15" s="16" t="s">
        <v>138</v>
      </c>
    </row>
    <row r="16" spans="1:15" ht="17.25" customHeight="1" x14ac:dyDescent="0.25">
      <c r="A16" s="18" t="s">
        <v>37</v>
      </c>
      <c r="B16" s="19">
        <f>B11+B13+B15</f>
        <v>2681615.7999999998</v>
      </c>
      <c r="C16" s="19">
        <f>C11+C13+C15</f>
        <v>0</v>
      </c>
      <c r="D16" s="19">
        <f t="shared" ref="D16:E16" si="0">D11+D13+D15</f>
        <v>0</v>
      </c>
      <c r="E16" s="19">
        <f t="shared" si="0"/>
        <v>0</v>
      </c>
      <c r="F16" s="19">
        <f>F11+F13+F15</f>
        <v>2681615.7999999998</v>
      </c>
      <c r="G16" s="19">
        <f>G11+G13+G15</f>
        <v>2681615.7999999998</v>
      </c>
      <c r="H16" s="19">
        <f>H11+H13+H15</f>
        <v>2681615.7999999998</v>
      </c>
      <c r="I16" s="19">
        <f>I11+I13+I15</f>
        <v>1031192.796</v>
      </c>
      <c r="J16" s="19">
        <f t="shared" ref="J16" si="1">J11+J13+J15</f>
        <v>0</v>
      </c>
      <c r="K16" s="19">
        <f t="shared" ref="K16" si="2">K11+K13+K15</f>
        <v>0</v>
      </c>
      <c r="L16" s="19">
        <f t="shared" ref="L16" si="3">L11+L13+L15</f>
        <v>0</v>
      </c>
      <c r="M16" s="19">
        <f t="shared" ref="M16" si="4">M11+M13+M15</f>
        <v>0</v>
      </c>
      <c r="N16" s="18"/>
      <c r="O16" s="40"/>
    </row>
    <row r="17" spans="1:14" x14ac:dyDescent="0.25">
      <c r="A17" s="96" t="s">
        <v>121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8"/>
    </row>
    <row r="18" spans="1:14" ht="60" customHeight="1" x14ac:dyDescent="0.25">
      <c r="A18" s="16" t="s">
        <v>42</v>
      </c>
      <c r="B18" s="67">
        <v>100000</v>
      </c>
      <c r="C18" s="17"/>
      <c r="D18" s="17"/>
      <c r="E18" s="17"/>
      <c r="F18" s="67">
        <f>B18</f>
        <v>100000</v>
      </c>
      <c r="G18" s="67">
        <v>23854.560000000001</v>
      </c>
      <c r="H18" s="67">
        <v>23854.560000000001</v>
      </c>
      <c r="I18" s="83">
        <v>12853.4</v>
      </c>
      <c r="J18" s="15"/>
      <c r="K18" s="15"/>
      <c r="L18" s="15"/>
      <c r="M18" s="15"/>
      <c r="N18" s="84" t="s">
        <v>156</v>
      </c>
    </row>
    <row r="19" spans="1:14" ht="18" customHeight="1" x14ac:dyDescent="0.25">
      <c r="A19" s="18" t="s">
        <v>37</v>
      </c>
      <c r="B19" s="19">
        <f>B18</f>
        <v>100000</v>
      </c>
      <c r="C19" s="19">
        <f>C18</f>
        <v>0</v>
      </c>
      <c r="D19" s="19">
        <f t="shared" ref="D19:E19" si="5">D18</f>
        <v>0</v>
      </c>
      <c r="E19" s="19">
        <f t="shared" si="5"/>
        <v>0</v>
      </c>
      <c r="F19" s="19">
        <f>F18</f>
        <v>100000</v>
      </c>
      <c r="G19" s="19">
        <f t="shared" ref="G19:I19" si="6">G18</f>
        <v>23854.560000000001</v>
      </c>
      <c r="H19" s="19">
        <f t="shared" si="6"/>
        <v>23854.560000000001</v>
      </c>
      <c r="I19" s="19">
        <f t="shared" si="6"/>
        <v>12853.4</v>
      </c>
      <c r="J19" s="19">
        <f t="shared" ref="J19" si="7">J18</f>
        <v>0</v>
      </c>
      <c r="K19" s="19">
        <f t="shared" ref="K19" si="8">K18</f>
        <v>0</v>
      </c>
      <c r="L19" s="19">
        <f t="shared" ref="L19" si="9">L18</f>
        <v>0</v>
      </c>
      <c r="M19" s="19">
        <f t="shared" ref="M19" si="10">M18</f>
        <v>0</v>
      </c>
      <c r="N19" s="16"/>
    </row>
    <row r="20" spans="1:14" x14ac:dyDescent="0.25">
      <c r="A20" s="96" t="s">
        <v>122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8"/>
    </row>
    <row r="21" spans="1:14" ht="63.75" hidden="1" customHeight="1" x14ac:dyDescent="0.25">
      <c r="A21" s="16" t="s">
        <v>43</v>
      </c>
      <c r="B21" s="15">
        <v>0</v>
      </c>
      <c r="C21" s="15"/>
      <c r="D21" s="15"/>
      <c r="E21" s="15"/>
      <c r="F21" s="15">
        <v>0</v>
      </c>
      <c r="G21" s="15">
        <v>0</v>
      </c>
      <c r="H21" s="15">
        <v>0</v>
      </c>
      <c r="I21" s="15"/>
      <c r="J21" s="15"/>
      <c r="K21" s="15"/>
      <c r="L21" s="15"/>
      <c r="M21" s="15"/>
      <c r="N21" s="16" t="s">
        <v>44</v>
      </c>
    </row>
    <row r="22" spans="1:14" ht="22.5" hidden="1" customHeight="1" x14ac:dyDescent="0.25">
      <c r="A22" s="90" t="s">
        <v>45</v>
      </c>
      <c r="B22" s="89">
        <v>0</v>
      </c>
      <c r="C22" s="89"/>
      <c r="D22" s="89"/>
      <c r="E22" s="89"/>
      <c r="F22" s="89">
        <v>0</v>
      </c>
      <c r="G22" s="89">
        <v>0</v>
      </c>
      <c r="H22" s="89">
        <v>0</v>
      </c>
      <c r="I22" s="89"/>
      <c r="J22" s="89"/>
      <c r="K22" s="89"/>
      <c r="L22" s="89"/>
      <c r="M22" s="89"/>
      <c r="N22" s="20" t="s">
        <v>46</v>
      </c>
    </row>
    <row r="23" spans="1:14" ht="47.25" hidden="1" customHeight="1" x14ac:dyDescent="0.25">
      <c r="A23" s="90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20" t="s">
        <v>47</v>
      </c>
    </row>
    <row r="24" spans="1:14" ht="57" customHeight="1" x14ac:dyDescent="0.25">
      <c r="A24" s="38" t="s">
        <v>43</v>
      </c>
      <c r="B24" s="39">
        <v>100</v>
      </c>
      <c r="C24" s="37"/>
      <c r="D24" s="37"/>
      <c r="E24" s="37"/>
      <c r="F24" s="65">
        <f>B24</f>
        <v>100</v>
      </c>
      <c r="G24" s="65">
        <f>B24</f>
        <v>100</v>
      </c>
      <c r="H24" s="65">
        <f>B24</f>
        <v>100</v>
      </c>
      <c r="I24" s="75">
        <v>0</v>
      </c>
      <c r="J24" s="37"/>
      <c r="K24" s="37"/>
      <c r="L24" s="37"/>
      <c r="M24" s="37"/>
      <c r="N24" s="44" t="s">
        <v>147</v>
      </c>
    </row>
    <row r="25" spans="1:14" ht="72" customHeight="1" x14ac:dyDescent="0.25">
      <c r="A25" s="38" t="s">
        <v>45</v>
      </c>
      <c r="B25" s="39">
        <v>150</v>
      </c>
      <c r="C25" s="37"/>
      <c r="D25" s="37"/>
      <c r="E25" s="37"/>
      <c r="F25" s="77">
        <f>B25</f>
        <v>150</v>
      </c>
      <c r="G25" s="77">
        <f>B25</f>
        <v>150</v>
      </c>
      <c r="H25" s="77">
        <f>B25</f>
        <v>150</v>
      </c>
      <c r="I25" s="75">
        <v>0</v>
      </c>
      <c r="J25" s="37"/>
      <c r="K25" s="37"/>
      <c r="L25" s="37"/>
      <c r="M25" s="37"/>
      <c r="N25" s="76" t="s">
        <v>148</v>
      </c>
    </row>
    <row r="26" spans="1:14" ht="32.25" customHeight="1" x14ac:dyDescent="0.25">
      <c r="A26" s="90" t="s">
        <v>48</v>
      </c>
      <c r="B26" s="91">
        <v>50</v>
      </c>
      <c r="C26" s="91"/>
      <c r="D26" s="89"/>
      <c r="E26" s="89"/>
      <c r="F26" s="91">
        <f>B26</f>
        <v>50</v>
      </c>
      <c r="G26" s="91">
        <f>B26</f>
        <v>50</v>
      </c>
      <c r="H26" s="91">
        <f>B26</f>
        <v>50</v>
      </c>
      <c r="I26" s="88">
        <v>0</v>
      </c>
      <c r="J26" s="89"/>
      <c r="K26" s="89"/>
      <c r="L26" s="89"/>
      <c r="M26" s="89"/>
      <c r="N26" s="92" t="s">
        <v>149</v>
      </c>
    </row>
    <row r="27" spans="1:14" ht="21" customHeight="1" x14ac:dyDescent="0.25">
      <c r="A27" s="90"/>
      <c r="B27" s="91"/>
      <c r="C27" s="89"/>
      <c r="D27" s="89"/>
      <c r="E27" s="89"/>
      <c r="F27" s="91"/>
      <c r="G27" s="91"/>
      <c r="H27" s="91"/>
      <c r="I27" s="88"/>
      <c r="J27" s="89"/>
      <c r="K27" s="89"/>
      <c r="L27" s="89"/>
      <c r="M27" s="89"/>
      <c r="N27" s="92"/>
    </row>
    <row r="28" spans="1:14" ht="72.75" customHeight="1" x14ac:dyDescent="0.25">
      <c r="A28" s="16" t="s">
        <v>140</v>
      </c>
      <c r="B28" s="39">
        <v>280</v>
      </c>
      <c r="C28" s="15"/>
      <c r="D28" s="15"/>
      <c r="E28" s="15"/>
      <c r="F28" s="77">
        <f t="shared" ref="F28:F29" si="11">B28</f>
        <v>280</v>
      </c>
      <c r="G28" s="77">
        <f t="shared" ref="G28:G29" si="12">B28</f>
        <v>280</v>
      </c>
      <c r="H28" s="77">
        <f t="shared" ref="H28:H29" si="13">B28</f>
        <v>280</v>
      </c>
      <c r="I28" s="61">
        <v>0</v>
      </c>
      <c r="J28" s="15"/>
      <c r="K28" s="15"/>
      <c r="L28" s="15"/>
      <c r="M28" s="15"/>
      <c r="N28" s="79"/>
    </row>
    <row r="29" spans="1:14" ht="74.25" customHeight="1" x14ac:dyDescent="0.25">
      <c r="A29" s="78" t="s">
        <v>141</v>
      </c>
      <c r="B29" s="39">
        <v>100</v>
      </c>
      <c r="C29" s="37"/>
      <c r="D29" s="37"/>
      <c r="E29" s="37"/>
      <c r="F29" s="77">
        <f t="shared" si="11"/>
        <v>100</v>
      </c>
      <c r="G29" s="77">
        <f t="shared" si="12"/>
        <v>100</v>
      </c>
      <c r="H29" s="77">
        <f t="shared" si="13"/>
        <v>100</v>
      </c>
      <c r="I29" s="75">
        <v>0</v>
      </c>
      <c r="J29" s="37"/>
      <c r="K29" s="37"/>
      <c r="L29" s="37"/>
      <c r="M29" s="37"/>
      <c r="N29" s="44" t="s">
        <v>151</v>
      </c>
    </row>
    <row r="30" spans="1:14" ht="64.5" customHeight="1" x14ac:dyDescent="0.25">
      <c r="A30" s="90" t="s">
        <v>142</v>
      </c>
      <c r="B30" s="91">
        <v>200</v>
      </c>
      <c r="C30" s="89"/>
      <c r="D30" s="89"/>
      <c r="E30" s="89"/>
      <c r="F30" s="91">
        <f>B30</f>
        <v>200</v>
      </c>
      <c r="G30" s="91">
        <f>B30</f>
        <v>200</v>
      </c>
      <c r="H30" s="91">
        <f>B30</f>
        <v>200</v>
      </c>
      <c r="I30" s="88">
        <v>0</v>
      </c>
      <c r="J30" s="89"/>
      <c r="K30" s="89"/>
      <c r="L30" s="89"/>
      <c r="M30" s="89"/>
      <c r="N30" s="93" t="s">
        <v>146</v>
      </c>
    </row>
    <row r="31" spans="1:14" ht="15" customHeight="1" x14ac:dyDescent="0.25">
      <c r="A31" s="90"/>
      <c r="B31" s="91"/>
      <c r="C31" s="89"/>
      <c r="D31" s="89"/>
      <c r="E31" s="89"/>
      <c r="F31" s="91"/>
      <c r="G31" s="91"/>
      <c r="H31" s="91"/>
      <c r="I31" s="88"/>
      <c r="J31" s="89"/>
      <c r="K31" s="89"/>
      <c r="L31" s="89"/>
      <c r="M31" s="89"/>
      <c r="N31" s="94"/>
    </row>
    <row r="32" spans="1:14" ht="75" customHeight="1" x14ac:dyDescent="0.25">
      <c r="A32" s="16" t="s">
        <v>143</v>
      </c>
      <c r="B32" s="39">
        <v>620</v>
      </c>
      <c r="C32" s="15"/>
      <c r="D32" s="15"/>
      <c r="E32" s="15"/>
      <c r="F32" s="77">
        <f t="shared" ref="F32" si="14">B32</f>
        <v>620</v>
      </c>
      <c r="G32" s="77">
        <f t="shared" ref="G32" si="15">B32</f>
        <v>620</v>
      </c>
      <c r="H32" s="77">
        <f t="shared" ref="H32" si="16">B32</f>
        <v>620</v>
      </c>
      <c r="I32" s="61">
        <v>0</v>
      </c>
      <c r="J32" s="15"/>
      <c r="K32" s="15"/>
      <c r="L32" s="15"/>
      <c r="M32" s="15"/>
      <c r="N32" s="80" t="s">
        <v>152</v>
      </c>
    </row>
    <row r="33" spans="1:14" ht="20.25" customHeight="1" x14ac:dyDescent="0.25">
      <c r="A33" s="18" t="s">
        <v>37</v>
      </c>
      <c r="B33" s="19">
        <f t="shared" ref="B33:H33" si="17">B32+B30+B29+B28+B26+B25+B24</f>
        <v>1500</v>
      </c>
      <c r="C33" s="19">
        <f t="shared" si="17"/>
        <v>0</v>
      </c>
      <c r="D33" s="19">
        <f t="shared" si="17"/>
        <v>0</v>
      </c>
      <c r="E33" s="19">
        <f t="shared" si="17"/>
        <v>0</v>
      </c>
      <c r="F33" s="19">
        <f t="shared" si="17"/>
        <v>1500</v>
      </c>
      <c r="G33" s="19">
        <f t="shared" si="17"/>
        <v>1500</v>
      </c>
      <c r="H33" s="19">
        <f t="shared" si="17"/>
        <v>1500</v>
      </c>
      <c r="I33" s="19">
        <f>I26+I28+I30+I32</f>
        <v>0</v>
      </c>
      <c r="J33" s="19">
        <f>J32+J30+J29+J28+J26+J25+J24</f>
        <v>0</v>
      </c>
      <c r="K33" s="19">
        <f>K32+K30+K29+K28+K26+K25+K24</f>
        <v>0</v>
      </c>
      <c r="L33" s="19">
        <f>L32+L30+L29+L28+L26+L25+L24</f>
        <v>0</v>
      </c>
      <c r="M33" s="19">
        <f>M32+M30+M29+M28+M26+M25+M24</f>
        <v>0</v>
      </c>
      <c r="N33" s="18"/>
    </row>
    <row r="34" spans="1:14" x14ac:dyDescent="0.25">
      <c r="A34" s="18" t="s">
        <v>123</v>
      </c>
      <c r="B34" s="19">
        <f t="shared" ref="B34:M34" si="18">B33+B19+B16</f>
        <v>2783115.8</v>
      </c>
      <c r="C34" s="19">
        <f t="shared" si="18"/>
        <v>0</v>
      </c>
      <c r="D34" s="19">
        <f t="shared" si="18"/>
        <v>0</v>
      </c>
      <c r="E34" s="19">
        <f t="shared" si="18"/>
        <v>0</v>
      </c>
      <c r="F34" s="19">
        <f t="shared" si="18"/>
        <v>2783115.8</v>
      </c>
      <c r="G34" s="19">
        <f t="shared" si="18"/>
        <v>2706970.36</v>
      </c>
      <c r="H34" s="19">
        <f t="shared" si="18"/>
        <v>2706970.36</v>
      </c>
      <c r="I34" s="21">
        <f t="shared" si="18"/>
        <v>1044046.196</v>
      </c>
      <c r="J34" s="19">
        <f t="shared" si="18"/>
        <v>0</v>
      </c>
      <c r="K34" s="19">
        <f t="shared" si="18"/>
        <v>0</v>
      </c>
      <c r="L34" s="19">
        <f t="shared" si="18"/>
        <v>0</v>
      </c>
      <c r="M34" s="19">
        <f t="shared" si="18"/>
        <v>0</v>
      </c>
      <c r="N34" s="16"/>
    </row>
    <row r="35" spans="1:14" x14ac:dyDescent="0.25">
      <c r="A35" s="50"/>
      <c r="B35" s="50"/>
      <c r="C35" s="50"/>
      <c r="D35" s="50"/>
      <c r="E35" s="50"/>
      <c r="F35" s="50"/>
      <c r="G35" s="62"/>
      <c r="H35" s="63"/>
      <c r="I35" s="50"/>
      <c r="J35" s="50"/>
      <c r="K35" s="50"/>
    </row>
    <row r="36" spans="1:14" s="45" customFormat="1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</row>
  </sheetData>
  <mergeCells count="96">
    <mergeCell ref="H7:H8"/>
    <mergeCell ref="I7:I8"/>
    <mergeCell ref="A5:A8"/>
    <mergeCell ref="B5:M5"/>
    <mergeCell ref="N5:N8"/>
    <mergeCell ref="B6:C6"/>
    <mergeCell ref="D6:E6"/>
    <mergeCell ref="F6:I6"/>
    <mergeCell ref="J6:K6"/>
    <mergeCell ref="L6:M6"/>
    <mergeCell ref="B7:B8"/>
    <mergeCell ref="C7:C8"/>
    <mergeCell ref="J7:J8"/>
    <mergeCell ref="K7:K8"/>
    <mergeCell ref="L7:L8"/>
    <mergeCell ref="M7:M8"/>
    <mergeCell ref="D7:D8"/>
    <mergeCell ref="E7:E8"/>
    <mergeCell ref="F7:F8"/>
    <mergeCell ref="G7:G8"/>
    <mergeCell ref="F11:F12"/>
    <mergeCell ref="G11:G12"/>
    <mergeCell ref="A10:N10"/>
    <mergeCell ref="A11:A12"/>
    <mergeCell ref="B11:B12"/>
    <mergeCell ref="C11:C12"/>
    <mergeCell ref="D11:D12"/>
    <mergeCell ref="E11:E12"/>
    <mergeCell ref="I11:I12"/>
    <mergeCell ref="J11:J12"/>
    <mergeCell ref="K11:K12"/>
    <mergeCell ref="L11:L12"/>
    <mergeCell ref="M11:M12"/>
    <mergeCell ref="N11:N12"/>
    <mergeCell ref="H11:H12"/>
    <mergeCell ref="L13:L14"/>
    <mergeCell ref="M13:M14"/>
    <mergeCell ref="J13:J14"/>
    <mergeCell ref="K13:K14"/>
    <mergeCell ref="A13:A14"/>
    <mergeCell ref="B13:B14"/>
    <mergeCell ref="C13:C14"/>
    <mergeCell ref="D13:D14"/>
    <mergeCell ref="E13:E14"/>
    <mergeCell ref="F13:F14"/>
    <mergeCell ref="G13:G14"/>
    <mergeCell ref="L22:L23"/>
    <mergeCell ref="M22:M23"/>
    <mergeCell ref="N13:N14"/>
    <mergeCell ref="A17:N17"/>
    <mergeCell ref="A20:N20"/>
    <mergeCell ref="A22:A23"/>
    <mergeCell ref="B22:B23"/>
    <mergeCell ref="C22:C23"/>
    <mergeCell ref="D22:D23"/>
    <mergeCell ref="E22:E23"/>
    <mergeCell ref="F22:F23"/>
    <mergeCell ref="G22:G23"/>
    <mergeCell ref="H13:H14"/>
    <mergeCell ref="I13:I14"/>
    <mergeCell ref="F26:F27"/>
    <mergeCell ref="H22:H23"/>
    <mergeCell ref="I22:I23"/>
    <mergeCell ref="J22:J23"/>
    <mergeCell ref="K22:K23"/>
    <mergeCell ref="A26:A27"/>
    <mergeCell ref="B26:B27"/>
    <mergeCell ref="C26:C27"/>
    <mergeCell ref="D26:D27"/>
    <mergeCell ref="E26:E27"/>
    <mergeCell ref="H30:H31"/>
    <mergeCell ref="M26:M27"/>
    <mergeCell ref="N26:N27"/>
    <mergeCell ref="G26:G27"/>
    <mergeCell ref="H26:H27"/>
    <mergeCell ref="I26:I27"/>
    <mergeCell ref="J26:J27"/>
    <mergeCell ref="K26:K27"/>
    <mergeCell ref="L26:L27"/>
    <mergeCell ref="N30:N31"/>
    <mergeCell ref="A1:N1"/>
    <mergeCell ref="A2:N2"/>
    <mergeCell ref="A3:N3"/>
    <mergeCell ref="A4:N4"/>
    <mergeCell ref="I30:I31"/>
    <mergeCell ref="J30:J31"/>
    <mergeCell ref="K30:K31"/>
    <mergeCell ref="L30:L31"/>
    <mergeCell ref="M30:M31"/>
    <mergeCell ref="A30:A31"/>
    <mergeCell ref="B30:B31"/>
    <mergeCell ref="C30:C31"/>
    <mergeCell ref="D30:D31"/>
    <mergeCell ref="E30:E31"/>
    <mergeCell ref="F30:F31"/>
    <mergeCell ref="G30:G31"/>
  </mergeCells>
  <pageMargins left="0.51181102362204722" right="0.11811023622047245" top="0.59055118110236227" bottom="0.39370078740157483" header="0.31496062992125984" footer="0.31496062992125984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view="pageBreakPreview" zoomScaleNormal="100" zoomScaleSheetLayoutView="100" workbookViewId="0">
      <selection activeCell="D22" sqref="D22"/>
    </sheetView>
  </sheetViews>
  <sheetFormatPr defaultRowHeight="15" x14ac:dyDescent="0.25"/>
  <cols>
    <col min="1" max="1" width="59.85546875" customWidth="1"/>
    <col min="2" max="2" width="9.28515625" style="2" customWidth="1"/>
    <col min="3" max="3" width="14.28515625" style="2" customWidth="1"/>
    <col min="4" max="4" width="13.85546875" style="3" customWidth="1"/>
    <col min="5" max="5" width="13.7109375" customWidth="1"/>
    <col min="6" max="6" width="14.85546875" customWidth="1"/>
    <col min="7" max="7" width="13.28515625" customWidth="1"/>
    <col min="8" max="19" width="9.140625" customWidth="1"/>
  </cols>
  <sheetData>
    <row r="1" spans="1:11" ht="15.75" x14ac:dyDescent="0.25">
      <c r="A1" s="108" t="s">
        <v>52</v>
      </c>
      <c r="B1" s="108"/>
      <c r="C1" s="108"/>
      <c r="D1" s="108"/>
    </row>
    <row r="2" spans="1:11" ht="15.75" x14ac:dyDescent="0.25">
      <c r="A2" s="109" t="s">
        <v>119</v>
      </c>
      <c r="B2" s="109"/>
      <c r="C2" s="109"/>
      <c r="D2" s="109"/>
    </row>
    <row r="3" spans="1:11" ht="19.5" customHeight="1" x14ac:dyDescent="0.25">
      <c r="A3" s="109" t="s">
        <v>53</v>
      </c>
      <c r="B3" s="109"/>
      <c r="C3" s="109"/>
      <c r="D3" s="109"/>
    </row>
    <row r="4" spans="1:11" ht="21.75" customHeight="1" x14ac:dyDescent="0.25">
      <c r="A4" s="111" t="s">
        <v>155</v>
      </c>
      <c r="B4" s="111"/>
      <c r="C4" s="111"/>
      <c r="D4" s="111"/>
    </row>
    <row r="6" spans="1:11" ht="26.25" customHeight="1" x14ac:dyDescent="0.25">
      <c r="A6" s="112" t="s">
        <v>15</v>
      </c>
      <c r="B6" s="112" t="s">
        <v>57</v>
      </c>
      <c r="C6" s="113" t="s">
        <v>58</v>
      </c>
      <c r="D6" s="114"/>
    </row>
    <row r="7" spans="1:11" x14ac:dyDescent="0.25">
      <c r="A7" s="112"/>
      <c r="B7" s="112"/>
      <c r="C7" s="25" t="s">
        <v>59</v>
      </c>
      <c r="D7" s="4" t="s">
        <v>60</v>
      </c>
    </row>
    <row r="8" spans="1:11" x14ac:dyDescent="0.25">
      <c r="A8" s="4">
        <v>1</v>
      </c>
      <c r="B8" s="4">
        <v>2</v>
      </c>
      <c r="C8" s="4">
        <v>3</v>
      </c>
      <c r="D8" s="1">
        <v>4</v>
      </c>
    </row>
    <row r="9" spans="1:11" x14ac:dyDescent="0.25">
      <c r="A9" s="110" t="s">
        <v>115</v>
      </c>
      <c r="B9" s="110"/>
      <c r="C9" s="110"/>
      <c r="D9" s="110"/>
    </row>
    <row r="10" spans="1:11" ht="31.5" customHeight="1" x14ac:dyDescent="0.25">
      <c r="A10" s="5" t="s">
        <v>113</v>
      </c>
      <c r="B10" s="6" t="s">
        <v>114</v>
      </c>
      <c r="C10" s="52">
        <v>98</v>
      </c>
      <c r="D10" s="64">
        <v>38.57</v>
      </c>
    </row>
    <row r="11" spans="1:11" ht="48" customHeight="1" x14ac:dyDescent="0.25">
      <c r="A11" s="5" t="s">
        <v>54</v>
      </c>
      <c r="B11" s="6" t="s">
        <v>114</v>
      </c>
      <c r="C11" s="6">
        <v>100</v>
      </c>
      <c r="D11" s="7">
        <v>100</v>
      </c>
    </row>
    <row r="12" spans="1:11" ht="24" x14ac:dyDescent="0.25">
      <c r="A12" s="5" t="s">
        <v>55</v>
      </c>
      <c r="B12" s="6" t="s">
        <v>114</v>
      </c>
      <c r="C12" s="6">
        <v>100</v>
      </c>
      <c r="D12" s="7">
        <v>100</v>
      </c>
      <c r="E12" s="102"/>
      <c r="F12" s="102"/>
    </row>
    <row r="13" spans="1:11" ht="36" x14ac:dyDescent="0.25">
      <c r="A13" s="5" t="s">
        <v>56</v>
      </c>
      <c r="B13" s="6" t="s">
        <v>23</v>
      </c>
      <c r="C13" s="6">
        <v>1</v>
      </c>
      <c r="D13" s="7">
        <v>1</v>
      </c>
      <c r="E13" s="103"/>
      <c r="F13" s="103"/>
    </row>
    <row r="14" spans="1:11" ht="21" customHeight="1" x14ac:dyDescent="0.25">
      <c r="A14" s="5" t="s">
        <v>68</v>
      </c>
      <c r="B14" s="6" t="s">
        <v>114</v>
      </c>
      <c r="C14" s="42">
        <v>5</v>
      </c>
      <c r="D14" s="126">
        <v>6</v>
      </c>
      <c r="E14" s="46" t="s">
        <v>134</v>
      </c>
      <c r="F14" s="101" t="s">
        <v>135</v>
      </c>
      <c r="G14" s="101"/>
    </row>
    <row r="15" spans="1:11" ht="15" customHeight="1" x14ac:dyDescent="0.25">
      <c r="A15" s="22" t="s">
        <v>116</v>
      </c>
      <c r="B15" s="23"/>
      <c r="C15" s="23"/>
      <c r="D15" s="24"/>
      <c r="E15" s="8" t="s">
        <v>17</v>
      </c>
      <c r="F15" s="57" t="s">
        <v>18</v>
      </c>
      <c r="G15" s="58" t="s">
        <v>19</v>
      </c>
    </row>
    <row r="16" spans="1:11" ht="29.25" customHeight="1" x14ac:dyDescent="0.25">
      <c r="A16" s="5" t="s">
        <v>61</v>
      </c>
      <c r="B16" s="6" t="s">
        <v>114</v>
      </c>
      <c r="C16" s="6">
        <v>50</v>
      </c>
      <c r="D16" s="82">
        <v>40.869999999999997</v>
      </c>
      <c r="E16" s="31">
        <v>5862.9440000000004</v>
      </c>
      <c r="F16" s="32">
        <v>1983.6533999999999</v>
      </c>
      <c r="G16" s="59">
        <f>F16/E16*100</f>
        <v>33.833742911411058</v>
      </c>
      <c r="H16" s="41"/>
      <c r="I16" s="9"/>
      <c r="K16" s="10"/>
    </row>
    <row r="17" spans="1:17" ht="36" x14ac:dyDescent="0.25">
      <c r="A17" s="5" t="s">
        <v>117</v>
      </c>
      <c r="B17" s="6" t="s">
        <v>23</v>
      </c>
      <c r="C17" s="6">
        <v>12</v>
      </c>
      <c r="D17" s="53">
        <v>5</v>
      </c>
      <c r="E17" s="55">
        <v>17.970974609999999</v>
      </c>
      <c r="F17" s="55">
        <v>29576.66</v>
      </c>
      <c r="G17" s="56">
        <f>E17/F17*100</f>
        <v>6.0760662664411734E-2</v>
      </c>
      <c r="H17" s="55">
        <f>G17</f>
        <v>6.0760662664411734E-2</v>
      </c>
    </row>
    <row r="18" spans="1:17" ht="41.25" hidden="1" customHeight="1" x14ac:dyDescent="0.25">
      <c r="A18" s="11" t="s">
        <v>20</v>
      </c>
      <c r="B18" s="6" t="s">
        <v>16</v>
      </c>
      <c r="C18" s="6">
        <v>15</v>
      </c>
      <c r="D18" s="7"/>
    </row>
    <row r="19" spans="1:17" ht="24" hidden="1" x14ac:dyDescent="0.25">
      <c r="A19" s="5" t="s">
        <v>22</v>
      </c>
      <c r="B19" s="6" t="s">
        <v>16</v>
      </c>
      <c r="C19" s="6" t="s">
        <v>21</v>
      </c>
      <c r="D19" s="7"/>
    </row>
    <row r="20" spans="1:17" ht="49.5" customHeight="1" x14ac:dyDescent="0.25">
      <c r="A20" s="5" t="s">
        <v>69</v>
      </c>
      <c r="B20" s="6" t="s">
        <v>114</v>
      </c>
      <c r="C20" s="6">
        <v>15</v>
      </c>
      <c r="D20" s="85">
        <v>8.6</v>
      </c>
      <c r="E20" s="43" t="s">
        <v>137</v>
      </c>
      <c r="F20" s="47" t="s">
        <v>136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</row>
    <row r="21" spans="1:17" ht="15" customHeight="1" x14ac:dyDescent="0.25">
      <c r="A21" s="105" t="s">
        <v>118</v>
      </c>
      <c r="B21" s="106"/>
      <c r="C21" s="106"/>
      <c r="D21" s="107"/>
    </row>
    <row r="22" spans="1:17" ht="41.25" customHeight="1" x14ac:dyDescent="0.25">
      <c r="A22" s="14" t="s">
        <v>62</v>
      </c>
      <c r="B22" s="12" t="s">
        <v>23</v>
      </c>
      <c r="C22" s="12">
        <v>30</v>
      </c>
      <c r="D22" s="12">
        <v>0</v>
      </c>
      <c r="E22" s="104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ht="26.25" customHeight="1" x14ac:dyDescent="0.25">
      <c r="A23" s="14" t="s">
        <v>63</v>
      </c>
      <c r="B23" s="12" t="s">
        <v>24</v>
      </c>
      <c r="C23" s="12">
        <v>60</v>
      </c>
      <c r="D23" s="12">
        <v>0</v>
      </c>
      <c r="E23" s="104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7" ht="28.5" customHeight="1" x14ac:dyDescent="0.25">
      <c r="A24" s="26" t="s">
        <v>64</v>
      </c>
      <c r="B24" s="12" t="s">
        <v>23</v>
      </c>
      <c r="C24" s="12">
        <v>200</v>
      </c>
      <c r="D24" s="60">
        <v>0</v>
      </c>
      <c r="E24" s="104"/>
    </row>
    <row r="25" spans="1:17" ht="24" customHeight="1" x14ac:dyDescent="0.25">
      <c r="A25" s="14" t="s">
        <v>65</v>
      </c>
      <c r="B25" s="12" t="s">
        <v>24</v>
      </c>
      <c r="C25" s="12">
        <v>10000</v>
      </c>
      <c r="D25" s="6">
        <v>0</v>
      </c>
      <c r="E25" s="104"/>
      <c r="O25" s="2"/>
    </row>
    <row r="26" spans="1:17" ht="72.75" customHeight="1" x14ac:dyDescent="0.25">
      <c r="A26" s="14" t="s">
        <v>66</v>
      </c>
      <c r="B26" s="12" t="s">
        <v>23</v>
      </c>
      <c r="C26" s="12">
        <v>4</v>
      </c>
      <c r="D26" s="12">
        <v>0</v>
      </c>
      <c r="E26" s="104"/>
    </row>
    <row r="27" spans="1:17" ht="55.5" customHeight="1" x14ac:dyDescent="0.25">
      <c r="A27" s="14" t="s">
        <v>67</v>
      </c>
      <c r="B27" s="12" t="s">
        <v>23</v>
      </c>
      <c r="C27" s="12">
        <v>4</v>
      </c>
      <c r="D27" s="12">
        <v>0</v>
      </c>
      <c r="E27" s="104"/>
    </row>
  </sheetData>
  <mergeCells count="12">
    <mergeCell ref="F14:G14"/>
    <mergeCell ref="E12:F13"/>
    <mergeCell ref="E22:E27"/>
    <mergeCell ref="A21:D21"/>
    <mergeCell ref="A1:D1"/>
    <mergeCell ref="A2:D2"/>
    <mergeCell ref="A3:D3"/>
    <mergeCell ref="A9:D9"/>
    <mergeCell ref="A4:D4"/>
    <mergeCell ref="A6:A7"/>
    <mergeCell ref="B6:B7"/>
    <mergeCell ref="C6:D6"/>
  </mergeCells>
  <pageMargins left="0.70866141732283472" right="0.70866141732283472" top="0.74803149606299213" bottom="0.35433070866141736" header="0.31496062992125984" footer="0.31496062992125984"/>
  <pageSetup paperSize="9" scale="89" orientation="portrait" r:id="rId1"/>
  <rowBreaks count="1" manualBreakCount="1"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view="pageBreakPreview" zoomScale="85" zoomScaleNormal="82" zoomScaleSheetLayoutView="85" workbookViewId="0">
      <pane xSplit="2" ySplit="6" topLeftCell="E7" activePane="bottomRight" state="frozen"/>
      <selection pane="topRight" activeCell="C1" sqref="C1"/>
      <selection pane="bottomLeft" activeCell="A7" sqref="A7"/>
      <selection pane="bottomRight" activeCell="E23" sqref="E23"/>
    </sheetView>
  </sheetViews>
  <sheetFormatPr defaultRowHeight="15" x14ac:dyDescent="0.25"/>
  <cols>
    <col min="1" max="1" width="6.7109375" style="13" customWidth="1"/>
    <col min="2" max="2" width="37" style="13" customWidth="1"/>
    <col min="3" max="3" width="18" style="13" customWidth="1"/>
    <col min="4" max="4" width="16.28515625" style="13" customWidth="1"/>
    <col min="5" max="5" width="120" style="35" customWidth="1"/>
    <col min="6" max="16384" width="9.140625" style="13"/>
  </cols>
  <sheetData>
    <row r="1" spans="1:5" x14ac:dyDescent="0.25">
      <c r="A1" s="86" t="s">
        <v>111</v>
      </c>
      <c r="B1" s="86"/>
      <c r="C1" s="86"/>
      <c r="D1" s="86"/>
      <c r="E1" s="86"/>
    </row>
    <row r="2" spans="1:5" x14ac:dyDescent="0.25">
      <c r="A2" s="86" t="s">
        <v>51</v>
      </c>
      <c r="B2" s="86"/>
      <c r="C2" s="86"/>
      <c r="D2" s="86"/>
      <c r="E2" s="86"/>
    </row>
    <row r="3" spans="1:5" ht="23.25" customHeight="1" x14ac:dyDescent="0.25">
      <c r="A3" s="87" t="s">
        <v>155</v>
      </c>
      <c r="B3" s="87"/>
      <c r="C3" s="87"/>
      <c r="D3" s="87"/>
      <c r="E3" s="87"/>
    </row>
    <row r="4" spans="1:5" x14ac:dyDescent="0.25">
      <c r="A4" s="118" t="s">
        <v>0</v>
      </c>
      <c r="B4" s="118" t="s">
        <v>71</v>
      </c>
      <c r="C4" s="118" t="s">
        <v>72</v>
      </c>
      <c r="D4" s="118" t="s">
        <v>105</v>
      </c>
      <c r="E4" s="122" t="s">
        <v>106</v>
      </c>
    </row>
    <row r="5" spans="1:5" x14ac:dyDescent="0.25">
      <c r="A5" s="118"/>
      <c r="B5" s="118"/>
      <c r="C5" s="118"/>
      <c r="D5" s="118"/>
      <c r="E5" s="122"/>
    </row>
    <row r="6" spans="1:5" x14ac:dyDescent="0.25">
      <c r="A6" s="118"/>
      <c r="B6" s="118"/>
      <c r="C6" s="118"/>
      <c r="D6" s="118"/>
      <c r="E6" s="122"/>
    </row>
    <row r="7" spans="1:5" ht="45" x14ac:dyDescent="0.25">
      <c r="A7" s="28">
        <v>1</v>
      </c>
      <c r="B7" s="30" t="s">
        <v>73</v>
      </c>
      <c r="C7" s="27"/>
      <c r="D7" s="27"/>
      <c r="E7" s="33"/>
    </row>
    <row r="8" spans="1:5" ht="60" x14ac:dyDescent="0.25">
      <c r="A8" s="28" t="s">
        <v>1</v>
      </c>
      <c r="B8" s="30" t="s">
        <v>4</v>
      </c>
      <c r="C8" s="27"/>
      <c r="D8" s="27"/>
      <c r="E8" s="33"/>
    </row>
    <row r="9" spans="1:5" ht="105" x14ac:dyDescent="0.25">
      <c r="A9" s="29" t="s">
        <v>70</v>
      </c>
      <c r="B9" s="30" t="s">
        <v>112</v>
      </c>
      <c r="C9" s="36" t="s">
        <v>124</v>
      </c>
      <c r="D9" s="27" t="s">
        <v>74</v>
      </c>
      <c r="E9" s="34" t="s">
        <v>150</v>
      </c>
    </row>
    <row r="10" spans="1:5" ht="105" x14ac:dyDescent="0.25">
      <c r="A10" s="28" t="s">
        <v>75</v>
      </c>
      <c r="B10" s="30" t="s">
        <v>76</v>
      </c>
      <c r="C10" s="27" t="s">
        <v>124</v>
      </c>
      <c r="D10" s="27" t="s">
        <v>77</v>
      </c>
      <c r="E10" s="34" t="s">
        <v>150</v>
      </c>
    </row>
    <row r="11" spans="1:5" ht="105" x14ac:dyDescent="0.25">
      <c r="A11" s="28" t="s">
        <v>2</v>
      </c>
      <c r="B11" s="30" t="s">
        <v>6</v>
      </c>
      <c r="C11" s="36" t="s">
        <v>124</v>
      </c>
      <c r="D11" s="27" t="s">
        <v>77</v>
      </c>
      <c r="E11" s="34" t="s">
        <v>150</v>
      </c>
    </row>
    <row r="12" spans="1:5" ht="105" x14ac:dyDescent="0.25">
      <c r="A12" s="28" t="s">
        <v>3</v>
      </c>
      <c r="B12" s="30" t="s">
        <v>78</v>
      </c>
      <c r="C12" s="36" t="s">
        <v>124</v>
      </c>
      <c r="D12" s="27" t="s">
        <v>79</v>
      </c>
      <c r="E12" s="81" t="s">
        <v>157</v>
      </c>
    </row>
    <row r="13" spans="1:5" ht="105" x14ac:dyDescent="0.25">
      <c r="A13" s="28" t="s">
        <v>5</v>
      </c>
      <c r="B13" s="30" t="s">
        <v>80</v>
      </c>
      <c r="C13" s="36" t="s">
        <v>124</v>
      </c>
      <c r="D13" s="27" t="s">
        <v>81</v>
      </c>
      <c r="E13" s="34" t="s">
        <v>154</v>
      </c>
    </row>
    <row r="14" spans="1:5" ht="45" x14ac:dyDescent="0.25">
      <c r="A14" s="28" t="s">
        <v>7</v>
      </c>
      <c r="B14" s="30" t="s">
        <v>82</v>
      </c>
      <c r="C14" s="27"/>
      <c r="D14" s="27"/>
      <c r="E14" s="33"/>
    </row>
    <row r="15" spans="1:5" ht="105" x14ac:dyDescent="0.25">
      <c r="A15" s="29" t="s">
        <v>107</v>
      </c>
      <c r="B15" s="30" t="s">
        <v>83</v>
      </c>
      <c r="C15" s="36" t="s">
        <v>124</v>
      </c>
      <c r="D15" s="54" t="s">
        <v>109</v>
      </c>
      <c r="E15" s="34" t="s">
        <v>150</v>
      </c>
    </row>
    <row r="16" spans="1:5" ht="97.5" customHeight="1" x14ac:dyDescent="0.25">
      <c r="A16" s="29" t="s">
        <v>108</v>
      </c>
      <c r="B16" s="30" t="s">
        <v>84</v>
      </c>
      <c r="C16" s="27" t="s">
        <v>125</v>
      </c>
      <c r="D16" s="54" t="s">
        <v>85</v>
      </c>
      <c r="E16" s="34" t="s">
        <v>150</v>
      </c>
    </row>
    <row r="17" spans="1:5" ht="45" x14ac:dyDescent="0.25">
      <c r="A17" s="28">
        <v>2</v>
      </c>
      <c r="B17" s="30" t="s">
        <v>86</v>
      </c>
      <c r="C17" s="27"/>
      <c r="D17" s="27"/>
      <c r="E17" s="33"/>
    </row>
    <row r="18" spans="1:5" ht="45" x14ac:dyDescent="0.25">
      <c r="A18" s="28" t="s">
        <v>8</v>
      </c>
      <c r="B18" s="30" t="s">
        <v>87</v>
      </c>
      <c r="C18" s="27"/>
      <c r="D18" s="27"/>
      <c r="E18" s="34"/>
    </row>
    <row r="19" spans="1:5" ht="120" x14ac:dyDescent="0.25">
      <c r="A19" s="28" t="s">
        <v>88</v>
      </c>
      <c r="B19" s="30" t="s">
        <v>89</v>
      </c>
      <c r="C19" s="27" t="s">
        <v>126</v>
      </c>
      <c r="D19" s="27" t="s">
        <v>90</v>
      </c>
      <c r="E19" s="34" t="s">
        <v>150</v>
      </c>
    </row>
    <row r="20" spans="1:5" ht="105" x14ac:dyDescent="0.25">
      <c r="A20" s="28" t="s">
        <v>91</v>
      </c>
      <c r="B20" s="30" t="s">
        <v>92</v>
      </c>
      <c r="C20" s="36" t="s">
        <v>124</v>
      </c>
      <c r="D20" s="27" t="s">
        <v>77</v>
      </c>
      <c r="E20" s="51" t="s">
        <v>150</v>
      </c>
    </row>
    <row r="21" spans="1:5" ht="135" x14ac:dyDescent="0.25">
      <c r="A21" s="28" t="s">
        <v>9</v>
      </c>
      <c r="B21" s="30" t="s">
        <v>93</v>
      </c>
      <c r="C21" s="27" t="s">
        <v>127</v>
      </c>
      <c r="D21" s="27" t="s">
        <v>94</v>
      </c>
      <c r="E21" s="51" t="s">
        <v>158</v>
      </c>
    </row>
    <row r="22" spans="1:5" ht="180" x14ac:dyDescent="0.25">
      <c r="A22" s="28" t="s">
        <v>10</v>
      </c>
      <c r="B22" s="30" t="s">
        <v>95</v>
      </c>
      <c r="C22" s="27" t="s">
        <v>128</v>
      </c>
      <c r="D22" s="27" t="s">
        <v>90</v>
      </c>
      <c r="E22" s="81" t="s">
        <v>159</v>
      </c>
    </row>
    <row r="23" spans="1:5" ht="45" x14ac:dyDescent="0.25">
      <c r="A23" s="28">
        <v>3</v>
      </c>
      <c r="B23" s="30" t="s">
        <v>96</v>
      </c>
      <c r="C23" s="27"/>
      <c r="D23" s="27"/>
      <c r="E23" s="33"/>
    </row>
    <row r="24" spans="1:5" ht="30" hidden="1" x14ac:dyDescent="0.25">
      <c r="A24" s="28" t="s">
        <v>11</v>
      </c>
      <c r="B24" s="30" t="s">
        <v>13</v>
      </c>
      <c r="C24" s="27" t="s">
        <v>97</v>
      </c>
      <c r="D24" s="27" t="s">
        <v>110</v>
      </c>
      <c r="E24" s="33"/>
    </row>
    <row r="25" spans="1:5" ht="45" x14ac:dyDescent="0.25">
      <c r="A25" s="28" t="s">
        <v>11</v>
      </c>
      <c r="B25" s="30" t="s">
        <v>98</v>
      </c>
      <c r="C25" s="27" t="s">
        <v>129</v>
      </c>
      <c r="D25" s="27" t="s">
        <v>110</v>
      </c>
      <c r="E25" s="34" t="s">
        <v>150</v>
      </c>
    </row>
    <row r="26" spans="1:5" ht="114" customHeight="1" x14ac:dyDescent="0.25">
      <c r="A26" s="69" t="s">
        <v>12</v>
      </c>
      <c r="B26" s="70" t="s">
        <v>99</v>
      </c>
      <c r="C26" s="71" t="s">
        <v>130</v>
      </c>
      <c r="D26" s="71" t="s">
        <v>110</v>
      </c>
      <c r="E26" s="34" t="s">
        <v>150</v>
      </c>
    </row>
    <row r="27" spans="1:5" ht="51" customHeight="1" x14ac:dyDescent="0.25">
      <c r="A27" s="120" t="s">
        <v>144</v>
      </c>
      <c r="B27" s="119" t="s">
        <v>101</v>
      </c>
      <c r="C27" s="120" t="s">
        <v>131</v>
      </c>
      <c r="D27" s="120" t="s">
        <v>102</v>
      </c>
      <c r="E27" s="127" t="s">
        <v>160</v>
      </c>
    </row>
    <row r="28" spans="1:5" ht="12.75" customHeight="1" x14ac:dyDescent="0.25">
      <c r="A28" s="120"/>
      <c r="B28" s="119"/>
      <c r="C28" s="120"/>
      <c r="D28" s="120"/>
      <c r="E28" s="121"/>
    </row>
    <row r="29" spans="1:5" ht="66.75" customHeight="1" x14ac:dyDescent="0.25">
      <c r="A29" s="72" t="s">
        <v>100</v>
      </c>
      <c r="B29" s="73" t="s">
        <v>14</v>
      </c>
      <c r="C29" s="74" t="s">
        <v>131</v>
      </c>
      <c r="D29" s="74" t="s">
        <v>102</v>
      </c>
      <c r="E29" s="68" t="s">
        <v>132</v>
      </c>
    </row>
    <row r="30" spans="1:5" ht="15" customHeight="1" x14ac:dyDescent="0.25">
      <c r="A30" s="115" t="s">
        <v>103</v>
      </c>
      <c r="B30" s="116" t="s">
        <v>104</v>
      </c>
      <c r="C30" s="117" t="s">
        <v>131</v>
      </c>
      <c r="D30" s="117" t="s">
        <v>102</v>
      </c>
      <c r="E30" s="123" t="s">
        <v>153</v>
      </c>
    </row>
    <row r="31" spans="1:5" x14ac:dyDescent="0.25">
      <c r="A31" s="115"/>
      <c r="B31" s="116"/>
      <c r="C31" s="117"/>
      <c r="D31" s="117"/>
      <c r="E31" s="124"/>
    </row>
    <row r="32" spans="1:5" x14ac:dyDescent="0.25">
      <c r="A32" s="115"/>
      <c r="B32" s="116"/>
      <c r="C32" s="117"/>
      <c r="D32" s="117"/>
      <c r="E32" s="124"/>
    </row>
    <row r="33" spans="1:5" ht="38.25" customHeight="1" x14ac:dyDescent="0.25">
      <c r="A33" s="115"/>
      <c r="B33" s="116"/>
      <c r="C33" s="117"/>
      <c r="D33" s="117"/>
      <c r="E33" s="125"/>
    </row>
  </sheetData>
  <mergeCells count="18">
    <mergeCell ref="E30:E33"/>
    <mergeCell ref="A27:A28"/>
    <mergeCell ref="A1:E1"/>
    <mergeCell ref="A2:E2"/>
    <mergeCell ref="A3:E3"/>
    <mergeCell ref="A30:A33"/>
    <mergeCell ref="B30:B33"/>
    <mergeCell ref="C30:C33"/>
    <mergeCell ref="A4:A6"/>
    <mergeCell ref="B4:B6"/>
    <mergeCell ref="C4:C6"/>
    <mergeCell ref="B27:B28"/>
    <mergeCell ref="C27:C28"/>
    <mergeCell ref="D27:D28"/>
    <mergeCell ref="E27:E28"/>
    <mergeCell ref="D4:D6"/>
    <mergeCell ref="D30:D33"/>
    <mergeCell ref="E4:E6"/>
  </mergeCells>
  <pageMargins left="0.51181102362204722" right="0.31496062992125984" top="0.74803149606299213" bottom="0.55118110236220474" header="0.31496062992125984" footer="0.31496062992125984"/>
  <pageSetup paperSize="9" scale="69" fitToHeight="0" orientation="landscape" r:id="rId1"/>
  <rowBreaks count="2" manualBreakCount="2">
    <brk id="13" min="1" max="4" man="1"/>
    <brk id="21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Финансирование</vt:lpstr>
      <vt:lpstr>ЦелевыеПоказатели </vt:lpstr>
      <vt:lpstr>Ход релизации ГП </vt:lpstr>
      <vt:lpstr>Финансирование!Область_печати</vt:lpstr>
      <vt:lpstr>'Ход релизации ГП '!Область_печати</vt:lpstr>
      <vt:lpstr>'ЦелевыеПоказатели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Ким Кызыл-оолович</dc:creator>
  <cp:lastModifiedBy>Литвиненко Анна Васильевна</cp:lastModifiedBy>
  <cp:lastPrinted>2020-03-05T07:52:21Z</cp:lastPrinted>
  <dcterms:created xsi:type="dcterms:W3CDTF">2018-01-24T10:15:12Z</dcterms:created>
  <dcterms:modified xsi:type="dcterms:W3CDTF">2020-05-07T07:28:50Z</dcterms:modified>
</cp:coreProperties>
</file>