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270" windowWidth="11100" windowHeight="9660" activeTab="1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Titles" localSheetId="2">'Ход релизации ГП '!$4:$6</definedName>
    <definedName name="_xlnm.Print_Area" localSheetId="0">Финансирование!$A$1:$N$32</definedName>
    <definedName name="_xlnm.Print_Area" localSheetId="2">'Ход релизации ГП '!$A$1:$E$32</definedName>
    <definedName name="_xlnm.Print_Area" localSheetId="1">'ЦелевыеПоказатели '!$A$1:$E$32</definedName>
  </definedNames>
  <calcPr calcId="144525"/>
</workbook>
</file>

<file path=xl/calcChain.xml><?xml version="1.0" encoding="utf-8"?>
<calcChain xmlns="http://schemas.openxmlformats.org/spreadsheetml/2006/main">
  <c r="C30" i="5" l="1"/>
  <c r="C29" i="5"/>
  <c r="C28" i="5"/>
  <c r="C26" i="5"/>
  <c r="C25" i="5"/>
  <c r="C24" i="5"/>
  <c r="C18" i="5"/>
  <c r="C15" i="5"/>
  <c r="C13" i="5"/>
  <c r="C11" i="5"/>
  <c r="I30" i="5" l="1"/>
  <c r="I29" i="5"/>
  <c r="H15" i="5" l="1"/>
  <c r="M31" i="5" l="1"/>
  <c r="L31" i="5"/>
  <c r="K31" i="5"/>
  <c r="J31" i="5"/>
  <c r="E31" i="5" l="1"/>
  <c r="D31" i="5"/>
  <c r="I31" i="5"/>
  <c r="H31" i="5"/>
  <c r="G31" i="5"/>
  <c r="F31" i="5"/>
  <c r="C31" i="5"/>
  <c r="B31" i="5"/>
  <c r="H18" i="5" l="1"/>
  <c r="B18" i="5" s="1"/>
  <c r="H30" i="5"/>
  <c r="B30" i="5" s="1"/>
  <c r="G29" i="5"/>
  <c r="H29" i="5" s="1"/>
  <c r="G28" i="5"/>
  <c r="H28" i="5" s="1"/>
  <c r="G26" i="5"/>
  <c r="H26" i="5" s="1"/>
  <c r="G25" i="5"/>
  <c r="H25" i="5" s="1"/>
  <c r="G24" i="5"/>
  <c r="H24" i="5" s="1"/>
  <c r="B15" i="5" l="1"/>
  <c r="H13" i="5"/>
  <c r="B13" i="5" s="1"/>
  <c r="H11" i="5"/>
  <c r="B11" i="5" s="1"/>
  <c r="B25" i="5" l="1"/>
  <c r="B24" i="5"/>
  <c r="G19" i="5" l="1"/>
  <c r="I16" i="5" l="1"/>
  <c r="H16" i="5"/>
  <c r="G16" i="5"/>
  <c r="G32" i="5" s="1"/>
  <c r="B29" i="5" l="1"/>
  <c r="B28" i="5"/>
  <c r="B26" i="5"/>
  <c r="I19" i="5" l="1"/>
  <c r="I32" i="5" l="1"/>
  <c r="F16" i="5" l="1"/>
  <c r="M19" i="5" l="1"/>
  <c r="L19" i="5"/>
  <c r="K19" i="5"/>
  <c r="J19" i="5"/>
  <c r="M16" i="5"/>
  <c r="M32" i="5" s="1"/>
  <c r="L16" i="5"/>
  <c r="K16" i="5"/>
  <c r="J16" i="5"/>
  <c r="E19" i="5"/>
  <c r="D19" i="5"/>
  <c r="E16" i="5"/>
  <c r="D16" i="5"/>
  <c r="L32" i="5" l="1"/>
  <c r="K32" i="5"/>
  <c r="J32" i="5"/>
  <c r="D32" i="5"/>
  <c r="E32" i="5"/>
  <c r="F19" i="5" l="1"/>
  <c r="C19" i="5" l="1"/>
  <c r="C16" i="5"/>
  <c r="H19" i="5"/>
  <c r="B19" i="5"/>
  <c r="C32" i="5" l="1"/>
  <c r="B16" i="5"/>
  <c r="B32" i="5" l="1"/>
  <c r="F32" i="5"/>
  <c r="H32" i="5"/>
</calcChain>
</file>

<file path=xl/sharedStrings.xml><?xml version="1.0" encoding="utf-8"?>
<sst xmlns="http://schemas.openxmlformats.org/spreadsheetml/2006/main" count="226" uniqueCount="183">
  <si>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</si>
  <si>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</si>
  <si>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</si>
  <si>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</si>
  <si>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</si>
  <si>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</si>
  <si>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</si>
  <si>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</si>
  <si>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</si>
  <si>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</si>
  <si>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</si>
  <si>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</si>
  <si>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</si>
  <si>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</si>
  <si>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</si>
  <si>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</si>
  <si>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</si>
  <si>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</si>
  <si>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</si>
  <si>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</si>
  <si>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</si>
  <si>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</si>
  <si>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</si>
  <si>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</si>
  <si>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</si>
  <si>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</si>
  <si>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</si>
  <si>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</si>
  <si>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</si>
  <si>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</si>
  <si>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</si>
  <si>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</si>
  <si>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</si>
  <si>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</si>
  <si>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</si>
  <si>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</si>
  <si>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</si>
  <si>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</si>
  <si>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</si>
  <si>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</si>
  <si>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</si>
  <si>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</si>
  <si>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</si>
  <si>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</si>
  <si>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</si>
  <si>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>Информация</t>
  </si>
  <si>
    <t>о ходе реализации государственной программы Республики Тыва</t>
  </si>
  <si>
    <t>Целевые показатели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</si>
  <si>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</si>
  <si>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</si>
  <si>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</si>
  <si>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</si>
  <si>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</si>
  <si>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</si>
  <si>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</si>
  <si>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</si>
  <si>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</si>
  <si>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</si>
  <si>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</si>
  <si>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</si>
  <si>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</si>
  <si>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</si>
  <si>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20 августа</t>
  </si>
  <si>
    <t>1.1.2.</t>
  </si>
  <si>
    <t>1 ноября</t>
  </si>
  <si>
    <t>Обеспечение сбалансированности бюджетов муниципальных образований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</si>
  <si>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</si>
  <si>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</si>
  <si>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</si>
  <si>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</si>
  <si>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</si>
  <si>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</si>
  <si>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</si>
  <si>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</si>
  <si>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</si>
  <si>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</si>
  <si>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</si>
  <si>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Планирование расходов на обслуживание государственного долга</t>
  </si>
  <si>
    <t>Министерство финансов РТ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</si>
  <si>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</si>
  <si>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</si>
  <si>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</si>
  <si>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</si>
  <si>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</si>
  <si>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</si>
  <si>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</si>
  <si>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</si>
  <si>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</si>
  <si>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</si>
  <si>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</si>
  <si>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</si>
  <si>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</si>
  <si>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</si>
  <si>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(индикаторы) государственной программы Республики Тыва</t>
  </si>
  <si>
    <t>Всего по Программе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</si>
  <si>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</si>
  <si>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</si>
  <si>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</si>
  <si>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</si>
  <si>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3.3.</t>
  </si>
  <si>
    <t xml:space="preserve"> Подпрограмма 1 «Повышение устойчивости исполнения местных бюджетов а Республике Тыва», в том числе:</t>
  </si>
  <si>
    <t xml:space="preserve"> Подпрограмма 2 «Управление государственным долгом Республики Тыва», в том числе:</t>
  </si>
  <si>
    <t xml:space="preserve"> Подпрограмма 3 «Повышение финансовой грамотности жителей Республики Тыва», в том числе: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</si>
  <si>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</si>
  <si>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</si>
  <si>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</si>
  <si>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</si>
  <si>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</si>
  <si>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</si>
  <si>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</si>
  <si>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</si>
  <si>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I. Подпрограмма "Повышение устойчивости исполнения местных бюджетов а Республике Тыва"</t>
  </si>
  <si>
    <t>II. Подпрограмма "Управление государственным долгом Республики Тыва"</t>
  </si>
  <si>
    <t>III. Подпрограмма "Повышение финансовой грамотности жителей Республики Тыва"</t>
  </si>
  <si>
    <t>Отношение объема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</si>
  <si>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9.</t>
  </si>
  <si>
    <t>10.</t>
  </si>
  <si>
    <t>11.</t>
  </si>
  <si>
    <t>14.</t>
  </si>
  <si>
    <t>№ п/п</t>
  </si>
  <si>
    <t>Подпрограмма «Повышение устойчивости местных бюджетов в Республике Тыва»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</si>
  <si>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</t>
  </si>
  <si>
    <t>Распределение Регионального фонда финансовой поддержки муниципальных районов (городских округов)</t>
  </si>
  <si>
    <t>Заключение с органами местного самоуправления муниципальных образований Республики Тыва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</si>
  <si>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31 марта</t>
  </si>
  <si>
    <t>Подпрограмма «Управление государственным долгом Республики Тыва"</t>
  </si>
  <si>
    <t>Подпрограмма «Повышение финансовой грамотности жителей Республики Тыва»</t>
  </si>
  <si>
    <t>Информация об исполнении плана реализации государственной программы Республики Тыва</t>
  </si>
  <si>
    <t xml:space="preserve">Обеспечивается сбалансированность и устойчивость бюджетов муниципальных образований. </t>
  </si>
  <si>
    <t>13.</t>
  </si>
  <si>
    <t>12.</t>
  </si>
  <si>
    <t>Министерство образования Республики Тыва, Министерство финансов Республики Тыва</t>
  </si>
  <si>
    <t>Количество муниципальных районов (городских округов), обеспечивших  высокое и надлежащее качество управления муниципальными финансами</t>
  </si>
  <si>
    <t>не менее 5</t>
  </si>
  <si>
    <t>не более 15</t>
  </si>
  <si>
    <t>отдел бюджетного планирования и межбюджетных отношений Министерства финансов Республики Тыва</t>
  </si>
  <si>
    <t>отдел информационного обеспечения Министерства финансов Республики Тыва</t>
  </si>
  <si>
    <t>отдел бюджетного планирования и межбюджетных отношений, отдел учета и отчетности Министерства финансов Республики Тыва</t>
  </si>
  <si>
    <t>отдел информационного обеспечения, отдел учета и отчетности Министерства финансов Республики Тыва</t>
  </si>
  <si>
    <t>ежемесячно,
 до 5 числа</t>
  </si>
  <si>
    <t>Министерство образования  Республики Тыва, Министерство финансов Республики Тыва</t>
  </si>
  <si>
    <t>Министерство финансов Республики Тыва совместно с участниками подпрограммы</t>
  </si>
  <si>
    <t>утверждено на 2022 год законом Республики Тыва о республиканском бюджете</t>
  </si>
  <si>
    <t>не менее 9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</si>
  <si>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19 органами местного самоуправления от 28 февраля 2022 года.</t>
  </si>
  <si>
    <t>Результаты оценки качества управления муниципальными финансами муниципальных образований по итогам 2021 года направлены в Министерство финансов Российской Федерации от 31.08.2022 года исх. АО-2411.</t>
  </si>
  <si>
    <t>Сверка с муниципальными образованиями для расчета распределения дотации на выравнивание бюджетной обеспеченности произведена и направлена письмом от 10.08.2022 г. № АЗ-2186.</t>
  </si>
  <si>
    <t>Оплата авансового платежа по выполнению работ при изготовлении ведеоролика ко Дню финансиста с РОО "Детское футбольное объединение Улан".</t>
  </si>
  <si>
    <t>Приобретены канцтовары, иллюстрационные материалы и брошюры для проведения мероприятий по финансовой грамотности.</t>
  </si>
  <si>
    <t>На 2023 год объем Регионального фонда финансовой поддержки поселений распределен в сумме  177 648 тыс. рублей.</t>
  </si>
  <si>
    <t xml:space="preserve">На 2023 год объем Регионального фонда финансовой поддержки муниципальных районов (городских округов) распределен в сумме 2 206 811 тыс. рублей. </t>
  </si>
  <si>
    <t>Результаты мониторинга соблюдения бюджетного законодательства и эффективности управления общественными финансами муниципальных образований по итогам 2021 года размещены на официальном сайте Минфина Республики Тыва в информационно-телекоммуникационной сети "Интернет" по ссылке https://minfin.rtyva.ru/events/21642/.</t>
  </si>
  <si>
    <t>человек</t>
  </si>
  <si>
    <t>Доля профессиональных образовательных организаций, осуществляющих деятельность на территории Республики Тыва, которые обеспечили включение элементов финансовой грамотности в образовательные программы среднего профессионального образования</t>
  </si>
  <si>
    <t>Доля общеобразовательных организаций, осуществляющих деятельность на территории Республики Тыва, которые обеспечили включение элементов финансовой грамотности в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</si>
  <si>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Охват обучающихся по образовательным программам среднего общего образования в каждой общеобразовательной организации, осуществляющей деятельность на территории Республики Тыва</t>
  </si>
  <si>
    <t>Охват обучающихся по образовательным программам основного общего образования в каждой общеобразовательной организации, осуществляющей деятельность на территории Республики Тыва</t>
  </si>
  <si>
    <t>Повышение квалификации в области финансовой грамотности педагогов, преподавателей и консультантов-методистов</t>
  </si>
  <si>
    <t>15.</t>
  </si>
  <si>
    <t>16.</t>
  </si>
  <si>
    <t>Количество публичных мероприятий и публикаций в средствах массовой информации по вопросам финансовой грамотности</t>
  </si>
  <si>
    <t>единиц</t>
  </si>
  <si>
    <t>17.</t>
  </si>
  <si>
    <t>3.4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</si>
  <si>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3.5 Создание и показ видеороликов по вопросам ознакомления с различными финансовыми услугами и популяризация финансовых знаний и навыков</t>
  </si>
  <si>
    <t>3.6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</si>
  <si>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3.1. Проведение конкурсов по финансовой грамотности среди учащихся общеобразовательных учреждений</t>
  </si>
  <si>
    <t>3.2. Проведение конкурсов по финансовой грамотности среди муниципальных образований республики</t>
  </si>
  <si>
    <t>3.3 Проведение различных обучающих семинаров, «круглых столов», акций, презентаций,  конференций по вопросам финансовой грамотности жителей</t>
  </si>
  <si>
    <t>"Повышение эффективности управления общественными финансами Республики Тыва"</t>
  </si>
  <si>
    <t xml:space="preserve">Обеспечивается сбалансированность и устойчивость исполнения местных бюджетов. </t>
  </si>
  <si>
    <t xml:space="preserve">Объем расходов на обслуживание государственного долга не должен превышать 15 процентов объема расходов бюджета, фактически на 01.12.2022 года составляет 0,06%, что объем расходов на обслуживание государственного долга не превышает требования установленные Бюджетным кодексом РФ. </t>
  </si>
  <si>
    <t>На официальной странице, в социальных сетях (Инстаграм, ВКонтакте) размещено 66 публикаций на актуальные темы, такие как, влияние санкций на банковские продукты, уровень инфляции, отсрочка по страховым взносам, цифровые финансовые услуги, фальшивая купюра и процент по кредиту, можно ли оставлять паспортные данные в интернет магазине, финансовые продукты для детей, публичное размещение акций, всероссийская онлайн-олимпида, грамотный инвестор и многие другие публикации, касающиеся повышения финансовой грамотности населения Республики Тыва в целом.</t>
  </si>
  <si>
    <t>Включение элементов финансовой грамотности в учебные планы образовательных организаций</t>
  </si>
  <si>
    <t>на 01.01.2023 года</t>
  </si>
  <si>
    <t>по состоянию на 01.01.2023 года</t>
  </si>
  <si>
    <t>Законом Республики Тыва от 15.12.2022 № 887-ЗРТ "О республиканском бюджете Республики Тыва на 2023 год и на плановый период 2024 и 2025 годов" Программа государственных внутренних заимствований Республики Тыва на 2023 год и на плановый период 2024 и 2025 годов утверждена согласно приложению № 19.</t>
  </si>
  <si>
    <t>Законом Республики Тыва от 15.12.2022 № 887-ЗРТ "О республиканском бюджете Республики Тыва на 2023 год и на плановый период 2024 и 2025 годов" верхний предел государственного долга на 2023 год установлен в сумме 4 422 380,0 тыс. рублей.</t>
  </si>
  <si>
    <r>
      <t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Тыва. Объем государственного долга на 01.01.2023 года составляет</t>
    </r>
    <r>
      <rPr>
        <sz val="11"/>
        <rFont val="Times New Roman"/>
        <family val="1"/>
        <charset val="204"/>
      </rPr>
      <t xml:space="preserve"> 4 001,2 </t>
    </r>
    <r>
      <rPr>
        <sz val="11"/>
        <color theme="1"/>
        <rFont val="Times New Roman"/>
        <family val="1"/>
        <charset val="204"/>
      </rPr>
      <t xml:space="preserve">млн. рублей. </t>
    </r>
  </si>
  <si>
    <r>
      <t>В целях повышения открытости бюджета на постоянной основе обеспечивается размещение закона о республиканском бюджете на очередной финансовый год и плановый период вместе с материалами, законов о внесении изменений в Закон о бюджете, отчетов об исполнении республиканского бюджета. Минфином РТ разработана и распространена брошюра в понятной для граждан форме "Бюджет для граждан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 xml:space="preserve"> к закону о республиканском бюджете на очередной финансовый год и плановый период, также размещено на сайте в разделе «Бюджет для граждан».</t>
    </r>
  </si>
  <si>
    <t>На основании Приказа Минобразования РТ № 829-Д от 30.06.2021 года «Об утверждении методических рекомендаций по формированию учебных планов образовательных организаций Республики Тыва 2021-2022 год», основы финансовой грамотности, обучающиеся получают в рамках предметов «Обществознание», «Математика и информатика». Также в образовательных учреждениях Республики Тыва включены задания по финансовой грамотности в КИМы по ОГЭ, ЕГЭ.</t>
  </si>
  <si>
    <r>
      <t>На обслуживание государственного долга предусмотрено в 2022 году 33 694,8 тыс. рублей, что составляет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0,06% от расходов республиканского бюджета без расходов за счет субвенций из федерального бюджета (на 2023 год запланировано 40 000 тыс. рублей).</t>
    </r>
  </si>
  <si>
    <t xml:space="preserve">Повышение квалификации прошли всего 409 педагогов и консультанты-педагоги.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</si>
</sst>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0"/>
    <numFmt numFmtId="167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7" fillId="2" borderId="0" xfId="0" applyFont="1" applyFill="1"/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165" fontId="7" fillId="0" borderId="0" xfId="0" applyNumberFormat="1" applyFont="1"/>
    <xf numFmtId="164" fontId="7" fillId="2" borderId="0" xfId="0" applyNumberFormat="1" applyFont="1" applyFill="1"/>
    <xf numFmtId="0" fontId="7" fillId="2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0" zoomScaleNormal="55" zoomScaleSheetLayoutView="90" workbookViewId="0">
      <pane xSplit="1" ySplit="8" topLeftCell="B19" activePane="bottomRight" state="frozen"/>
      <selection pane="topRight" activeCell="B1" sqref="B1"/>
      <selection pane="bottomLeft" activeCell="A9" sqref="A9"/>
      <selection pane="bottomRight" activeCell="O7" sqref="O7:R32"/>
    </sheetView>
  </sheetViews>
  <sheetFormatPr defaultRowHeight="15" x14ac:dyDescent="0.25"/>
  <cols>
    <col min="1" max="1" width="27.42578125" style="6" customWidth="1"/>
    <col min="2" max="2" width="12.28515625" style="6" customWidth="1"/>
    <col min="3" max="3" width="10.42578125" style="6" bestFit="1" customWidth="1"/>
    <col min="4" max="4" width="6.28515625" style="6" customWidth="1"/>
    <col min="5" max="5" width="5.42578125" style="6" customWidth="1"/>
    <col min="6" max="6" width="13.5703125" style="6" customWidth="1"/>
    <col min="7" max="7" width="16.28515625" style="6" customWidth="1"/>
    <col min="8" max="8" width="14.140625" style="6" customWidth="1"/>
    <col min="9" max="9" width="10.85546875" style="6" customWidth="1"/>
    <col min="10" max="10" width="8" style="6" customWidth="1"/>
    <col min="11" max="11" width="7.28515625" style="6" customWidth="1"/>
    <col min="12" max="12" width="5.85546875" style="6" customWidth="1"/>
    <col min="13" max="13" width="7.140625" style="6" customWidth="1"/>
    <col min="14" max="14" width="68" style="6" customWidth="1"/>
    <col min="15" max="15" width="6.140625" style="6" customWidth="1"/>
    <col min="16" max="16384" width="9.140625" style="6"/>
  </cols>
  <sheetData>
    <row r="1" spans="1:15" x14ac:dyDescent="0.25">
      <c r="A1" s="103" t="s">
        <v>45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6"/>
    </row>
    <row r="2" spans="1:15" x14ac:dyDescent="0.25">
      <c r="A2" s="103" t="s">
        <v>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6"/>
    </row>
    <row r="3" spans="1:15" x14ac:dyDescent="0.25">
      <c r="A3" s="103" t="s">
        <v>169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6"/>
    </row>
    <row r="4" spans="1:15" ht="26.25" customHeight="1" x14ac:dyDescent="0.25">
      <c r="A4" s="104" t="s">
        <v>174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6"/>
    </row>
    <row r="5" spans="1:15" ht="25.5" customHeight="1" x14ac:dyDescent="0.25">
      <c r="A5" s="89" t="s">
        <v>22</v>
      </c>
      <c r="B5" s="89" t="s">
        <v>23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 t="s">
        <v>35</v>
      </c>
      <c r="O5" s="16"/>
    </row>
    <row r="6" spans="1:15" ht="24" customHeight="1" x14ac:dyDescent="0.25">
      <c r="A6" s="89"/>
      <c r="B6" s="89" t="s">
        <v>24</v>
      </c>
      <c r="C6" s="89"/>
      <c r="D6" s="89" t="s">
        <v>25</v>
      </c>
      <c r="E6" s="89"/>
      <c r="F6" s="89" t="s">
        <v>26</v>
      </c>
      <c r="G6" s="89"/>
      <c r="H6" s="89"/>
      <c r="I6" s="89"/>
      <c r="J6" s="89" t="s">
        <v>27</v>
      </c>
      <c r="K6" s="89"/>
      <c r="L6" s="89" t="s">
        <v>28</v>
      </c>
      <c r="M6" s="89"/>
      <c r="N6" s="89"/>
      <c r="O6" s="16"/>
    </row>
    <row r="7" spans="1:15" ht="50.25" customHeight="1" x14ac:dyDescent="0.25">
      <c r="A7" s="89"/>
      <c r="B7" s="89" t="s">
        <v>29</v>
      </c>
      <c r="C7" s="89" t="s">
        <v>30</v>
      </c>
      <c r="D7" s="89" t="s">
        <v>29</v>
      </c>
      <c r="E7" s="89" t="s">
        <v>30</v>
      </c>
      <c r="F7" s="89" t="s">
        <v>31</v>
      </c>
      <c r="G7" s="89" t="s">
        <v>142</v>
      </c>
      <c r="H7" s="89" t="s">
        <v>32</v>
      </c>
      <c r="I7" s="89" t="s">
        <v>33</v>
      </c>
      <c r="J7" s="89" t="s">
        <v>29</v>
      </c>
      <c r="K7" s="89" t="s">
        <v>30</v>
      </c>
      <c r="L7" s="89" t="s">
        <v>29</v>
      </c>
      <c r="M7" s="89" t="s">
        <v>30</v>
      </c>
      <c r="N7" s="89"/>
      <c r="O7" s="16"/>
    </row>
    <row r="8" spans="1:15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20"/>
    </row>
    <row r="9" spans="1:15" x14ac:dyDescent="0.25">
      <c r="A9" s="21">
        <v>1</v>
      </c>
      <c r="B9" s="21">
        <v>2</v>
      </c>
      <c r="C9" s="21">
        <v>3</v>
      </c>
      <c r="D9" s="81">
        <v>4</v>
      </c>
      <c r="E9" s="8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16"/>
    </row>
    <row r="10" spans="1:15" x14ac:dyDescent="0.25">
      <c r="A10" s="96" t="s">
        <v>100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  <c r="O10" s="16"/>
    </row>
    <row r="11" spans="1:15" ht="50.25" customHeight="1" x14ac:dyDescent="0.25">
      <c r="A11" s="91" t="s">
        <v>36</v>
      </c>
      <c r="B11" s="95">
        <f>H11</f>
        <v>2055618.8</v>
      </c>
      <c r="C11" s="95">
        <f>I11</f>
        <v>2055618.8</v>
      </c>
      <c r="D11" s="95"/>
      <c r="E11" s="95"/>
      <c r="F11" s="95">
        <v>2055618.8</v>
      </c>
      <c r="G11" s="95">
        <v>2055618.8</v>
      </c>
      <c r="H11" s="95">
        <f>G11</f>
        <v>2055618.8</v>
      </c>
      <c r="I11" s="95">
        <v>2055618.8</v>
      </c>
      <c r="J11" s="95"/>
      <c r="K11" s="95"/>
      <c r="L11" s="95"/>
      <c r="M11" s="95"/>
      <c r="N11" s="91" t="s">
        <v>97</v>
      </c>
      <c r="O11" s="19"/>
    </row>
    <row r="12" spans="1:15" x14ac:dyDescent="0.25">
      <c r="A12" s="91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1"/>
      <c r="O12" s="19"/>
    </row>
    <row r="13" spans="1:15" ht="38.25" customHeight="1" x14ac:dyDescent="0.25">
      <c r="A13" s="91" t="s">
        <v>37</v>
      </c>
      <c r="B13" s="95">
        <f>H13</f>
        <v>156555.1</v>
      </c>
      <c r="C13" s="95">
        <f>I13</f>
        <v>156555.1</v>
      </c>
      <c r="D13" s="95"/>
      <c r="E13" s="95"/>
      <c r="F13" s="95">
        <v>156555.1</v>
      </c>
      <c r="G13" s="95">
        <v>156555.1</v>
      </c>
      <c r="H13" s="95">
        <f>G13</f>
        <v>156555.1</v>
      </c>
      <c r="I13" s="95">
        <v>156555.1</v>
      </c>
      <c r="J13" s="95"/>
      <c r="K13" s="95"/>
      <c r="L13" s="95"/>
      <c r="M13" s="95"/>
      <c r="N13" s="91" t="s">
        <v>98</v>
      </c>
      <c r="O13" s="19"/>
    </row>
    <row r="14" spans="1:15" ht="19.5" customHeight="1" x14ac:dyDescent="0.25">
      <c r="A14" s="91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1"/>
      <c r="O14" s="19"/>
    </row>
    <row r="15" spans="1:15" ht="41.25" customHeight="1" x14ac:dyDescent="0.25">
      <c r="A15" s="31" t="s">
        <v>38</v>
      </c>
      <c r="B15" s="53">
        <f>H15</f>
        <v>393755.77</v>
      </c>
      <c r="C15" s="32">
        <f>I15</f>
        <v>393755.77</v>
      </c>
      <c r="D15" s="32"/>
      <c r="E15" s="32"/>
      <c r="F15" s="86">
        <v>393755.77</v>
      </c>
      <c r="G15" s="80">
        <v>393755.77</v>
      </c>
      <c r="H15" s="75">
        <f>G15</f>
        <v>393755.77</v>
      </c>
      <c r="I15" s="80">
        <v>393755.77</v>
      </c>
      <c r="J15" s="32"/>
      <c r="K15" s="32"/>
      <c r="L15" s="32"/>
      <c r="M15" s="32"/>
      <c r="N15" s="31" t="s">
        <v>170</v>
      </c>
      <c r="O15" s="19"/>
    </row>
    <row r="16" spans="1:15" ht="17.25" customHeight="1" x14ac:dyDescent="0.25">
      <c r="A16" s="33" t="s">
        <v>34</v>
      </c>
      <c r="B16" s="34">
        <f>B11+B13+B15</f>
        <v>2605929.67</v>
      </c>
      <c r="C16" s="34">
        <f>C11+C13+C15</f>
        <v>2605929.67</v>
      </c>
      <c r="D16" s="34">
        <f t="shared" ref="D16:E16" si="0">D11+D13+D15</f>
        <v>0</v>
      </c>
      <c r="E16" s="34">
        <f t="shared" si="0"/>
        <v>0</v>
      </c>
      <c r="F16" s="34">
        <f>F11+F13+F15</f>
        <v>2605929.67</v>
      </c>
      <c r="G16" s="34">
        <f>G11+G13+G15</f>
        <v>2605929.67</v>
      </c>
      <c r="H16" s="34">
        <f>H11+H13+H15</f>
        <v>2605929.67</v>
      </c>
      <c r="I16" s="34">
        <f>I11+I13+I15</f>
        <v>2605929.67</v>
      </c>
      <c r="J16" s="34">
        <f t="shared" ref="J16" si="1">J11+J13+J15</f>
        <v>0</v>
      </c>
      <c r="K16" s="34">
        <f t="shared" ref="K16" si="2">K11+K13+K15</f>
        <v>0</v>
      </c>
      <c r="L16" s="34">
        <f t="shared" ref="L16" si="3">L11+L13+L15</f>
        <v>0</v>
      </c>
      <c r="M16" s="34">
        <f t="shared" ref="M16" si="4">M11+M13+M15</f>
        <v>0</v>
      </c>
      <c r="N16" s="33"/>
      <c r="O16" s="19"/>
    </row>
    <row r="17" spans="1:15" x14ac:dyDescent="0.25">
      <c r="A17" s="92" t="s">
        <v>101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4"/>
      <c r="O17" s="16"/>
    </row>
    <row r="18" spans="1:15" ht="48.75" customHeight="1" x14ac:dyDescent="0.25">
      <c r="A18" s="31" t="s">
        <v>39</v>
      </c>
      <c r="B18" s="53">
        <f>H18</f>
        <v>33694.777000000002</v>
      </c>
      <c r="C18" s="32">
        <f>I18</f>
        <v>28580.474999999999</v>
      </c>
      <c r="D18" s="32"/>
      <c r="E18" s="32"/>
      <c r="F18" s="86">
        <v>33694.769999999997</v>
      </c>
      <c r="G18" s="75">
        <v>33694.777000000002</v>
      </c>
      <c r="H18" s="32">
        <f>G18</f>
        <v>33694.777000000002</v>
      </c>
      <c r="I18" s="80">
        <v>28580.474999999999</v>
      </c>
      <c r="J18" s="32"/>
      <c r="K18" s="32"/>
      <c r="L18" s="32"/>
      <c r="M18" s="32"/>
      <c r="N18" s="30" t="s">
        <v>171</v>
      </c>
      <c r="O18" s="16"/>
    </row>
    <row r="19" spans="1:15" ht="18" customHeight="1" x14ac:dyDescent="0.25">
      <c r="A19" s="33" t="s">
        <v>34</v>
      </c>
      <c r="B19" s="34">
        <f>B18</f>
        <v>33694.777000000002</v>
      </c>
      <c r="C19" s="34">
        <f>C18</f>
        <v>28580.474999999999</v>
      </c>
      <c r="D19" s="34">
        <f t="shared" ref="D19:E19" si="5">D18</f>
        <v>0</v>
      </c>
      <c r="E19" s="34">
        <f t="shared" si="5"/>
        <v>0</v>
      </c>
      <c r="F19" s="34">
        <f>F18</f>
        <v>33694.769999999997</v>
      </c>
      <c r="G19" s="34">
        <f>G18</f>
        <v>33694.777000000002</v>
      </c>
      <c r="H19" s="34">
        <f t="shared" ref="H19" si="6">H18</f>
        <v>33694.777000000002</v>
      </c>
      <c r="I19" s="34">
        <f>I18</f>
        <v>28580.474999999999</v>
      </c>
      <c r="J19" s="34">
        <f t="shared" ref="J19" si="7">J18</f>
        <v>0</v>
      </c>
      <c r="K19" s="34">
        <f t="shared" ref="K19" si="8">K18</f>
        <v>0</v>
      </c>
      <c r="L19" s="34">
        <f t="shared" ref="L19" si="9">L18</f>
        <v>0</v>
      </c>
      <c r="M19" s="34">
        <f t="shared" ref="M19" si="10">M18</f>
        <v>0</v>
      </c>
      <c r="N19" s="31"/>
      <c r="O19" s="19"/>
    </row>
    <row r="20" spans="1:15" x14ac:dyDescent="0.25">
      <c r="A20" s="92" t="s">
        <v>102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4"/>
      <c r="O20" s="16"/>
    </row>
    <row r="21" spans="1:15" ht="63.75" hidden="1" customHeight="1" x14ac:dyDescent="0.25">
      <c r="A21" s="31" t="s">
        <v>40</v>
      </c>
      <c r="B21" s="29">
        <v>0</v>
      </c>
      <c r="C21" s="29"/>
      <c r="D21" s="29"/>
      <c r="E21" s="29"/>
      <c r="F21" s="29">
        <v>0</v>
      </c>
      <c r="G21" s="29">
        <v>0</v>
      </c>
      <c r="H21" s="29">
        <v>0</v>
      </c>
      <c r="I21" s="29"/>
      <c r="J21" s="29"/>
      <c r="K21" s="29"/>
      <c r="L21" s="29"/>
      <c r="M21" s="29"/>
      <c r="N21" s="31" t="s">
        <v>41</v>
      </c>
      <c r="O21" s="16"/>
    </row>
    <row r="22" spans="1:15" ht="22.5" hidden="1" customHeight="1" x14ac:dyDescent="0.25">
      <c r="A22" s="91" t="s">
        <v>42</v>
      </c>
      <c r="B22" s="90">
        <v>0</v>
      </c>
      <c r="C22" s="90"/>
      <c r="D22" s="90"/>
      <c r="E22" s="90"/>
      <c r="F22" s="90">
        <v>0</v>
      </c>
      <c r="G22" s="90">
        <v>0</v>
      </c>
      <c r="H22" s="90">
        <v>0</v>
      </c>
      <c r="I22" s="90"/>
      <c r="J22" s="90"/>
      <c r="K22" s="90"/>
      <c r="L22" s="90"/>
      <c r="M22" s="90"/>
      <c r="N22" s="35" t="s">
        <v>43</v>
      </c>
      <c r="O22" s="16"/>
    </row>
    <row r="23" spans="1:15" ht="47.25" hidden="1" customHeight="1" x14ac:dyDescent="0.25">
      <c r="A23" s="9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35" t="s">
        <v>44</v>
      </c>
      <c r="O23" s="16"/>
    </row>
    <row r="24" spans="1:15" ht="52.5" customHeight="1" x14ac:dyDescent="0.25">
      <c r="A24" s="43" t="s">
        <v>166</v>
      </c>
      <c r="B24" s="36">
        <f>G24</f>
        <v>200</v>
      </c>
      <c r="C24" s="84">
        <f>I24</f>
        <v>0</v>
      </c>
      <c r="D24" s="29"/>
      <c r="E24" s="29"/>
      <c r="F24" s="36">
        <v>200</v>
      </c>
      <c r="G24" s="36">
        <f t="shared" ref="G24:H26" si="11">F24</f>
        <v>200</v>
      </c>
      <c r="H24" s="36">
        <f t="shared" si="11"/>
        <v>200</v>
      </c>
      <c r="I24" s="36">
        <v>0</v>
      </c>
      <c r="J24" s="29"/>
      <c r="K24" s="29"/>
      <c r="L24" s="29"/>
      <c r="M24" s="29"/>
      <c r="N24" s="37"/>
      <c r="O24" s="16"/>
    </row>
    <row r="25" spans="1:15" ht="51.75" customHeight="1" x14ac:dyDescent="0.25">
      <c r="A25" s="43" t="s">
        <v>167</v>
      </c>
      <c r="B25" s="44">
        <f>G25</f>
        <v>0</v>
      </c>
      <c r="C25" s="84">
        <f>I25</f>
        <v>0</v>
      </c>
      <c r="D25" s="29"/>
      <c r="E25" s="29"/>
      <c r="F25" s="36">
        <v>0</v>
      </c>
      <c r="G25" s="36">
        <f t="shared" si="11"/>
        <v>0</v>
      </c>
      <c r="H25" s="36">
        <f t="shared" si="11"/>
        <v>0</v>
      </c>
      <c r="I25" s="36">
        <v>0</v>
      </c>
      <c r="J25" s="29"/>
      <c r="K25" s="29"/>
      <c r="L25" s="29"/>
      <c r="M25" s="29"/>
      <c r="N25" s="31"/>
      <c r="O25" s="16"/>
    </row>
    <row r="26" spans="1:15" ht="32.25" customHeight="1" x14ac:dyDescent="0.25">
      <c r="A26" s="91" t="s">
        <v>168</v>
      </c>
      <c r="B26" s="99">
        <f>H26</f>
        <v>150</v>
      </c>
      <c r="C26" s="101">
        <f>I26</f>
        <v>0</v>
      </c>
      <c r="D26" s="90"/>
      <c r="E26" s="90"/>
      <c r="F26" s="101">
        <v>150</v>
      </c>
      <c r="G26" s="101">
        <f t="shared" si="11"/>
        <v>150</v>
      </c>
      <c r="H26" s="101">
        <f t="shared" si="11"/>
        <v>150</v>
      </c>
      <c r="I26" s="101">
        <v>0</v>
      </c>
      <c r="J26" s="90"/>
      <c r="K26" s="90"/>
      <c r="L26" s="90"/>
      <c r="M26" s="90"/>
      <c r="N26" s="102"/>
      <c r="O26" s="16"/>
    </row>
    <row r="27" spans="1:15" ht="33" customHeight="1" x14ac:dyDescent="0.25">
      <c r="A27" s="91"/>
      <c r="B27" s="100"/>
      <c r="C27" s="90"/>
      <c r="D27" s="90"/>
      <c r="E27" s="90"/>
      <c r="F27" s="101"/>
      <c r="G27" s="101"/>
      <c r="H27" s="101"/>
      <c r="I27" s="101"/>
      <c r="J27" s="90"/>
      <c r="K27" s="90"/>
      <c r="L27" s="90"/>
      <c r="M27" s="90"/>
      <c r="N27" s="102"/>
      <c r="O27" s="16"/>
    </row>
    <row r="28" spans="1:15" ht="74.25" customHeight="1" x14ac:dyDescent="0.25">
      <c r="A28" s="38" t="s">
        <v>163</v>
      </c>
      <c r="B28" s="36">
        <f t="shared" ref="B28:C30" si="12">H28</f>
        <v>150</v>
      </c>
      <c r="C28" s="84">
        <f t="shared" si="12"/>
        <v>0</v>
      </c>
      <c r="D28" s="29"/>
      <c r="E28" s="29"/>
      <c r="F28" s="36">
        <v>150</v>
      </c>
      <c r="G28" s="36">
        <f t="shared" ref="G28:H29" si="13">F28</f>
        <v>150</v>
      </c>
      <c r="H28" s="36">
        <f t="shared" si="13"/>
        <v>150</v>
      </c>
      <c r="I28" s="36">
        <v>0</v>
      </c>
      <c r="J28" s="29"/>
      <c r="K28" s="29"/>
      <c r="L28" s="29"/>
      <c r="M28" s="29"/>
      <c r="N28" s="30"/>
      <c r="O28" s="16"/>
    </row>
    <row r="29" spans="1:15" ht="71.25" customHeight="1" x14ac:dyDescent="0.25">
      <c r="A29" s="74" t="s">
        <v>164</v>
      </c>
      <c r="B29" s="76">
        <f t="shared" si="12"/>
        <v>250</v>
      </c>
      <c r="C29" s="84">
        <f t="shared" si="12"/>
        <v>250</v>
      </c>
      <c r="D29" s="73"/>
      <c r="E29" s="73"/>
      <c r="F29" s="77">
        <v>250</v>
      </c>
      <c r="G29" s="77">
        <f t="shared" si="13"/>
        <v>250</v>
      </c>
      <c r="H29" s="77">
        <f t="shared" si="13"/>
        <v>250</v>
      </c>
      <c r="I29" s="77">
        <f>75+175</f>
        <v>250</v>
      </c>
      <c r="J29" s="73"/>
      <c r="K29" s="73"/>
      <c r="L29" s="73"/>
      <c r="M29" s="73"/>
      <c r="N29" s="78" t="s">
        <v>147</v>
      </c>
      <c r="O29" s="16"/>
    </row>
    <row r="30" spans="1:15" ht="74.25" customHeight="1" x14ac:dyDescent="0.25">
      <c r="A30" s="31" t="s">
        <v>165</v>
      </c>
      <c r="B30" s="36">
        <f t="shared" si="12"/>
        <v>334.4</v>
      </c>
      <c r="C30" s="84">
        <f t="shared" si="12"/>
        <v>98.9</v>
      </c>
      <c r="D30" s="29"/>
      <c r="E30" s="29"/>
      <c r="F30" s="36">
        <v>334.4</v>
      </c>
      <c r="G30" s="36">
        <v>334.4</v>
      </c>
      <c r="H30" s="36">
        <f>G30</f>
        <v>334.4</v>
      </c>
      <c r="I30" s="36">
        <f>98.9</f>
        <v>98.9</v>
      </c>
      <c r="J30" s="29"/>
      <c r="K30" s="29"/>
      <c r="L30" s="29"/>
      <c r="M30" s="29"/>
      <c r="N30" s="30" t="s">
        <v>148</v>
      </c>
      <c r="O30" s="16"/>
    </row>
    <row r="31" spans="1:15" ht="20.25" customHeight="1" x14ac:dyDescent="0.25">
      <c r="A31" s="27" t="s">
        <v>34</v>
      </c>
      <c r="B31" s="28">
        <f t="shared" ref="B31:M31" si="14">B30+B29+B28+B26+B25+B24</f>
        <v>1084.4000000000001</v>
      </c>
      <c r="C31" s="28">
        <f t="shared" si="14"/>
        <v>348.9</v>
      </c>
      <c r="D31" s="28">
        <f t="shared" si="14"/>
        <v>0</v>
      </c>
      <c r="E31" s="28">
        <f t="shared" si="14"/>
        <v>0</v>
      </c>
      <c r="F31" s="28">
        <f t="shared" si="14"/>
        <v>1084.4000000000001</v>
      </c>
      <c r="G31" s="34">
        <f t="shared" si="14"/>
        <v>1084.4000000000001</v>
      </c>
      <c r="H31" s="34">
        <f t="shared" si="14"/>
        <v>1084.4000000000001</v>
      </c>
      <c r="I31" s="34">
        <f t="shared" si="14"/>
        <v>348.9</v>
      </c>
      <c r="J31" s="28">
        <f t="shared" si="14"/>
        <v>0</v>
      </c>
      <c r="K31" s="28">
        <f t="shared" si="14"/>
        <v>0</v>
      </c>
      <c r="L31" s="28">
        <f t="shared" si="14"/>
        <v>0</v>
      </c>
      <c r="M31" s="28">
        <f t="shared" si="14"/>
        <v>0</v>
      </c>
      <c r="N31" s="27"/>
      <c r="O31" s="19"/>
    </row>
    <row r="32" spans="1:15" x14ac:dyDescent="0.25">
      <c r="A32" s="27" t="s">
        <v>94</v>
      </c>
      <c r="B32" s="28">
        <f t="shared" ref="B32:M32" si="15">B31+B19+B16</f>
        <v>2640708.8470000001</v>
      </c>
      <c r="C32" s="28">
        <f t="shared" si="15"/>
        <v>2634859.0449999999</v>
      </c>
      <c r="D32" s="28">
        <f t="shared" si="15"/>
        <v>0</v>
      </c>
      <c r="E32" s="28">
        <f t="shared" si="15"/>
        <v>0</v>
      </c>
      <c r="F32" s="28">
        <f t="shared" si="15"/>
        <v>2640708.84</v>
      </c>
      <c r="G32" s="28">
        <f t="shared" si="15"/>
        <v>2640708.8470000001</v>
      </c>
      <c r="H32" s="28">
        <f t="shared" si="15"/>
        <v>2640708.8470000001</v>
      </c>
      <c r="I32" s="28">
        <f t="shared" si="15"/>
        <v>2634859.0449999999</v>
      </c>
      <c r="J32" s="28">
        <f t="shared" si="15"/>
        <v>0</v>
      </c>
      <c r="K32" s="28">
        <f t="shared" si="15"/>
        <v>0</v>
      </c>
      <c r="L32" s="28">
        <f t="shared" si="15"/>
        <v>0</v>
      </c>
      <c r="M32" s="28">
        <f t="shared" si="15"/>
        <v>0</v>
      </c>
      <c r="N32" s="22"/>
      <c r="O32" s="16"/>
    </row>
    <row r="33" spans="1:11" x14ac:dyDescent="0.25">
      <c r="A33" s="10"/>
      <c r="B33" s="10"/>
      <c r="C33" s="10"/>
      <c r="D33" s="10"/>
      <c r="E33" s="10"/>
      <c r="F33" s="10"/>
      <c r="G33" s="11"/>
      <c r="H33" s="12"/>
      <c r="I33" s="10"/>
      <c r="J33" s="10"/>
      <c r="K33" s="10"/>
    </row>
    <row r="34" spans="1:11" s="9" customFormat="1" x14ac:dyDescent="0.25">
      <c r="A34" s="10"/>
      <c r="B34" s="10"/>
      <c r="C34" s="10"/>
      <c r="D34" s="10"/>
      <c r="E34" s="10"/>
      <c r="F34" s="10"/>
      <c r="G34" s="10"/>
      <c r="H34" s="10"/>
      <c r="I34" s="48"/>
      <c r="J34" s="10"/>
      <c r="K34" s="10"/>
    </row>
    <row r="35" spans="1:11" x14ac:dyDescent="0.25">
      <c r="F35" s="18"/>
      <c r="G35" s="18"/>
    </row>
    <row r="36" spans="1:11" x14ac:dyDescent="0.25">
      <c r="I36" s="18"/>
    </row>
    <row r="38" spans="1:11" x14ac:dyDescent="0.25">
      <c r="I38" s="18"/>
    </row>
    <row r="40" spans="1:11" x14ac:dyDescent="0.25">
      <c r="I40" s="28"/>
    </row>
    <row r="44" spans="1:11" x14ac:dyDescent="0.25">
      <c r="I44" s="18"/>
    </row>
  </sheetData>
  <mergeCells count="82">
    <mergeCell ref="E7:E8"/>
    <mergeCell ref="F13:F14"/>
    <mergeCell ref="F11:F12"/>
    <mergeCell ref="M26:M27"/>
    <mergeCell ref="K22:K23"/>
    <mergeCell ref="F26:F27"/>
    <mergeCell ref="A1:N1"/>
    <mergeCell ref="A2:N2"/>
    <mergeCell ref="A3:N3"/>
    <mergeCell ref="A4:N4"/>
    <mergeCell ref="C13:C14"/>
    <mergeCell ref="D13:D14"/>
    <mergeCell ref="E13:E14"/>
    <mergeCell ref="M11:M12"/>
    <mergeCell ref="N11:N12"/>
    <mergeCell ref="H11:H12"/>
    <mergeCell ref="L13:L14"/>
    <mergeCell ref="M13:M14"/>
    <mergeCell ref="G13:G14"/>
    <mergeCell ref="J13:J14"/>
    <mergeCell ref="K13:K14"/>
    <mergeCell ref="A13:A14"/>
    <mergeCell ref="N26:N27"/>
    <mergeCell ref="G26:G27"/>
    <mergeCell ref="H26:H27"/>
    <mergeCell ref="I26:I27"/>
    <mergeCell ref="J26:J27"/>
    <mergeCell ref="K26:K27"/>
    <mergeCell ref="L26:L27"/>
    <mergeCell ref="A26:A27"/>
    <mergeCell ref="B26:B27"/>
    <mergeCell ref="C26:C27"/>
    <mergeCell ref="D26:D27"/>
    <mergeCell ref="E26:E27"/>
    <mergeCell ref="B13:B14"/>
    <mergeCell ref="H22:H23"/>
    <mergeCell ref="I22:I23"/>
    <mergeCell ref="J22:J23"/>
    <mergeCell ref="I7:I8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D7:D8"/>
    <mergeCell ref="A5:A8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G11:G12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  <mergeCell ref="F7:F8"/>
    <mergeCell ref="G7:G8"/>
    <mergeCell ref="H7:H8"/>
  </mergeCells>
  <pageMargins left="0.51181102362204722" right="0.11811023622047245" top="0.59055118110236227" bottom="0.3937007874015748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view="pageBreakPreview" topLeftCell="A11" zoomScaleNormal="100" zoomScaleSheetLayoutView="100" workbookViewId="0">
      <selection activeCell="L16" sqref="L16"/>
    </sheetView>
  </sheetViews>
  <sheetFormatPr defaultRowHeight="15" x14ac:dyDescent="0.25"/>
  <cols>
    <col min="1" max="1" width="3.42578125" customWidth="1"/>
    <col min="2" max="2" width="59.85546875" customWidth="1"/>
    <col min="3" max="3" width="9.28515625" style="2" customWidth="1"/>
    <col min="4" max="4" width="14.28515625" style="2" customWidth="1"/>
    <col min="5" max="5" width="20.140625" style="3" customWidth="1"/>
    <col min="6" max="16" width="9.140625" customWidth="1"/>
  </cols>
  <sheetData>
    <row r="1" spans="1:10" ht="15.75" x14ac:dyDescent="0.25">
      <c r="B1" s="110" t="s">
        <v>47</v>
      </c>
      <c r="C1" s="110"/>
      <c r="D1" s="110"/>
      <c r="E1" s="110"/>
    </row>
    <row r="2" spans="1:10" ht="15.75" x14ac:dyDescent="0.25">
      <c r="B2" s="111" t="s">
        <v>93</v>
      </c>
      <c r="C2" s="111"/>
      <c r="D2" s="111"/>
      <c r="E2" s="111"/>
    </row>
    <row r="3" spans="1:10" ht="34.5" customHeight="1" x14ac:dyDescent="0.25">
      <c r="B3" s="111" t="s">
        <v>169</v>
      </c>
      <c r="C3" s="111"/>
      <c r="D3" s="111"/>
      <c r="E3" s="111"/>
    </row>
    <row r="4" spans="1:10" ht="21.75" customHeight="1" x14ac:dyDescent="0.25">
      <c r="B4" s="112" t="s">
        <v>175</v>
      </c>
      <c r="C4" s="112"/>
      <c r="D4" s="112"/>
      <c r="E4" s="112"/>
    </row>
    <row r="6" spans="1:10" ht="26.25" customHeight="1" x14ac:dyDescent="0.25">
      <c r="A6" s="105" t="s">
        <v>119</v>
      </c>
      <c r="B6" s="105" t="s">
        <v>15</v>
      </c>
      <c r="C6" s="105" t="s">
        <v>50</v>
      </c>
      <c r="D6" s="105" t="s">
        <v>51</v>
      </c>
      <c r="E6" s="105"/>
    </row>
    <row r="7" spans="1:10" x14ac:dyDescent="0.25">
      <c r="A7" s="105"/>
      <c r="B7" s="105"/>
      <c r="C7" s="105"/>
      <c r="D7" s="13" t="s">
        <v>52</v>
      </c>
      <c r="E7" s="13" t="s">
        <v>53</v>
      </c>
    </row>
    <row r="8" spans="1:10" x14ac:dyDescent="0.25">
      <c r="A8" s="13">
        <v>1</v>
      </c>
      <c r="B8" s="13">
        <v>2</v>
      </c>
      <c r="C8" s="13">
        <v>3</v>
      </c>
      <c r="D8" s="13">
        <v>4</v>
      </c>
      <c r="E8" s="1">
        <v>5</v>
      </c>
    </row>
    <row r="9" spans="1:10" ht="15" customHeight="1" x14ac:dyDescent="0.25">
      <c r="A9" s="106" t="s">
        <v>111</v>
      </c>
      <c r="B9" s="106"/>
      <c r="C9" s="106"/>
      <c r="D9" s="106"/>
      <c r="E9" s="106"/>
    </row>
    <row r="10" spans="1:10" ht="31.5" customHeight="1" x14ac:dyDescent="0.25">
      <c r="A10" s="51" t="s">
        <v>103</v>
      </c>
      <c r="B10" s="52" t="s">
        <v>90</v>
      </c>
      <c r="C10" s="51" t="s">
        <v>91</v>
      </c>
      <c r="D10" s="47">
        <v>98</v>
      </c>
      <c r="E10" s="63">
        <v>100</v>
      </c>
    </row>
    <row r="11" spans="1:10" ht="48.75" customHeight="1" x14ac:dyDescent="0.25">
      <c r="A11" s="51" t="s">
        <v>104</v>
      </c>
      <c r="B11" s="52" t="s">
        <v>48</v>
      </c>
      <c r="C11" s="51" t="s">
        <v>91</v>
      </c>
      <c r="D11" s="51">
        <v>100</v>
      </c>
      <c r="E11" s="49">
        <v>100</v>
      </c>
    </row>
    <row r="12" spans="1:10" ht="26.25" customHeight="1" x14ac:dyDescent="0.25">
      <c r="A12" s="51" t="s">
        <v>105</v>
      </c>
      <c r="B12" s="52" t="s">
        <v>132</v>
      </c>
      <c r="C12" s="51" t="s">
        <v>20</v>
      </c>
      <c r="D12" s="51" t="s">
        <v>143</v>
      </c>
      <c r="E12" s="49">
        <v>19</v>
      </c>
    </row>
    <row r="13" spans="1:10" ht="36" x14ac:dyDescent="0.25">
      <c r="A13" s="51" t="s">
        <v>106</v>
      </c>
      <c r="B13" s="52" t="s">
        <v>49</v>
      </c>
      <c r="C13" s="51" t="s">
        <v>20</v>
      </c>
      <c r="D13" s="51">
        <v>1</v>
      </c>
      <c r="E13" s="49">
        <v>1</v>
      </c>
    </row>
    <row r="14" spans="1:10" s="57" customFormat="1" ht="26.25" customHeight="1" x14ac:dyDescent="0.25">
      <c r="A14" s="64" t="s">
        <v>107</v>
      </c>
      <c r="B14" s="22" t="s">
        <v>58</v>
      </c>
      <c r="C14" s="64" t="s">
        <v>91</v>
      </c>
      <c r="D14" s="64" t="s">
        <v>133</v>
      </c>
      <c r="E14" s="88">
        <v>17</v>
      </c>
    </row>
    <row r="15" spans="1:10" ht="15" customHeight="1" x14ac:dyDescent="0.25">
      <c r="A15" s="107" t="s">
        <v>112</v>
      </c>
      <c r="B15" s="107"/>
      <c r="C15" s="107"/>
      <c r="D15" s="107"/>
      <c r="E15" s="107"/>
      <c r="J15" s="65"/>
    </row>
    <row r="16" spans="1:10" ht="29.25" customHeight="1" x14ac:dyDescent="0.25">
      <c r="A16" s="64" t="s">
        <v>108</v>
      </c>
      <c r="B16" s="22" t="s">
        <v>54</v>
      </c>
      <c r="C16" s="64" t="s">
        <v>91</v>
      </c>
      <c r="D16" s="64">
        <v>50</v>
      </c>
      <c r="E16" s="71">
        <v>46.976831214115215</v>
      </c>
      <c r="F16" s="4"/>
      <c r="H16" s="5"/>
    </row>
    <row r="17" spans="1:14" ht="36" x14ac:dyDescent="0.25">
      <c r="A17" s="64" t="s">
        <v>109</v>
      </c>
      <c r="B17" s="22" t="s">
        <v>92</v>
      </c>
      <c r="C17" s="64" t="s">
        <v>20</v>
      </c>
      <c r="D17" s="64">
        <v>12</v>
      </c>
      <c r="E17" s="70">
        <v>12</v>
      </c>
    </row>
    <row r="18" spans="1:14" ht="41.25" hidden="1" customHeight="1" x14ac:dyDescent="0.25">
      <c r="A18" s="64"/>
      <c r="B18" s="66" t="s">
        <v>17</v>
      </c>
      <c r="C18" s="64" t="s">
        <v>16</v>
      </c>
      <c r="D18" s="64">
        <v>15</v>
      </c>
      <c r="E18" s="67"/>
    </row>
    <row r="19" spans="1:14" ht="24" hidden="1" x14ac:dyDescent="0.25">
      <c r="A19" s="64"/>
      <c r="B19" s="22" t="s">
        <v>19</v>
      </c>
      <c r="C19" s="64" t="s">
        <v>16</v>
      </c>
      <c r="D19" s="64" t="s">
        <v>18</v>
      </c>
      <c r="E19" s="67"/>
    </row>
    <row r="20" spans="1:14" ht="49.5" customHeight="1" x14ac:dyDescent="0.25">
      <c r="A20" s="64" t="s">
        <v>110</v>
      </c>
      <c r="B20" s="22" t="s">
        <v>114</v>
      </c>
      <c r="C20" s="64" t="s">
        <v>91</v>
      </c>
      <c r="D20" s="64" t="s">
        <v>134</v>
      </c>
      <c r="E20" s="82">
        <v>5.8455665879482435E-2</v>
      </c>
      <c r="F20" s="8"/>
      <c r="G20" s="8"/>
      <c r="H20" s="8"/>
      <c r="I20" s="8"/>
      <c r="J20" s="8"/>
      <c r="K20" s="8"/>
      <c r="L20" s="8"/>
      <c r="M20" s="8"/>
    </row>
    <row r="21" spans="1:14" ht="15" customHeight="1" x14ac:dyDescent="0.25">
      <c r="A21" s="108" t="s">
        <v>113</v>
      </c>
      <c r="B21" s="108"/>
      <c r="C21" s="108"/>
      <c r="D21" s="108"/>
      <c r="E21" s="108"/>
    </row>
    <row r="22" spans="1:14" s="57" customFormat="1" ht="51.75" customHeight="1" x14ac:dyDescent="0.25">
      <c r="A22" s="64" t="s">
        <v>115</v>
      </c>
      <c r="B22" s="22" t="s">
        <v>153</v>
      </c>
      <c r="C22" s="72" t="s">
        <v>91</v>
      </c>
      <c r="D22" s="72">
        <v>80</v>
      </c>
      <c r="E22" s="47">
        <v>72</v>
      </c>
      <c r="F22" s="58"/>
      <c r="G22" s="58"/>
      <c r="H22" s="58"/>
      <c r="I22" s="58"/>
      <c r="J22" s="58"/>
      <c r="K22" s="58"/>
      <c r="L22" s="58"/>
      <c r="M22" s="58"/>
      <c r="N22" s="58"/>
    </row>
    <row r="23" spans="1:14" s="57" customFormat="1" ht="63" customHeight="1" x14ac:dyDescent="0.25">
      <c r="A23" s="72" t="s">
        <v>116</v>
      </c>
      <c r="B23" s="22" t="s">
        <v>154</v>
      </c>
      <c r="C23" s="72" t="s">
        <v>91</v>
      </c>
      <c r="D23" s="72">
        <v>80</v>
      </c>
      <c r="E23" s="47">
        <v>88</v>
      </c>
      <c r="F23" s="58"/>
      <c r="G23" s="58"/>
      <c r="H23" s="58"/>
      <c r="I23" s="58"/>
      <c r="J23" s="58"/>
      <c r="K23" s="58"/>
      <c r="L23" s="58"/>
      <c r="M23" s="58"/>
      <c r="N23" s="58"/>
    </row>
    <row r="24" spans="1:14" s="57" customFormat="1" ht="38.25" customHeight="1" x14ac:dyDescent="0.25">
      <c r="A24" s="72" t="s">
        <v>117</v>
      </c>
      <c r="B24" s="22" t="s">
        <v>155</v>
      </c>
      <c r="C24" s="72" t="s">
        <v>91</v>
      </c>
      <c r="D24" s="72">
        <v>50</v>
      </c>
      <c r="E24" s="47">
        <v>53</v>
      </c>
      <c r="F24" s="58"/>
      <c r="G24" s="58"/>
      <c r="H24" s="58"/>
      <c r="I24" s="58"/>
      <c r="J24" s="58"/>
      <c r="K24" s="58"/>
      <c r="L24" s="58"/>
      <c r="M24" s="58"/>
      <c r="N24" s="58"/>
    </row>
    <row r="25" spans="1:14" s="57" customFormat="1" ht="37.5" customHeight="1" x14ac:dyDescent="0.25">
      <c r="A25" s="72" t="s">
        <v>130</v>
      </c>
      <c r="B25" s="22" t="s">
        <v>156</v>
      </c>
      <c r="C25" s="72" t="s">
        <v>91</v>
      </c>
      <c r="D25" s="72">
        <v>50</v>
      </c>
      <c r="E25" s="47">
        <v>57</v>
      </c>
      <c r="F25" s="58"/>
      <c r="G25" s="58"/>
      <c r="H25" s="58"/>
      <c r="I25" s="58"/>
      <c r="J25" s="58"/>
      <c r="K25" s="58"/>
      <c r="L25" s="58"/>
      <c r="M25" s="58"/>
      <c r="N25" s="58"/>
    </row>
    <row r="26" spans="1:14" s="57" customFormat="1" ht="28.5" customHeight="1" x14ac:dyDescent="0.25">
      <c r="A26" s="64" t="s">
        <v>129</v>
      </c>
      <c r="B26" s="22" t="s">
        <v>157</v>
      </c>
      <c r="C26" s="72" t="s">
        <v>152</v>
      </c>
      <c r="D26" s="72">
        <v>400</v>
      </c>
      <c r="E26" s="47">
        <v>409</v>
      </c>
    </row>
    <row r="27" spans="1:14" s="57" customFormat="1" ht="28.5" customHeight="1" x14ac:dyDescent="0.25">
      <c r="A27" s="72" t="s">
        <v>118</v>
      </c>
      <c r="B27" s="22" t="s">
        <v>160</v>
      </c>
      <c r="C27" s="72" t="s">
        <v>161</v>
      </c>
      <c r="D27" s="72">
        <v>230</v>
      </c>
      <c r="E27" s="47">
        <v>319</v>
      </c>
    </row>
    <row r="28" spans="1:14" s="57" customFormat="1" ht="28.5" customHeight="1" x14ac:dyDescent="0.25">
      <c r="A28" s="64" t="s">
        <v>158</v>
      </c>
      <c r="B28" s="22" t="s">
        <v>55</v>
      </c>
      <c r="C28" s="64" t="s">
        <v>21</v>
      </c>
      <c r="D28" s="64">
        <v>24500</v>
      </c>
      <c r="E28" s="85">
        <v>47273</v>
      </c>
      <c r="L28" s="59"/>
    </row>
    <row r="29" spans="1:14" ht="62.25" customHeight="1" x14ac:dyDescent="0.25">
      <c r="A29" s="51" t="s">
        <v>159</v>
      </c>
      <c r="B29" s="52" t="s">
        <v>56</v>
      </c>
      <c r="C29" s="51" t="s">
        <v>20</v>
      </c>
      <c r="D29" s="51" t="s">
        <v>133</v>
      </c>
      <c r="E29" s="51">
        <v>6</v>
      </c>
    </row>
    <row r="30" spans="1:14" ht="51" customHeight="1" x14ac:dyDescent="0.25">
      <c r="A30" s="51" t="s">
        <v>162</v>
      </c>
      <c r="B30" s="52" t="s">
        <v>57</v>
      </c>
      <c r="C30" s="51" t="s">
        <v>20</v>
      </c>
      <c r="D30" s="51">
        <v>2</v>
      </c>
      <c r="E30" s="51">
        <v>2</v>
      </c>
    </row>
    <row r="31" spans="1:14" ht="0.75" customHeight="1" x14ac:dyDescent="0.25">
      <c r="A31" s="54"/>
      <c r="B31" s="54"/>
      <c r="C31" s="55"/>
      <c r="D31" s="55"/>
      <c r="E31" s="56"/>
    </row>
    <row r="32" spans="1:14" ht="30.75" customHeight="1" x14ac:dyDescent="0.25">
      <c r="A32" s="55"/>
      <c r="B32" s="109"/>
      <c r="C32" s="109"/>
      <c r="D32" s="109"/>
      <c r="E32" s="109"/>
    </row>
  </sheetData>
  <mergeCells count="12">
    <mergeCell ref="B1:E1"/>
    <mergeCell ref="B2:E2"/>
    <mergeCell ref="B3:E3"/>
    <mergeCell ref="B4:E4"/>
    <mergeCell ref="B6:B7"/>
    <mergeCell ref="C6:C7"/>
    <mergeCell ref="D6:E6"/>
    <mergeCell ref="A6:A7"/>
    <mergeCell ref="A9:E9"/>
    <mergeCell ref="A15:E15"/>
    <mergeCell ref="A21:E21"/>
    <mergeCell ref="B32:E32"/>
  </mergeCells>
  <pageMargins left="0.70866141732283472" right="0.70866141732283472" top="0.74803149606299213" bottom="0.35433070866141736" header="0.31496062992125984" footer="0.31496062992125984"/>
  <pageSetup paperSize="9" scale="81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90" zoomScaleNormal="82" zoomScaleSheetLayoutView="90" workbookViewId="0">
      <pane xSplit="2" ySplit="6" topLeftCell="D22" activePane="bottomRight" state="frozen"/>
      <selection pane="topRight" activeCell="C1" sqref="C1"/>
      <selection pane="bottomLeft" activeCell="A7" sqref="A7"/>
      <selection pane="bottomRight" activeCell="E25" sqref="E25"/>
    </sheetView>
  </sheetViews>
  <sheetFormatPr defaultRowHeight="15" x14ac:dyDescent="0.25"/>
  <cols>
    <col min="1" max="1" width="6.7109375" style="42" customWidth="1"/>
    <col min="2" max="2" width="43.5703125" style="6" customWidth="1"/>
    <col min="3" max="3" width="30.5703125" style="6" customWidth="1"/>
    <col min="4" max="4" width="16.28515625" style="6" customWidth="1"/>
    <col min="5" max="5" width="101.7109375" style="7" customWidth="1"/>
    <col min="6" max="16384" width="9.140625" style="6"/>
  </cols>
  <sheetData>
    <row r="1" spans="1:5" ht="20.25" customHeight="1" x14ac:dyDescent="0.25">
      <c r="A1" s="113" t="s">
        <v>127</v>
      </c>
      <c r="B1" s="113"/>
      <c r="C1" s="113"/>
      <c r="D1" s="113"/>
      <c r="E1" s="113"/>
    </row>
    <row r="2" spans="1:5" ht="23.25" customHeight="1" x14ac:dyDescent="0.25">
      <c r="A2" s="113" t="s">
        <v>169</v>
      </c>
      <c r="B2" s="113"/>
      <c r="C2" s="113"/>
      <c r="D2" s="113"/>
      <c r="E2" s="113"/>
    </row>
    <row r="3" spans="1:5" ht="33" customHeight="1" x14ac:dyDescent="0.25">
      <c r="A3" s="114" t="s">
        <v>174</v>
      </c>
      <c r="B3" s="114"/>
      <c r="C3" s="114"/>
      <c r="D3" s="114"/>
      <c r="E3" s="114"/>
    </row>
    <row r="4" spans="1:5" x14ac:dyDescent="0.25">
      <c r="A4" s="117" t="s">
        <v>0</v>
      </c>
      <c r="B4" s="117" t="s">
        <v>60</v>
      </c>
      <c r="C4" s="117" t="s">
        <v>61</v>
      </c>
      <c r="D4" s="117" t="s">
        <v>84</v>
      </c>
      <c r="E4" s="118" t="s">
        <v>85</v>
      </c>
    </row>
    <row r="5" spans="1:5" x14ac:dyDescent="0.25">
      <c r="A5" s="117"/>
      <c r="B5" s="117"/>
      <c r="C5" s="117"/>
      <c r="D5" s="117"/>
      <c r="E5" s="118"/>
    </row>
    <row r="6" spans="1:5" x14ac:dyDescent="0.25">
      <c r="A6" s="117"/>
      <c r="B6" s="117"/>
      <c r="C6" s="117"/>
      <c r="D6" s="117"/>
      <c r="E6" s="118"/>
    </row>
    <row r="7" spans="1:5" ht="36" customHeight="1" x14ac:dyDescent="0.25">
      <c r="A7" s="40">
        <v>1</v>
      </c>
      <c r="B7" s="17" t="s">
        <v>120</v>
      </c>
      <c r="C7" s="14"/>
      <c r="D7" s="14"/>
      <c r="E7" s="14"/>
    </row>
    <row r="8" spans="1:5" ht="45" customHeight="1" x14ac:dyDescent="0.25">
      <c r="A8" s="39" t="s">
        <v>1</v>
      </c>
      <c r="B8" s="15" t="s">
        <v>4</v>
      </c>
      <c r="C8" s="14"/>
      <c r="D8" s="14"/>
      <c r="E8" s="14"/>
    </row>
    <row r="9" spans="1:5" ht="89.25" customHeight="1" x14ac:dyDescent="0.25">
      <c r="A9" s="41" t="s">
        <v>59</v>
      </c>
      <c r="B9" s="15" t="s">
        <v>121</v>
      </c>
      <c r="C9" s="45" t="s">
        <v>135</v>
      </c>
      <c r="D9" s="14" t="s">
        <v>62</v>
      </c>
      <c r="E9" s="50" t="s">
        <v>146</v>
      </c>
    </row>
    <row r="10" spans="1:5" ht="59.25" customHeight="1" x14ac:dyDescent="0.25">
      <c r="A10" s="39" t="s">
        <v>63</v>
      </c>
      <c r="B10" s="15" t="s">
        <v>122</v>
      </c>
      <c r="C10" s="45" t="s">
        <v>135</v>
      </c>
      <c r="D10" s="14" t="s">
        <v>64</v>
      </c>
      <c r="E10" s="23" t="s">
        <v>150</v>
      </c>
    </row>
    <row r="11" spans="1:5" ht="60" customHeight="1" x14ac:dyDescent="0.25">
      <c r="A11" s="39" t="s">
        <v>2</v>
      </c>
      <c r="B11" s="15" t="s">
        <v>6</v>
      </c>
      <c r="C11" s="45" t="s">
        <v>135</v>
      </c>
      <c r="D11" s="14" t="s">
        <v>64</v>
      </c>
      <c r="E11" s="23" t="s">
        <v>149</v>
      </c>
    </row>
    <row r="12" spans="1:5" ht="60" customHeight="1" x14ac:dyDescent="0.25">
      <c r="A12" s="39" t="s">
        <v>3</v>
      </c>
      <c r="B12" s="15" t="s">
        <v>65</v>
      </c>
      <c r="C12" s="45" t="s">
        <v>135</v>
      </c>
      <c r="D12" s="14" t="s">
        <v>81</v>
      </c>
      <c r="E12" s="24" t="s">
        <v>128</v>
      </c>
    </row>
    <row r="13" spans="1:5" ht="88.5" customHeight="1" x14ac:dyDescent="0.25">
      <c r="A13" s="39" t="s">
        <v>5</v>
      </c>
      <c r="B13" s="15" t="s">
        <v>123</v>
      </c>
      <c r="C13" s="45" t="s">
        <v>135</v>
      </c>
      <c r="D13" s="14" t="s">
        <v>124</v>
      </c>
      <c r="E13" s="23" t="s">
        <v>144</v>
      </c>
    </row>
    <row r="14" spans="1:5" ht="45" x14ac:dyDescent="0.25">
      <c r="A14" s="39" t="s">
        <v>7</v>
      </c>
      <c r="B14" s="15" t="s">
        <v>66</v>
      </c>
      <c r="C14" s="14"/>
      <c r="D14" s="14"/>
      <c r="E14" s="25"/>
    </row>
    <row r="15" spans="1:5" ht="75.75" customHeight="1" x14ac:dyDescent="0.25">
      <c r="A15" s="41" t="s">
        <v>86</v>
      </c>
      <c r="B15" s="15" t="s">
        <v>67</v>
      </c>
      <c r="C15" s="45" t="s">
        <v>135</v>
      </c>
      <c r="D15" s="14" t="s">
        <v>88</v>
      </c>
      <c r="E15" s="23" t="s">
        <v>145</v>
      </c>
    </row>
    <row r="16" spans="1:5" ht="89.25" customHeight="1" x14ac:dyDescent="0.25">
      <c r="A16" s="41" t="s">
        <v>87</v>
      </c>
      <c r="B16" s="15" t="s">
        <v>68</v>
      </c>
      <c r="C16" s="45" t="s">
        <v>136</v>
      </c>
      <c r="D16" s="14" t="s">
        <v>69</v>
      </c>
      <c r="E16" s="23" t="s">
        <v>151</v>
      </c>
    </row>
    <row r="17" spans="1:5" ht="28.5" customHeight="1" x14ac:dyDescent="0.25">
      <c r="A17" s="40">
        <v>2</v>
      </c>
      <c r="B17" s="17" t="s">
        <v>125</v>
      </c>
      <c r="C17" s="14"/>
      <c r="D17" s="14"/>
      <c r="E17" s="25"/>
    </row>
    <row r="18" spans="1:5" ht="45" x14ac:dyDescent="0.25">
      <c r="A18" s="39" t="s">
        <v>8</v>
      </c>
      <c r="B18" s="15" t="s">
        <v>70</v>
      </c>
      <c r="C18" s="14"/>
      <c r="D18" s="14"/>
      <c r="E18" s="23"/>
    </row>
    <row r="19" spans="1:5" ht="85.5" customHeight="1" x14ac:dyDescent="0.25">
      <c r="A19" s="39" t="s">
        <v>71</v>
      </c>
      <c r="B19" s="15" t="s">
        <v>72</v>
      </c>
      <c r="C19" s="25" t="s">
        <v>137</v>
      </c>
      <c r="D19" s="14" t="s">
        <v>73</v>
      </c>
      <c r="E19" s="79" t="s">
        <v>176</v>
      </c>
    </row>
    <row r="20" spans="1:5" ht="65.25" customHeight="1" x14ac:dyDescent="0.25">
      <c r="A20" s="39" t="s">
        <v>74</v>
      </c>
      <c r="B20" s="15" t="s">
        <v>75</v>
      </c>
      <c r="C20" s="45" t="s">
        <v>135</v>
      </c>
      <c r="D20" s="14" t="s">
        <v>64</v>
      </c>
      <c r="E20" s="79" t="s">
        <v>177</v>
      </c>
    </row>
    <row r="21" spans="1:5" ht="71.25" customHeight="1" x14ac:dyDescent="0.25">
      <c r="A21" s="39" t="s">
        <v>9</v>
      </c>
      <c r="B21" s="15" t="s">
        <v>76</v>
      </c>
      <c r="C21" s="45" t="s">
        <v>138</v>
      </c>
      <c r="D21" s="45" t="s">
        <v>139</v>
      </c>
      <c r="E21" s="68" t="s">
        <v>178</v>
      </c>
    </row>
    <row r="22" spans="1:5" ht="62.25" customHeight="1" x14ac:dyDescent="0.25">
      <c r="A22" s="39" t="s">
        <v>10</v>
      </c>
      <c r="B22" s="15" t="s">
        <v>77</v>
      </c>
      <c r="C22" s="45" t="s">
        <v>135</v>
      </c>
      <c r="D22" s="14" t="s">
        <v>73</v>
      </c>
      <c r="E22" s="50" t="s">
        <v>181</v>
      </c>
    </row>
    <row r="23" spans="1:5" ht="30" x14ac:dyDescent="0.25">
      <c r="A23" s="40">
        <v>3</v>
      </c>
      <c r="B23" s="17" t="s">
        <v>126</v>
      </c>
      <c r="C23" s="14"/>
      <c r="D23" s="14"/>
      <c r="E23" s="25"/>
    </row>
    <row r="24" spans="1:5" ht="30" hidden="1" x14ac:dyDescent="0.25">
      <c r="A24" s="39" t="s">
        <v>11</v>
      </c>
      <c r="B24" s="15" t="s">
        <v>13</v>
      </c>
      <c r="C24" s="14" t="s">
        <v>78</v>
      </c>
      <c r="D24" s="14" t="s">
        <v>89</v>
      </c>
      <c r="E24" s="25"/>
    </row>
    <row r="25" spans="1:5" s="60" customFormat="1" ht="85.5" customHeight="1" x14ac:dyDescent="0.25">
      <c r="A25" s="25" t="s">
        <v>11</v>
      </c>
      <c r="B25" s="23" t="s">
        <v>173</v>
      </c>
      <c r="C25" s="25" t="s">
        <v>140</v>
      </c>
      <c r="D25" s="25" t="s">
        <v>89</v>
      </c>
      <c r="E25" s="83" t="s">
        <v>180</v>
      </c>
    </row>
    <row r="26" spans="1:5" s="60" customFormat="1" ht="51" customHeight="1" x14ac:dyDescent="0.25">
      <c r="A26" s="25" t="s">
        <v>12</v>
      </c>
      <c r="B26" s="23" t="s">
        <v>157</v>
      </c>
      <c r="C26" s="25" t="s">
        <v>131</v>
      </c>
      <c r="D26" s="25" t="s">
        <v>89</v>
      </c>
      <c r="E26" s="87" t="s">
        <v>182</v>
      </c>
    </row>
    <row r="27" spans="1:5" s="60" customFormat="1" ht="94.5" customHeight="1" x14ac:dyDescent="0.25">
      <c r="A27" s="61" t="s">
        <v>99</v>
      </c>
      <c r="B27" s="62" t="s">
        <v>80</v>
      </c>
      <c r="C27" s="61" t="s">
        <v>141</v>
      </c>
      <c r="D27" s="61" t="s">
        <v>81</v>
      </c>
      <c r="E27" s="69" t="s">
        <v>172</v>
      </c>
    </row>
    <row r="28" spans="1:5" ht="76.5" customHeight="1" x14ac:dyDescent="0.25">
      <c r="A28" s="45" t="s">
        <v>79</v>
      </c>
      <c r="B28" s="46" t="s">
        <v>14</v>
      </c>
      <c r="C28" s="45" t="s">
        <v>95</v>
      </c>
      <c r="D28" s="45" t="s">
        <v>81</v>
      </c>
      <c r="E28" s="26" t="s">
        <v>96</v>
      </c>
    </row>
    <row r="29" spans="1:5" ht="15" customHeight="1" x14ac:dyDescent="0.25">
      <c r="A29" s="115" t="s">
        <v>82</v>
      </c>
      <c r="B29" s="116" t="s">
        <v>83</v>
      </c>
      <c r="C29" s="115" t="s">
        <v>95</v>
      </c>
      <c r="D29" s="115" t="s">
        <v>81</v>
      </c>
      <c r="E29" s="119" t="s">
        <v>179</v>
      </c>
    </row>
    <row r="30" spans="1:5" x14ac:dyDescent="0.25">
      <c r="A30" s="115"/>
      <c r="B30" s="116"/>
      <c r="C30" s="115"/>
      <c r="D30" s="115"/>
      <c r="E30" s="120"/>
    </row>
    <row r="31" spans="1:5" x14ac:dyDescent="0.25">
      <c r="A31" s="115"/>
      <c r="B31" s="116"/>
      <c r="C31" s="115"/>
      <c r="D31" s="115"/>
      <c r="E31" s="120"/>
    </row>
    <row r="32" spans="1:5" ht="53.25" customHeight="1" x14ac:dyDescent="0.25">
      <c r="A32" s="115"/>
      <c r="B32" s="116"/>
      <c r="C32" s="115"/>
      <c r="D32" s="115"/>
      <c r="E32" s="121"/>
    </row>
  </sheetData>
  <mergeCells count="13">
    <mergeCell ref="A1:E1"/>
    <mergeCell ref="A2:E2"/>
    <mergeCell ref="A3:E3"/>
    <mergeCell ref="A29:A32"/>
    <mergeCell ref="B29:B32"/>
    <mergeCell ref="C29:C32"/>
    <mergeCell ref="A4:A6"/>
    <mergeCell ref="B4:B6"/>
    <mergeCell ref="C4:C6"/>
    <mergeCell ref="D4:D6"/>
    <mergeCell ref="D29:D32"/>
    <mergeCell ref="E4:E6"/>
    <mergeCell ref="E29:E32"/>
  </mergeCells>
  <pageMargins left="0.51181102362204722" right="0.31496062992125984" top="0.74803149606299213" bottom="0.55118110236220474" header="0.31496062992125984" footer="0.31496062992125984"/>
  <pageSetup paperSize="9" scale="69" fitToHeight="0" orientation="landscape" r:id="rId1"/>
  <rowBreaks count="1" manualBreakCount="1">
    <brk id="1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Финансирование</vt:lpstr>
      <vt:lpstr>ЦелевыеПоказатели </vt:lpstr>
      <vt:lpstr>Ход релизации ГП </vt:lpstr>
      <vt:lpstr>'Ход релизации ГП '!Заголовки_для_печати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Монгуш Саглай Романовна</cp:lastModifiedBy>
  <cp:lastPrinted>2023-04-11T12:14:17Z</cp:lastPrinted>
  <dcterms:created xsi:type="dcterms:W3CDTF">2018-01-24T10:15:12Z</dcterms:created>
  <dcterms:modified xsi:type="dcterms:W3CDTF">2023-05-23T04:46:13Z</dcterms:modified>
</cp:coreProperties>
</file>