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375" windowWidth="27555" windowHeight="12045" activeTab="6"/>
  </bookViews>
  <sheets>
    <sheet name="Пр1 источн" sheetId="1" r:id="rId1"/>
    <sheet name="пр2 ист-ки" sheetId="2" r:id="rId2"/>
    <sheet name="Пр3 доходы" sheetId="3" r:id="rId3"/>
    <sheet name="Пр4 адм.дох" sheetId="4" r:id="rId4"/>
    <sheet name="пр 5 ФКР" sheetId="5" r:id="rId5"/>
    <sheet name="ПР 6 ВЕД." sheetId="6" r:id="rId6"/>
    <sheet name="пр7 инв" sheetId="7" r:id="rId7"/>
    <sheet name="прил8 ГП" sheetId="8" r:id="rId8"/>
  </sheets>
  <definedNames>
    <definedName name="_xlnm._FilterDatabase" localSheetId="4" hidden="1">'пр 5 ФКР'!$A$13:$H$2078</definedName>
    <definedName name="_xlnm._FilterDatabase" localSheetId="5" hidden="1">'ПР 6 ВЕД.'!$A$11:$N$2825</definedName>
    <definedName name="_xlnm._FilterDatabase" localSheetId="2" hidden="1">'Пр3 доходы'!$A$11:$E$11</definedName>
    <definedName name="_xlnm._FilterDatabase" localSheetId="3" hidden="1">'Пр4 адм.дох'!$A$13:$F$349</definedName>
    <definedName name="_xlnm._FilterDatabase" localSheetId="6" hidden="1">'пр7 инв'!$A$15:$I$52</definedName>
    <definedName name="_xlnm._FilterDatabase" localSheetId="7" hidden="1">'прил8 ГП'!$A$13:$L$925</definedName>
    <definedName name="_xlnm.Print_Titles" localSheetId="4">'пр 5 ФКР'!$10:$11</definedName>
    <definedName name="_xlnm.Print_Titles" localSheetId="5">'ПР 6 ВЕД.'!$10:$10</definedName>
    <definedName name="_xlnm.Print_Titles" localSheetId="2">'Пр3 доходы'!$9:$10</definedName>
    <definedName name="_xlnm.Print_Titles" localSheetId="3">'Пр4 адм.дох'!$11:$11</definedName>
    <definedName name="_xlnm.Print_Titles" localSheetId="6">'пр7 инв'!$9:$12</definedName>
    <definedName name="_xlnm.Print_Titles" localSheetId="7">'прил8 ГП'!$12:$13</definedName>
    <definedName name="_xlnm.Print_Area" localSheetId="4">'пр 5 ФКР'!$A$1:$H$2078</definedName>
    <definedName name="_xlnm.Print_Area" localSheetId="5">'ПР 6 ВЕД.'!$A$1:$I$2825</definedName>
    <definedName name="_xlnm.Print_Area" localSheetId="0">'Пр1 источн'!$A$1:$D$24</definedName>
    <definedName name="_xlnm.Print_Area" localSheetId="1">'пр2 ист-ки'!$A$1:$E$26</definedName>
    <definedName name="_xlnm.Print_Area" localSheetId="2">'Пр3 доходы'!$A$1:$E$216</definedName>
    <definedName name="_xlnm.Print_Area" localSheetId="3">'Пр4 адм.дох'!$A$1:$F$349</definedName>
    <definedName name="_xlnm.Print_Area" localSheetId="6">'пр7 инв'!$A$1:$I$72</definedName>
    <definedName name="_xlnm.Print_Area" localSheetId="7">'прил8 ГП'!$A$1:$H$928</definedName>
  </definedNames>
  <calcPr calcId="144525"/>
</workbook>
</file>

<file path=xl/calcChain.xml><?xml version="1.0" encoding="utf-8"?>
<calcChain xmlns="http://schemas.openxmlformats.org/spreadsheetml/2006/main">
  <c r="G13" i="7" l="1"/>
  <c r="G72" i="7"/>
  <c r="D72" i="7"/>
  <c r="G71" i="7"/>
  <c r="D71" i="7"/>
  <c r="G70" i="7"/>
  <c r="D70" i="7"/>
  <c r="G69" i="7"/>
  <c r="D69" i="7"/>
  <c r="G68" i="7"/>
  <c r="D68" i="7"/>
  <c r="G67" i="7"/>
  <c r="D67" i="7"/>
  <c r="G66" i="7"/>
  <c r="D66" i="7"/>
  <c r="G65" i="7"/>
  <c r="D65" i="7"/>
  <c r="G64" i="7"/>
  <c r="D64" i="7"/>
  <c r="G63" i="7"/>
  <c r="D63" i="7"/>
  <c r="G62" i="7"/>
  <c r="D62" i="7"/>
  <c r="G61" i="7"/>
  <c r="D61" i="7"/>
  <c r="G60" i="7"/>
  <c r="D60" i="7"/>
  <c r="G59" i="7"/>
  <c r="D59" i="7"/>
  <c r="G58" i="7"/>
  <c r="D58" i="7"/>
  <c r="G57" i="7"/>
  <c r="D57" i="7"/>
  <c r="G56" i="7"/>
  <c r="D56" i="7"/>
  <c r="G55" i="7"/>
  <c r="D55" i="7"/>
  <c r="G54" i="7"/>
  <c r="D54" i="7"/>
  <c r="G53" i="7"/>
  <c r="D53" i="7"/>
  <c r="G52" i="7"/>
  <c r="D52" i="7"/>
  <c r="G51" i="7"/>
  <c r="D51" i="7"/>
  <c r="G50" i="7"/>
  <c r="D50" i="7"/>
  <c r="G49" i="7"/>
  <c r="D49" i="7"/>
  <c r="G48" i="7"/>
  <c r="D48" i="7"/>
  <c r="G47" i="7"/>
  <c r="D47" i="7"/>
  <c r="G46" i="7"/>
  <c r="D46" i="7"/>
  <c r="G45" i="7"/>
  <c r="D45" i="7"/>
  <c r="G44" i="7"/>
  <c r="D44" i="7"/>
  <c r="G43" i="7"/>
  <c r="D43" i="7"/>
  <c r="G42" i="7"/>
  <c r="D42" i="7"/>
  <c r="G41" i="7"/>
  <c r="D41" i="7"/>
  <c r="G40" i="7"/>
  <c r="D40" i="7"/>
  <c r="G39" i="7"/>
  <c r="D39" i="7"/>
  <c r="G38" i="7"/>
  <c r="D38" i="7"/>
  <c r="G37" i="7"/>
  <c r="D37" i="7"/>
  <c r="G36" i="7"/>
  <c r="D36" i="7"/>
  <c r="G35" i="7"/>
  <c r="D35" i="7"/>
  <c r="G34" i="7"/>
  <c r="D34" i="7"/>
  <c r="G33" i="7"/>
  <c r="D33" i="7"/>
  <c r="G32" i="7"/>
  <c r="D32" i="7"/>
  <c r="G31" i="7"/>
  <c r="D31" i="7"/>
  <c r="G30" i="7"/>
  <c r="D30" i="7"/>
  <c r="G29" i="7"/>
  <c r="D29" i="7"/>
  <c r="G28" i="7"/>
  <c r="D28" i="7"/>
  <c r="G27" i="7"/>
  <c r="D27" i="7"/>
  <c r="G26" i="7"/>
  <c r="D26" i="7"/>
  <c r="G25" i="7"/>
  <c r="D25" i="7"/>
  <c r="G24" i="7"/>
  <c r="D24" i="7"/>
  <c r="G23" i="7"/>
  <c r="D23" i="7"/>
  <c r="G22" i="7"/>
  <c r="D22" i="7"/>
  <c r="G21" i="7"/>
  <c r="D21" i="7"/>
  <c r="G20" i="7"/>
  <c r="D20" i="7"/>
  <c r="G19" i="7"/>
  <c r="D19" i="7"/>
  <c r="G18" i="7"/>
  <c r="D18" i="7"/>
  <c r="G17" i="7"/>
  <c r="D17" i="7"/>
  <c r="G16" i="7"/>
  <c r="D16" i="7"/>
  <c r="D13" i="7" s="1"/>
  <c r="G15" i="7"/>
  <c r="D15" i="7"/>
  <c r="G14" i="7"/>
  <c r="D14" i="7"/>
  <c r="I13" i="7"/>
  <c r="H13" i="7"/>
  <c r="F13" i="7"/>
  <c r="E13" i="7"/>
  <c r="D20" i="2" l="1"/>
  <c r="C18" i="1" l="1"/>
  <c r="F18" i="4"/>
  <c r="F19" i="4"/>
  <c r="F20" i="4"/>
  <c r="F24" i="4"/>
  <c r="F25" i="4"/>
  <c r="F26" i="4"/>
  <c r="F27" i="4"/>
  <c r="F28" i="4"/>
  <c r="F29" i="4"/>
  <c r="F30" i="4"/>
  <c r="F31" i="4"/>
  <c r="F32" i="4"/>
  <c r="F33" i="4"/>
  <c r="F35" i="4"/>
  <c r="F37" i="4"/>
  <c r="F39" i="4"/>
  <c r="F43" i="4"/>
  <c r="F44" i="4"/>
  <c r="F46" i="4"/>
  <c r="F47" i="4"/>
  <c r="F48" i="4"/>
  <c r="F49" i="4"/>
  <c r="F50" i="4"/>
  <c r="F52" i="4"/>
  <c r="F56" i="4"/>
  <c r="F60" i="4"/>
  <c r="F61" i="4"/>
  <c r="F62" i="4"/>
  <c r="F63" i="4"/>
  <c r="F64" i="4"/>
  <c r="F65" i="4"/>
  <c r="F66" i="4"/>
  <c r="F67" i="4"/>
  <c r="F68" i="4"/>
  <c r="F69" i="4"/>
  <c r="F70" i="4"/>
  <c r="F76" i="4"/>
  <c r="F77" i="4"/>
  <c r="F79" i="4"/>
  <c r="F80" i="4"/>
  <c r="F82" i="4"/>
  <c r="F84" i="4"/>
  <c r="F86" i="4"/>
  <c r="F87" i="4"/>
  <c r="F88" i="4"/>
  <c r="F91" i="4"/>
  <c r="F93" i="4"/>
  <c r="F94" i="4"/>
  <c r="F95" i="4"/>
  <c r="F97" i="4"/>
  <c r="F98" i="4"/>
  <c r="F100" i="4"/>
  <c r="F102" i="4"/>
  <c r="F104" i="4"/>
  <c r="F105" i="4"/>
  <c r="F106" i="4"/>
  <c r="F109" i="4"/>
  <c r="F110" i="4"/>
  <c r="F111" i="4"/>
  <c r="F114" i="4"/>
  <c r="F115" i="4"/>
  <c r="F116" i="4"/>
  <c r="F117" i="4"/>
  <c r="F118" i="4"/>
  <c r="F119" i="4"/>
  <c r="F120" i="4"/>
  <c r="F121" i="4"/>
  <c r="F122" i="4"/>
  <c r="F123" i="4"/>
  <c r="F125" i="4"/>
  <c r="F127" i="4"/>
  <c r="F130" i="4"/>
  <c r="F132" i="4"/>
  <c r="F133" i="4"/>
  <c r="F135" i="4"/>
  <c r="F137" i="4"/>
  <c r="F138" i="4"/>
  <c r="F140" i="4"/>
  <c r="F141" i="4"/>
  <c r="F143" i="4"/>
  <c r="F144" i="4"/>
  <c r="F145" i="4"/>
  <c r="F147" i="4"/>
  <c r="F148" i="4"/>
  <c r="F149" i="4"/>
  <c r="F150" i="4"/>
  <c r="F151" i="4"/>
  <c r="F152" i="4"/>
  <c r="F153"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70" i="4"/>
  <c r="F272" i="4"/>
  <c r="F273" i="4"/>
  <c r="F275" i="4"/>
  <c r="F276" i="4"/>
  <c r="F279" i="4"/>
  <c r="F280" i="4"/>
  <c r="F283" i="4"/>
  <c r="F285" i="4"/>
  <c r="F287" i="4"/>
  <c r="F289" i="4"/>
  <c r="F290" i="4"/>
  <c r="F291" i="4"/>
  <c r="F292" i="4"/>
  <c r="F293" i="4"/>
  <c r="F295" i="4"/>
  <c r="F296" i="4"/>
  <c r="F297" i="4"/>
  <c r="F298" i="4"/>
  <c r="F302" i="4"/>
  <c r="F303" i="4"/>
  <c r="F304" i="4"/>
  <c r="F306" i="4"/>
  <c r="F307" i="4"/>
  <c r="F308" i="4"/>
  <c r="F309" i="4"/>
  <c r="F311" i="4"/>
  <c r="F312" i="4"/>
  <c r="F313" i="4"/>
  <c r="F314" i="4"/>
  <c r="F316" i="4"/>
  <c r="F319" i="4"/>
  <c r="F321" i="4"/>
  <c r="F322" i="4"/>
  <c r="F323" i="4"/>
  <c r="F324" i="4"/>
  <c r="F325" i="4"/>
  <c r="F326" i="4"/>
  <c r="F327" i="4"/>
  <c r="F329" i="4"/>
  <c r="F331" i="4"/>
  <c r="F332" i="4"/>
  <c r="F333" i="4"/>
  <c r="F334" i="4"/>
  <c r="F335" i="4"/>
  <c r="F336" i="4"/>
  <c r="F337" i="4"/>
  <c r="F338" i="4"/>
  <c r="F339" i="4"/>
  <c r="F340" i="4"/>
  <c r="F341" i="4"/>
  <c r="F342" i="4"/>
  <c r="F344" i="4"/>
  <c r="F345" i="4"/>
  <c r="F349" i="4"/>
  <c r="E131" i="4"/>
  <c r="D131" i="4"/>
  <c r="D135" i="4"/>
  <c r="E315" i="4"/>
  <c r="D315" i="4"/>
  <c r="F315" i="4" s="1"/>
  <c r="E348" i="4"/>
  <c r="D348" i="4"/>
  <c r="F348" i="4" s="1"/>
  <c r="E330" i="4"/>
  <c r="D330" i="4"/>
  <c r="E328" i="4"/>
  <c r="D328" i="4"/>
  <c r="E320" i="4"/>
  <c r="D320" i="4"/>
  <c r="E310" i="4"/>
  <c r="D310" i="4"/>
  <c r="E305" i="4"/>
  <c r="D305" i="4"/>
  <c r="E139" i="4"/>
  <c r="D139" i="4"/>
  <c r="E136" i="4"/>
  <c r="D136" i="4"/>
  <c r="F136" i="4" s="1"/>
  <c r="E129" i="4"/>
  <c r="D129" i="4"/>
  <c r="E113" i="4"/>
  <c r="D113" i="4"/>
  <c r="E108" i="4"/>
  <c r="D108" i="4"/>
  <c r="E103" i="4"/>
  <c r="D103" i="4"/>
  <c r="E101" i="4"/>
  <c r="D101" i="4"/>
  <c r="E99" i="4"/>
  <c r="D99" i="4"/>
  <c r="F99" i="4" s="1"/>
  <c r="E96" i="4"/>
  <c r="D96" i="4"/>
  <c r="E92" i="4"/>
  <c r="D92" i="4"/>
  <c r="F92" i="4" s="1"/>
  <c r="E90" i="4"/>
  <c r="D90" i="4"/>
  <c r="E85" i="4"/>
  <c r="D85" i="4"/>
  <c r="E83" i="4"/>
  <c r="D83" i="4"/>
  <c r="E81" i="4"/>
  <c r="D81" i="4"/>
  <c r="E78" i="4"/>
  <c r="D78" i="4"/>
  <c r="E73" i="4"/>
  <c r="D73" i="4"/>
  <c r="E59" i="4"/>
  <c r="D59" i="4"/>
  <c r="E57" i="4"/>
  <c r="D57" i="4"/>
  <c r="E42" i="4"/>
  <c r="D42" i="4"/>
  <c r="E40" i="4"/>
  <c r="D40" i="4"/>
  <c r="E38" i="4"/>
  <c r="D38" i="4"/>
  <c r="E36" i="4"/>
  <c r="D36" i="4"/>
  <c r="E34" i="4"/>
  <c r="D34" i="4"/>
  <c r="E23" i="4"/>
  <c r="D23" i="4"/>
  <c r="E17" i="4"/>
  <c r="D17" i="4"/>
  <c r="E14" i="4"/>
  <c r="D14" i="4"/>
  <c r="E146" i="4"/>
  <c r="D146" i="4"/>
  <c r="F34" i="4" l="1"/>
  <c r="F310" i="4"/>
  <c r="F78" i="4"/>
  <c r="F101" i="4"/>
  <c r="F103" i="4"/>
  <c r="F81" i="4"/>
  <c r="F320" i="4"/>
  <c r="F108" i="4"/>
  <c r="F85" i="4"/>
  <c r="F330" i="4"/>
  <c r="F113" i="4"/>
  <c r="F38" i="4"/>
  <c r="F328" i="4"/>
  <c r="F146" i="4"/>
  <c r="F42" i="4"/>
  <c r="F90" i="4"/>
  <c r="F129" i="4"/>
  <c r="F139" i="4"/>
  <c r="F131" i="4"/>
  <c r="F23" i="4"/>
  <c r="F305" i="4"/>
  <c r="F83" i="4"/>
  <c r="F17" i="4"/>
  <c r="F96" i="4"/>
  <c r="F73" i="4"/>
  <c r="F59" i="4"/>
  <c r="F36" i="4"/>
  <c r="D12" i="4"/>
  <c r="G13" i="4" s="1"/>
  <c r="E12" i="4"/>
  <c r="F12" i="4" l="1"/>
  <c r="H13" i="4"/>
  <c r="D12" i="3" l="1"/>
  <c r="C12" i="3"/>
  <c r="E14" i="3"/>
  <c r="E15" i="3"/>
  <c r="E17" i="3"/>
  <c r="E18" i="3"/>
  <c r="E19" i="3"/>
  <c r="E20" i="3"/>
  <c r="E21" i="3"/>
  <c r="E22" i="3"/>
  <c r="E23" i="3"/>
  <c r="E24" i="3"/>
  <c r="E25" i="3"/>
  <c r="E26" i="3"/>
  <c r="E28" i="3"/>
  <c r="E30" i="3"/>
  <c r="E31" i="3"/>
  <c r="E33" i="3"/>
  <c r="E34" i="3"/>
  <c r="E35" i="3"/>
  <c r="E38" i="3"/>
  <c r="E39" i="3"/>
  <c r="E40" i="3"/>
  <c r="E41" i="3"/>
  <c r="E42" i="3"/>
  <c r="E43" i="3"/>
  <c r="E44" i="3"/>
  <c r="E45" i="3"/>
  <c r="E46" i="3"/>
  <c r="E47" i="3"/>
  <c r="E48" i="3"/>
  <c r="E49" i="3"/>
  <c r="E50" i="3"/>
  <c r="D43" i="3"/>
  <c r="C43" i="3"/>
  <c r="D37" i="3"/>
  <c r="E37" i="3" s="1"/>
  <c r="C37" i="3"/>
  <c r="D32" i="3"/>
  <c r="E32" i="3" s="1"/>
  <c r="C32" i="3"/>
  <c r="D29" i="3"/>
  <c r="E29" i="3" s="1"/>
  <c r="C29" i="3"/>
  <c r="D27" i="3"/>
  <c r="E27" i="3" s="1"/>
  <c r="C27" i="3"/>
  <c r="D16" i="3"/>
  <c r="E16" i="3" s="1"/>
  <c r="C16" i="3"/>
  <c r="D13" i="3"/>
  <c r="C13" i="3"/>
  <c r="E12" i="3" l="1"/>
  <c r="E13" i="3"/>
  <c r="C173" i="3" l="1"/>
  <c r="F174" i="3" s="1"/>
  <c r="D186" i="3"/>
  <c r="C186" i="3"/>
  <c r="D56" i="3"/>
  <c r="C56" i="3"/>
  <c r="E189" i="3"/>
  <c r="E190" i="3"/>
  <c r="E193" i="3"/>
  <c r="E195" i="3"/>
  <c r="E197" i="3"/>
  <c r="E199" i="3"/>
  <c r="E200" i="3"/>
  <c r="E201" i="3"/>
  <c r="E202" i="3"/>
  <c r="E203" i="3"/>
  <c r="E205" i="3"/>
  <c r="E206" i="3"/>
  <c r="E207" i="3"/>
  <c r="E208" i="3"/>
  <c r="E212" i="3"/>
  <c r="E213" i="3"/>
  <c r="E214" i="3"/>
  <c r="D173" i="3"/>
  <c r="G174" i="3" s="1"/>
  <c r="E179" i="3"/>
  <c r="E181" i="3"/>
  <c r="E182" i="3"/>
  <c r="E184" i="3"/>
  <c r="E185" i="3"/>
  <c r="E172" i="3"/>
  <c r="D171" i="3"/>
  <c r="C171" i="3"/>
  <c r="D169" i="3"/>
  <c r="C169" i="3"/>
  <c r="E170" i="3"/>
  <c r="D167" i="3"/>
  <c r="C167" i="3"/>
  <c r="E168" i="3"/>
  <c r="E58" i="3"/>
  <c r="E59" i="3"/>
  <c r="E60" i="3"/>
  <c r="E57" i="3"/>
  <c r="C142" i="3"/>
  <c r="D142" i="3"/>
  <c r="E144" i="3"/>
  <c r="E145" i="3"/>
  <c r="E146" i="3"/>
  <c r="E147" i="3"/>
  <c r="E148" i="3"/>
  <c r="E149" i="3"/>
  <c r="E150" i="3"/>
  <c r="E151" i="3"/>
  <c r="E152" i="3"/>
  <c r="E153" i="3"/>
  <c r="E154" i="3"/>
  <c r="E155" i="3"/>
  <c r="E156" i="3"/>
  <c r="E157" i="3"/>
  <c r="E158" i="3"/>
  <c r="E159" i="3"/>
  <c r="E160" i="3"/>
  <c r="E161" i="3"/>
  <c r="E162" i="3"/>
  <c r="E163" i="3"/>
  <c r="E164" i="3"/>
  <c r="E165" i="3"/>
  <c r="E166" i="3"/>
  <c r="E143" i="3"/>
  <c r="D124" i="3"/>
  <c r="C124" i="3"/>
  <c r="E126" i="3"/>
  <c r="E127" i="3"/>
  <c r="E128" i="3"/>
  <c r="E129" i="3"/>
  <c r="E130" i="3"/>
  <c r="E131" i="3"/>
  <c r="E132" i="3"/>
  <c r="E133" i="3"/>
  <c r="E134" i="3"/>
  <c r="E135" i="3"/>
  <c r="E136" i="3"/>
  <c r="E137" i="3"/>
  <c r="E138" i="3"/>
  <c r="E139" i="3"/>
  <c r="E140" i="3"/>
  <c r="E141" i="3"/>
  <c r="E125" i="3"/>
  <c r="C61" i="3"/>
  <c r="D61"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62" i="3"/>
  <c r="E31" i="2"/>
  <c r="E15" i="2"/>
  <c r="D15" i="2"/>
  <c r="D29" i="1"/>
  <c r="D21" i="1"/>
  <c r="C21" i="1"/>
  <c r="D18" i="1"/>
  <c r="C24" i="1"/>
  <c r="C29" i="1" s="1"/>
  <c r="D10" i="1"/>
  <c r="C10" i="1"/>
  <c r="D13" i="1"/>
  <c r="C13" i="1"/>
  <c r="E186" i="3" l="1"/>
  <c r="E142" i="3"/>
  <c r="E169" i="3"/>
  <c r="E167" i="3"/>
  <c r="E173" i="3"/>
  <c r="E171" i="3"/>
  <c r="E56" i="3"/>
  <c r="E124" i="3"/>
  <c r="E61" i="3"/>
  <c r="H12" i="6"/>
  <c r="I12" i="6" s="1"/>
  <c r="G12" i="6"/>
  <c r="J13" i="6" s="1"/>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I518" i="6"/>
  <c r="I519" i="6"/>
  <c r="I520" i="6"/>
  <c r="I521" i="6"/>
  <c r="I522" i="6"/>
  <c r="I523" i="6"/>
  <c r="I524" i="6"/>
  <c r="I525" i="6"/>
  <c r="I526" i="6"/>
  <c r="I527" i="6"/>
  <c r="I528" i="6"/>
  <c r="I529" i="6"/>
  <c r="I530" i="6"/>
  <c r="I531" i="6"/>
  <c r="I532" i="6"/>
  <c r="I533" i="6"/>
  <c r="I534" i="6"/>
  <c r="I535" i="6"/>
  <c r="I536" i="6"/>
  <c r="I537" i="6"/>
  <c r="I538" i="6"/>
  <c r="I539" i="6"/>
  <c r="I540" i="6"/>
  <c r="I541" i="6"/>
  <c r="I542" i="6"/>
  <c r="I543" i="6"/>
  <c r="I544" i="6"/>
  <c r="I545" i="6"/>
  <c r="I546" i="6"/>
  <c r="I547" i="6"/>
  <c r="I548" i="6"/>
  <c r="I549" i="6"/>
  <c r="I550" i="6"/>
  <c r="I551" i="6"/>
  <c r="I552" i="6"/>
  <c r="I553" i="6"/>
  <c r="I554" i="6"/>
  <c r="I555" i="6"/>
  <c r="I556" i="6"/>
  <c r="I557" i="6"/>
  <c r="I558" i="6"/>
  <c r="I559" i="6"/>
  <c r="I560" i="6"/>
  <c r="I561" i="6"/>
  <c r="I562" i="6"/>
  <c r="I563" i="6"/>
  <c r="I564" i="6"/>
  <c r="I565" i="6"/>
  <c r="I566" i="6"/>
  <c r="I567" i="6"/>
  <c r="I568" i="6"/>
  <c r="I569" i="6"/>
  <c r="I570" i="6"/>
  <c r="I571" i="6"/>
  <c r="I572" i="6"/>
  <c r="I573" i="6"/>
  <c r="I574" i="6"/>
  <c r="I575" i="6"/>
  <c r="I576" i="6"/>
  <c r="I577" i="6"/>
  <c r="I578" i="6"/>
  <c r="I579" i="6"/>
  <c r="I580" i="6"/>
  <c r="I581" i="6"/>
  <c r="I582" i="6"/>
  <c r="I583" i="6"/>
  <c r="I584" i="6"/>
  <c r="I585" i="6"/>
  <c r="I586" i="6"/>
  <c r="I587" i="6"/>
  <c r="I588" i="6"/>
  <c r="I589" i="6"/>
  <c r="I590" i="6"/>
  <c r="I591" i="6"/>
  <c r="I592" i="6"/>
  <c r="I593" i="6"/>
  <c r="I594" i="6"/>
  <c r="I595" i="6"/>
  <c r="I596" i="6"/>
  <c r="I597" i="6"/>
  <c r="I598" i="6"/>
  <c r="I599" i="6"/>
  <c r="I600" i="6"/>
  <c r="I601" i="6"/>
  <c r="I602" i="6"/>
  <c r="I603" i="6"/>
  <c r="I604" i="6"/>
  <c r="I605" i="6"/>
  <c r="I606" i="6"/>
  <c r="I607" i="6"/>
  <c r="I608" i="6"/>
  <c r="I609" i="6"/>
  <c r="I610" i="6"/>
  <c r="I611" i="6"/>
  <c r="I612" i="6"/>
  <c r="I613" i="6"/>
  <c r="I614" i="6"/>
  <c r="I615" i="6"/>
  <c r="I616" i="6"/>
  <c r="I617" i="6"/>
  <c r="I618" i="6"/>
  <c r="I619" i="6"/>
  <c r="I620" i="6"/>
  <c r="I621" i="6"/>
  <c r="I622" i="6"/>
  <c r="I623" i="6"/>
  <c r="I624" i="6"/>
  <c r="I625" i="6"/>
  <c r="I626" i="6"/>
  <c r="I627" i="6"/>
  <c r="I628" i="6"/>
  <c r="I629" i="6"/>
  <c r="I630" i="6"/>
  <c r="I631" i="6"/>
  <c r="I632" i="6"/>
  <c r="I633" i="6"/>
  <c r="I634" i="6"/>
  <c r="I635" i="6"/>
  <c r="I636" i="6"/>
  <c r="I637" i="6"/>
  <c r="I638" i="6"/>
  <c r="I639" i="6"/>
  <c r="I640" i="6"/>
  <c r="I641" i="6"/>
  <c r="I642" i="6"/>
  <c r="I643" i="6"/>
  <c r="I644" i="6"/>
  <c r="I645" i="6"/>
  <c r="I646" i="6"/>
  <c r="I647" i="6"/>
  <c r="I648" i="6"/>
  <c r="I649" i="6"/>
  <c r="I650" i="6"/>
  <c r="I651" i="6"/>
  <c r="I652" i="6"/>
  <c r="I653" i="6"/>
  <c r="I654" i="6"/>
  <c r="I655" i="6"/>
  <c r="I656" i="6"/>
  <c r="I657" i="6"/>
  <c r="I658" i="6"/>
  <c r="I659" i="6"/>
  <c r="I660" i="6"/>
  <c r="I661" i="6"/>
  <c r="I662" i="6"/>
  <c r="I663" i="6"/>
  <c r="I664" i="6"/>
  <c r="I665" i="6"/>
  <c r="I666" i="6"/>
  <c r="I667" i="6"/>
  <c r="I668" i="6"/>
  <c r="I669" i="6"/>
  <c r="I670" i="6"/>
  <c r="I671" i="6"/>
  <c r="I672" i="6"/>
  <c r="I673" i="6"/>
  <c r="I674" i="6"/>
  <c r="I675" i="6"/>
  <c r="I676" i="6"/>
  <c r="I677" i="6"/>
  <c r="I678" i="6"/>
  <c r="I679" i="6"/>
  <c r="I680" i="6"/>
  <c r="I681" i="6"/>
  <c r="I682" i="6"/>
  <c r="I683" i="6"/>
  <c r="I684" i="6"/>
  <c r="I685" i="6"/>
  <c r="I686" i="6"/>
  <c r="I687" i="6"/>
  <c r="I688" i="6"/>
  <c r="I689" i="6"/>
  <c r="I690" i="6"/>
  <c r="I691" i="6"/>
  <c r="I692" i="6"/>
  <c r="I693" i="6"/>
  <c r="I694" i="6"/>
  <c r="I695" i="6"/>
  <c r="I696" i="6"/>
  <c r="I697" i="6"/>
  <c r="I698" i="6"/>
  <c r="I699" i="6"/>
  <c r="I700" i="6"/>
  <c r="I701" i="6"/>
  <c r="I702" i="6"/>
  <c r="I703" i="6"/>
  <c r="I704" i="6"/>
  <c r="I705" i="6"/>
  <c r="I706" i="6"/>
  <c r="I707" i="6"/>
  <c r="I708" i="6"/>
  <c r="I709" i="6"/>
  <c r="I710" i="6"/>
  <c r="I711" i="6"/>
  <c r="I712" i="6"/>
  <c r="I713" i="6"/>
  <c r="I714" i="6"/>
  <c r="I715" i="6"/>
  <c r="I716" i="6"/>
  <c r="I717" i="6"/>
  <c r="I718" i="6"/>
  <c r="I719" i="6"/>
  <c r="I720" i="6"/>
  <c r="I721" i="6"/>
  <c r="I722" i="6"/>
  <c r="I723" i="6"/>
  <c r="I724" i="6"/>
  <c r="I725" i="6"/>
  <c r="I726" i="6"/>
  <c r="I727" i="6"/>
  <c r="I728" i="6"/>
  <c r="I729" i="6"/>
  <c r="I730" i="6"/>
  <c r="I731" i="6"/>
  <c r="I732" i="6"/>
  <c r="I733" i="6"/>
  <c r="I734" i="6"/>
  <c r="I735" i="6"/>
  <c r="I736" i="6"/>
  <c r="I737" i="6"/>
  <c r="I738" i="6"/>
  <c r="I739" i="6"/>
  <c r="I740" i="6"/>
  <c r="I741" i="6"/>
  <c r="I742" i="6"/>
  <c r="I743" i="6"/>
  <c r="I744" i="6"/>
  <c r="I745" i="6"/>
  <c r="I746" i="6"/>
  <c r="I747" i="6"/>
  <c r="I748" i="6"/>
  <c r="I749" i="6"/>
  <c r="I750" i="6"/>
  <c r="I751" i="6"/>
  <c r="I752" i="6"/>
  <c r="I753" i="6"/>
  <c r="I754" i="6"/>
  <c r="I755" i="6"/>
  <c r="I756" i="6"/>
  <c r="I757" i="6"/>
  <c r="I758" i="6"/>
  <c r="I759" i="6"/>
  <c r="I760" i="6"/>
  <c r="I761" i="6"/>
  <c r="I762" i="6"/>
  <c r="I763" i="6"/>
  <c r="I764" i="6"/>
  <c r="I765" i="6"/>
  <c r="I766" i="6"/>
  <c r="I767" i="6"/>
  <c r="I768" i="6"/>
  <c r="I769" i="6"/>
  <c r="I770" i="6"/>
  <c r="I771" i="6"/>
  <c r="I772" i="6"/>
  <c r="I773" i="6"/>
  <c r="I774" i="6"/>
  <c r="I775" i="6"/>
  <c r="I776" i="6"/>
  <c r="I777" i="6"/>
  <c r="I778" i="6"/>
  <c r="I779" i="6"/>
  <c r="I780" i="6"/>
  <c r="I781" i="6"/>
  <c r="I782" i="6"/>
  <c r="I783" i="6"/>
  <c r="I784" i="6"/>
  <c r="I785" i="6"/>
  <c r="I786" i="6"/>
  <c r="I787" i="6"/>
  <c r="I788" i="6"/>
  <c r="I789" i="6"/>
  <c r="I790" i="6"/>
  <c r="I791" i="6"/>
  <c r="I792" i="6"/>
  <c r="I793" i="6"/>
  <c r="I794" i="6"/>
  <c r="I795" i="6"/>
  <c r="I796" i="6"/>
  <c r="I797" i="6"/>
  <c r="I798" i="6"/>
  <c r="I799" i="6"/>
  <c r="I800" i="6"/>
  <c r="I801" i="6"/>
  <c r="I802" i="6"/>
  <c r="I803" i="6"/>
  <c r="I804" i="6"/>
  <c r="I805" i="6"/>
  <c r="I806" i="6"/>
  <c r="I807" i="6"/>
  <c r="I808" i="6"/>
  <c r="I809" i="6"/>
  <c r="I810" i="6"/>
  <c r="I811" i="6"/>
  <c r="I812" i="6"/>
  <c r="I813" i="6"/>
  <c r="I814" i="6"/>
  <c r="I815" i="6"/>
  <c r="I816" i="6"/>
  <c r="I817" i="6"/>
  <c r="I818" i="6"/>
  <c r="I819" i="6"/>
  <c r="I820" i="6"/>
  <c r="I821" i="6"/>
  <c r="I822" i="6"/>
  <c r="I823" i="6"/>
  <c r="I824" i="6"/>
  <c r="I825" i="6"/>
  <c r="I826" i="6"/>
  <c r="I827" i="6"/>
  <c r="I828" i="6"/>
  <c r="I829" i="6"/>
  <c r="I830" i="6"/>
  <c r="I831" i="6"/>
  <c r="I832" i="6"/>
  <c r="I833" i="6"/>
  <c r="I834" i="6"/>
  <c r="I835" i="6"/>
  <c r="I836" i="6"/>
  <c r="I837" i="6"/>
  <c r="I838" i="6"/>
  <c r="I839" i="6"/>
  <c r="I840" i="6"/>
  <c r="I841" i="6"/>
  <c r="I842" i="6"/>
  <c r="I843" i="6"/>
  <c r="I844" i="6"/>
  <c r="I845" i="6"/>
  <c r="I846" i="6"/>
  <c r="I847" i="6"/>
  <c r="I848" i="6"/>
  <c r="I849" i="6"/>
  <c r="I850" i="6"/>
  <c r="I851" i="6"/>
  <c r="I852" i="6"/>
  <c r="I853" i="6"/>
  <c r="I854" i="6"/>
  <c r="I855" i="6"/>
  <c r="I856" i="6"/>
  <c r="I857" i="6"/>
  <c r="I858" i="6"/>
  <c r="I859" i="6"/>
  <c r="I860" i="6"/>
  <c r="I861" i="6"/>
  <c r="I862" i="6"/>
  <c r="I863" i="6"/>
  <c r="I864" i="6"/>
  <c r="I865" i="6"/>
  <c r="I866" i="6"/>
  <c r="I867" i="6"/>
  <c r="I868" i="6"/>
  <c r="I869" i="6"/>
  <c r="I870" i="6"/>
  <c r="I871" i="6"/>
  <c r="I872" i="6"/>
  <c r="I873" i="6"/>
  <c r="I874" i="6"/>
  <c r="I875" i="6"/>
  <c r="I876" i="6"/>
  <c r="I877" i="6"/>
  <c r="I878" i="6"/>
  <c r="I879" i="6"/>
  <c r="I880" i="6"/>
  <c r="I881" i="6"/>
  <c r="I882" i="6"/>
  <c r="I883" i="6"/>
  <c r="I884" i="6"/>
  <c r="I885" i="6"/>
  <c r="I886" i="6"/>
  <c r="I887" i="6"/>
  <c r="I888" i="6"/>
  <c r="I889" i="6"/>
  <c r="I890" i="6"/>
  <c r="I891" i="6"/>
  <c r="I892" i="6"/>
  <c r="I893" i="6"/>
  <c r="I894" i="6"/>
  <c r="I895" i="6"/>
  <c r="I896" i="6"/>
  <c r="I897" i="6"/>
  <c r="I898" i="6"/>
  <c r="I899" i="6"/>
  <c r="I900" i="6"/>
  <c r="I901" i="6"/>
  <c r="I902" i="6"/>
  <c r="I903" i="6"/>
  <c r="I904" i="6"/>
  <c r="I905" i="6"/>
  <c r="I906" i="6"/>
  <c r="I907" i="6"/>
  <c r="I908" i="6"/>
  <c r="I909" i="6"/>
  <c r="I910" i="6"/>
  <c r="I911" i="6"/>
  <c r="I912" i="6"/>
  <c r="I913" i="6"/>
  <c r="I914" i="6"/>
  <c r="I915" i="6"/>
  <c r="I916" i="6"/>
  <c r="I917" i="6"/>
  <c r="I918" i="6"/>
  <c r="I919" i="6"/>
  <c r="I920" i="6"/>
  <c r="I921" i="6"/>
  <c r="I922" i="6"/>
  <c r="I923" i="6"/>
  <c r="I924" i="6"/>
  <c r="I925" i="6"/>
  <c r="I926" i="6"/>
  <c r="I927" i="6"/>
  <c r="I928" i="6"/>
  <c r="I929" i="6"/>
  <c r="I930" i="6"/>
  <c r="I931" i="6"/>
  <c r="I932" i="6"/>
  <c r="I933" i="6"/>
  <c r="I934" i="6"/>
  <c r="I935" i="6"/>
  <c r="I936" i="6"/>
  <c r="I937" i="6"/>
  <c r="I938" i="6"/>
  <c r="I939" i="6"/>
  <c r="I940" i="6"/>
  <c r="I941" i="6"/>
  <c r="I942" i="6"/>
  <c r="I943" i="6"/>
  <c r="I944" i="6"/>
  <c r="I945" i="6"/>
  <c r="I946" i="6"/>
  <c r="I947" i="6"/>
  <c r="I948" i="6"/>
  <c r="I949" i="6"/>
  <c r="I950" i="6"/>
  <c r="I951" i="6"/>
  <c r="I952" i="6"/>
  <c r="I953" i="6"/>
  <c r="I954" i="6"/>
  <c r="I955" i="6"/>
  <c r="I956" i="6"/>
  <c r="I957" i="6"/>
  <c r="I958" i="6"/>
  <c r="I959" i="6"/>
  <c r="I960" i="6"/>
  <c r="I961" i="6"/>
  <c r="I962" i="6"/>
  <c r="I963" i="6"/>
  <c r="I964" i="6"/>
  <c r="I965" i="6"/>
  <c r="I966" i="6"/>
  <c r="I967" i="6"/>
  <c r="I968" i="6"/>
  <c r="I969" i="6"/>
  <c r="I970" i="6"/>
  <c r="I971" i="6"/>
  <c r="I972" i="6"/>
  <c r="I973" i="6"/>
  <c r="I974" i="6"/>
  <c r="I975" i="6"/>
  <c r="I976" i="6"/>
  <c r="I977" i="6"/>
  <c r="I978" i="6"/>
  <c r="I979" i="6"/>
  <c r="I980" i="6"/>
  <c r="I981" i="6"/>
  <c r="I982" i="6"/>
  <c r="I983" i="6"/>
  <c r="I984" i="6"/>
  <c r="I985" i="6"/>
  <c r="I986" i="6"/>
  <c r="I987" i="6"/>
  <c r="I988" i="6"/>
  <c r="I989" i="6"/>
  <c r="I990" i="6"/>
  <c r="I991" i="6"/>
  <c r="I992" i="6"/>
  <c r="I993" i="6"/>
  <c r="I994" i="6"/>
  <c r="I995" i="6"/>
  <c r="I996" i="6"/>
  <c r="I997" i="6"/>
  <c r="I998" i="6"/>
  <c r="I999" i="6"/>
  <c r="I1000" i="6"/>
  <c r="I1001" i="6"/>
  <c r="I1002" i="6"/>
  <c r="I1003" i="6"/>
  <c r="I1004" i="6"/>
  <c r="I1005" i="6"/>
  <c r="I1006" i="6"/>
  <c r="I1007" i="6"/>
  <c r="I1008" i="6"/>
  <c r="I1009" i="6"/>
  <c r="I1010" i="6"/>
  <c r="I1011" i="6"/>
  <c r="I1012" i="6"/>
  <c r="I1013" i="6"/>
  <c r="I1014" i="6"/>
  <c r="I1015" i="6"/>
  <c r="I1016" i="6"/>
  <c r="I1017" i="6"/>
  <c r="I1018" i="6"/>
  <c r="I1019" i="6"/>
  <c r="I1020" i="6"/>
  <c r="I1021" i="6"/>
  <c r="I1022" i="6"/>
  <c r="I1023" i="6"/>
  <c r="I1024" i="6"/>
  <c r="I1025" i="6"/>
  <c r="I1026" i="6"/>
  <c r="I1027" i="6"/>
  <c r="I1028" i="6"/>
  <c r="I1029" i="6"/>
  <c r="I1030" i="6"/>
  <c r="I1031" i="6"/>
  <c r="I1032" i="6"/>
  <c r="I1033" i="6"/>
  <c r="I1034" i="6"/>
  <c r="I1035" i="6"/>
  <c r="I1036" i="6"/>
  <c r="I1037" i="6"/>
  <c r="I1038" i="6"/>
  <c r="I1039" i="6"/>
  <c r="I1040" i="6"/>
  <c r="I1041" i="6"/>
  <c r="I1042" i="6"/>
  <c r="I1043" i="6"/>
  <c r="I1044" i="6"/>
  <c r="I1045" i="6"/>
  <c r="I1046" i="6"/>
  <c r="I1047" i="6"/>
  <c r="I1048" i="6"/>
  <c r="I1049" i="6"/>
  <c r="I1050" i="6"/>
  <c r="I1051" i="6"/>
  <c r="I1052" i="6"/>
  <c r="I1053" i="6"/>
  <c r="I1054" i="6"/>
  <c r="I1055" i="6"/>
  <c r="I1056" i="6"/>
  <c r="I1057" i="6"/>
  <c r="I1058" i="6"/>
  <c r="I1059" i="6"/>
  <c r="I1060" i="6"/>
  <c r="I1061" i="6"/>
  <c r="I1062" i="6"/>
  <c r="I1063" i="6"/>
  <c r="I1064" i="6"/>
  <c r="I1065" i="6"/>
  <c r="I1066" i="6"/>
  <c r="I1067" i="6"/>
  <c r="I1068" i="6"/>
  <c r="I1069" i="6"/>
  <c r="I1070" i="6"/>
  <c r="I1071" i="6"/>
  <c r="I1072" i="6"/>
  <c r="I1073" i="6"/>
  <c r="I1074" i="6"/>
  <c r="I1075" i="6"/>
  <c r="I1076" i="6"/>
  <c r="I1077" i="6"/>
  <c r="I1078" i="6"/>
  <c r="I1079" i="6"/>
  <c r="I1080" i="6"/>
  <c r="I1081" i="6"/>
  <c r="I1082" i="6"/>
  <c r="I1083" i="6"/>
  <c r="I1084" i="6"/>
  <c r="I1085" i="6"/>
  <c r="I1086" i="6"/>
  <c r="I1087" i="6"/>
  <c r="I1088" i="6"/>
  <c r="I1089" i="6"/>
  <c r="I1090" i="6"/>
  <c r="I1091" i="6"/>
  <c r="I1092" i="6"/>
  <c r="I1093" i="6"/>
  <c r="I1094" i="6"/>
  <c r="I1095" i="6"/>
  <c r="I1096" i="6"/>
  <c r="I1097" i="6"/>
  <c r="I1098" i="6"/>
  <c r="I1099" i="6"/>
  <c r="I1100" i="6"/>
  <c r="I1101" i="6"/>
  <c r="I1102" i="6"/>
  <c r="I1103" i="6"/>
  <c r="I1104" i="6"/>
  <c r="I1105" i="6"/>
  <c r="I1106" i="6"/>
  <c r="I1107" i="6"/>
  <c r="I1108" i="6"/>
  <c r="I1109" i="6"/>
  <c r="I1110" i="6"/>
  <c r="I1111" i="6"/>
  <c r="I1112" i="6"/>
  <c r="I1113" i="6"/>
  <c r="I1114" i="6"/>
  <c r="I1115" i="6"/>
  <c r="I1116" i="6"/>
  <c r="I1117" i="6"/>
  <c r="I1118" i="6"/>
  <c r="I1119" i="6"/>
  <c r="I1120" i="6"/>
  <c r="I1121" i="6"/>
  <c r="I1122" i="6"/>
  <c r="I1123" i="6"/>
  <c r="I1124" i="6"/>
  <c r="I1125" i="6"/>
  <c r="I1126" i="6"/>
  <c r="I1127" i="6"/>
  <c r="I1128" i="6"/>
  <c r="I1129" i="6"/>
  <c r="I1130" i="6"/>
  <c r="I1131" i="6"/>
  <c r="I1132" i="6"/>
  <c r="I1133" i="6"/>
  <c r="I1134" i="6"/>
  <c r="I1135" i="6"/>
  <c r="I1136" i="6"/>
  <c r="I1137" i="6"/>
  <c r="I1138" i="6"/>
  <c r="I1139" i="6"/>
  <c r="I1140" i="6"/>
  <c r="I1141" i="6"/>
  <c r="I1142" i="6"/>
  <c r="I1143" i="6"/>
  <c r="I1144" i="6"/>
  <c r="I1145" i="6"/>
  <c r="I1146" i="6"/>
  <c r="I1147" i="6"/>
  <c r="I1148" i="6"/>
  <c r="I1149" i="6"/>
  <c r="I1150" i="6"/>
  <c r="I1151" i="6"/>
  <c r="I1152" i="6"/>
  <c r="I1153" i="6"/>
  <c r="I1154" i="6"/>
  <c r="I1155" i="6"/>
  <c r="I1156" i="6"/>
  <c r="I1157" i="6"/>
  <c r="I1158" i="6"/>
  <c r="I1159" i="6"/>
  <c r="I1160" i="6"/>
  <c r="I1161" i="6"/>
  <c r="I1162" i="6"/>
  <c r="I1163" i="6"/>
  <c r="I1164" i="6"/>
  <c r="I1165" i="6"/>
  <c r="I1166" i="6"/>
  <c r="I1167" i="6"/>
  <c r="I1168" i="6"/>
  <c r="I1169" i="6"/>
  <c r="I1170" i="6"/>
  <c r="I1171" i="6"/>
  <c r="I1172" i="6"/>
  <c r="I1173" i="6"/>
  <c r="I1174" i="6"/>
  <c r="I1175" i="6"/>
  <c r="I1176" i="6"/>
  <c r="I1177" i="6"/>
  <c r="I1178" i="6"/>
  <c r="I1179" i="6"/>
  <c r="I1180" i="6"/>
  <c r="I1181" i="6"/>
  <c r="I1182" i="6"/>
  <c r="I1183" i="6"/>
  <c r="I1184" i="6"/>
  <c r="I1185" i="6"/>
  <c r="I1186" i="6"/>
  <c r="I1187" i="6"/>
  <c r="I1188" i="6"/>
  <c r="I1189" i="6"/>
  <c r="I1190" i="6"/>
  <c r="I1191" i="6"/>
  <c r="I1192" i="6"/>
  <c r="I1193" i="6"/>
  <c r="I1194" i="6"/>
  <c r="I1195" i="6"/>
  <c r="I1196" i="6"/>
  <c r="I1197" i="6"/>
  <c r="I1198" i="6"/>
  <c r="I1199" i="6"/>
  <c r="I1200" i="6"/>
  <c r="I1201" i="6"/>
  <c r="I1202" i="6"/>
  <c r="I1203" i="6"/>
  <c r="I1204" i="6"/>
  <c r="I1205" i="6"/>
  <c r="I1206" i="6"/>
  <c r="I1207" i="6"/>
  <c r="I1208" i="6"/>
  <c r="I1209" i="6"/>
  <c r="I1210" i="6"/>
  <c r="I1211" i="6"/>
  <c r="I1212" i="6"/>
  <c r="I1213" i="6"/>
  <c r="I1214" i="6"/>
  <c r="I1215" i="6"/>
  <c r="I1216" i="6"/>
  <c r="I1217" i="6"/>
  <c r="I1218" i="6"/>
  <c r="I1219" i="6"/>
  <c r="I1220" i="6"/>
  <c r="I1221" i="6"/>
  <c r="I1222" i="6"/>
  <c r="I1223" i="6"/>
  <c r="I1224" i="6"/>
  <c r="I1225" i="6"/>
  <c r="I1226" i="6"/>
  <c r="I1227" i="6"/>
  <c r="I1228" i="6"/>
  <c r="I1229" i="6"/>
  <c r="I1230" i="6"/>
  <c r="I1231" i="6"/>
  <c r="I1232" i="6"/>
  <c r="I1233" i="6"/>
  <c r="I1234" i="6"/>
  <c r="I1235" i="6"/>
  <c r="I1236" i="6"/>
  <c r="I1237" i="6"/>
  <c r="I1238" i="6"/>
  <c r="I1239" i="6"/>
  <c r="I1240" i="6"/>
  <c r="I1241" i="6"/>
  <c r="I1242" i="6"/>
  <c r="I1243" i="6"/>
  <c r="I1244" i="6"/>
  <c r="I1245" i="6"/>
  <c r="I1246" i="6"/>
  <c r="I1247" i="6"/>
  <c r="I1248" i="6"/>
  <c r="I1249" i="6"/>
  <c r="I1250" i="6"/>
  <c r="I1251" i="6"/>
  <c r="I1252" i="6"/>
  <c r="I1253" i="6"/>
  <c r="I1254" i="6"/>
  <c r="I1255" i="6"/>
  <c r="I1256" i="6"/>
  <c r="I1257" i="6"/>
  <c r="I1258" i="6"/>
  <c r="I1259" i="6"/>
  <c r="I1260" i="6"/>
  <c r="I1261" i="6"/>
  <c r="I1262" i="6"/>
  <c r="I1263" i="6"/>
  <c r="I1264" i="6"/>
  <c r="I1265" i="6"/>
  <c r="I1266" i="6"/>
  <c r="I1267" i="6"/>
  <c r="I1268" i="6"/>
  <c r="I1269" i="6"/>
  <c r="I1270" i="6"/>
  <c r="I1271" i="6"/>
  <c r="I1272" i="6"/>
  <c r="I1273" i="6"/>
  <c r="I1274" i="6"/>
  <c r="I1275" i="6"/>
  <c r="I1276" i="6"/>
  <c r="I1277" i="6"/>
  <c r="I1278" i="6"/>
  <c r="I1279" i="6"/>
  <c r="I1280" i="6"/>
  <c r="I1281" i="6"/>
  <c r="I1282" i="6"/>
  <c r="I1283" i="6"/>
  <c r="I1284" i="6"/>
  <c r="I1285" i="6"/>
  <c r="I1286" i="6"/>
  <c r="I1287" i="6"/>
  <c r="I1288" i="6"/>
  <c r="I1289" i="6"/>
  <c r="I1290" i="6"/>
  <c r="I1291" i="6"/>
  <c r="I1292" i="6"/>
  <c r="I1293" i="6"/>
  <c r="I1294" i="6"/>
  <c r="I1295" i="6"/>
  <c r="I1296" i="6"/>
  <c r="I1297" i="6"/>
  <c r="I1298" i="6"/>
  <c r="I1299" i="6"/>
  <c r="I1300" i="6"/>
  <c r="I1301" i="6"/>
  <c r="I1302" i="6"/>
  <c r="I1303" i="6"/>
  <c r="I1304" i="6"/>
  <c r="I1305" i="6"/>
  <c r="I1306" i="6"/>
  <c r="I1307" i="6"/>
  <c r="I1308" i="6"/>
  <c r="I1309" i="6"/>
  <c r="I1310" i="6"/>
  <c r="I1311" i="6"/>
  <c r="I1312" i="6"/>
  <c r="I1313" i="6"/>
  <c r="I1314" i="6"/>
  <c r="I1315" i="6"/>
  <c r="I1316" i="6"/>
  <c r="I1317" i="6"/>
  <c r="I1318" i="6"/>
  <c r="I1319" i="6"/>
  <c r="I1320" i="6"/>
  <c r="I1321" i="6"/>
  <c r="I1322" i="6"/>
  <c r="I1323" i="6"/>
  <c r="I1324" i="6"/>
  <c r="I1325" i="6"/>
  <c r="I1326" i="6"/>
  <c r="I1327" i="6"/>
  <c r="I1328" i="6"/>
  <c r="I1329" i="6"/>
  <c r="I1330" i="6"/>
  <c r="I1331" i="6"/>
  <c r="I1332" i="6"/>
  <c r="I1333" i="6"/>
  <c r="I1334" i="6"/>
  <c r="I1335" i="6"/>
  <c r="I1336" i="6"/>
  <c r="I1337" i="6"/>
  <c r="I1338" i="6"/>
  <c r="I1339" i="6"/>
  <c r="I1340" i="6"/>
  <c r="I1341" i="6"/>
  <c r="I1342" i="6"/>
  <c r="I1343" i="6"/>
  <c r="I1344" i="6"/>
  <c r="I1345" i="6"/>
  <c r="I1346" i="6"/>
  <c r="I1347" i="6"/>
  <c r="I1348" i="6"/>
  <c r="I1349" i="6"/>
  <c r="I1350" i="6"/>
  <c r="I1351" i="6"/>
  <c r="I1352" i="6"/>
  <c r="I1353" i="6"/>
  <c r="I1354" i="6"/>
  <c r="I1355" i="6"/>
  <c r="I1356" i="6"/>
  <c r="I1357" i="6"/>
  <c r="I1358" i="6"/>
  <c r="I1359" i="6"/>
  <c r="I1360" i="6"/>
  <c r="I1361" i="6"/>
  <c r="I1362" i="6"/>
  <c r="I1363" i="6"/>
  <c r="I1364" i="6"/>
  <c r="I1365" i="6"/>
  <c r="I1366" i="6"/>
  <c r="I1367" i="6"/>
  <c r="I1368" i="6"/>
  <c r="I1369" i="6"/>
  <c r="I1370" i="6"/>
  <c r="I1371" i="6"/>
  <c r="I1372" i="6"/>
  <c r="I1373" i="6"/>
  <c r="I1374" i="6"/>
  <c r="I1375" i="6"/>
  <c r="I1376" i="6"/>
  <c r="I1377" i="6"/>
  <c r="I1378" i="6"/>
  <c r="I1379" i="6"/>
  <c r="I1380" i="6"/>
  <c r="I1381" i="6"/>
  <c r="I1382" i="6"/>
  <c r="I1383" i="6"/>
  <c r="I1384" i="6"/>
  <c r="I1385" i="6"/>
  <c r="I1386" i="6"/>
  <c r="I1387" i="6"/>
  <c r="I1388" i="6"/>
  <c r="I1389" i="6"/>
  <c r="I1390" i="6"/>
  <c r="I1391" i="6"/>
  <c r="I1392" i="6"/>
  <c r="I1393" i="6"/>
  <c r="I1394" i="6"/>
  <c r="I1395" i="6"/>
  <c r="I1396" i="6"/>
  <c r="I1397" i="6"/>
  <c r="I1398" i="6"/>
  <c r="I1399" i="6"/>
  <c r="I1400" i="6"/>
  <c r="I1401" i="6"/>
  <c r="I1402" i="6"/>
  <c r="I1403" i="6"/>
  <c r="I1404" i="6"/>
  <c r="I1405" i="6"/>
  <c r="I1406" i="6"/>
  <c r="I1407" i="6"/>
  <c r="I1408" i="6"/>
  <c r="I1409" i="6"/>
  <c r="I1410" i="6"/>
  <c r="I1411" i="6"/>
  <c r="I1412" i="6"/>
  <c r="I1413" i="6"/>
  <c r="I1414" i="6"/>
  <c r="I1415" i="6"/>
  <c r="I1416" i="6"/>
  <c r="I1417" i="6"/>
  <c r="I1418" i="6"/>
  <c r="I1419" i="6"/>
  <c r="I1420" i="6"/>
  <c r="I1421" i="6"/>
  <c r="I1422" i="6"/>
  <c r="I1423" i="6"/>
  <c r="I1424" i="6"/>
  <c r="I1425" i="6"/>
  <c r="I1426" i="6"/>
  <c r="I1427" i="6"/>
  <c r="I1428" i="6"/>
  <c r="I1429" i="6"/>
  <c r="I1430" i="6"/>
  <c r="I1431" i="6"/>
  <c r="I1432" i="6"/>
  <c r="I1433" i="6"/>
  <c r="I1434" i="6"/>
  <c r="I1435" i="6"/>
  <c r="I1436" i="6"/>
  <c r="I1437" i="6"/>
  <c r="I1438" i="6"/>
  <c r="I1439" i="6"/>
  <c r="I1440" i="6"/>
  <c r="I1441" i="6"/>
  <c r="I1442" i="6"/>
  <c r="I1443" i="6"/>
  <c r="I1444" i="6"/>
  <c r="I1445" i="6"/>
  <c r="I1446" i="6"/>
  <c r="I1447" i="6"/>
  <c r="I1448" i="6"/>
  <c r="I1449" i="6"/>
  <c r="I1450" i="6"/>
  <c r="I1451" i="6"/>
  <c r="I1452" i="6"/>
  <c r="I1453" i="6"/>
  <c r="I1454" i="6"/>
  <c r="I1455" i="6"/>
  <c r="I1456" i="6"/>
  <c r="I1457" i="6"/>
  <c r="I1458" i="6"/>
  <c r="I1459" i="6"/>
  <c r="I1460" i="6"/>
  <c r="I1461" i="6"/>
  <c r="I1462" i="6"/>
  <c r="I1463" i="6"/>
  <c r="I1464" i="6"/>
  <c r="I1465" i="6"/>
  <c r="I1466" i="6"/>
  <c r="I1467" i="6"/>
  <c r="I1468" i="6"/>
  <c r="I1469" i="6"/>
  <c r="I1470" i="6"/>
  <c r="I1471" i="6"/>
  <c r="I1472" i="6"/>
  <c r="I1473" i="6"/>
  <c r="I1474" i="6"/>
  <c r="I1475" i="6"/>
  <c r="I1476" i="6"/>
  <c r="I1477" i="6"/>
  <c r="I1478" i="6"/>
  <c r="I1479" i="6"/>
  <c r="I1480" i="6"/>
  <c r="I1481" i="6"/>
  <c r="I1482" i="6"/>
  <c r="I1483" i="6"/>
  <c r="I1484" i="6"/>
  <c r="I1485" i="6"/>
  <c r="I1486" i="6"/>
  <c r="I1487" i="6"/>
  <c r="I1488" i="6"/>
  <c r="I1489" i="6"/>
  <c r="I1490" i="6"/>
  <c r="I1491" i="6"/>
  <c r="I1492" i="6"/>
  <c r="I1493" i="6"/>
  <c r="I1494" i="6"/>
  <c r="I1495" i="6"/>
  <c r="I1496" i="6"/>
  <c r="I1497" i="6"/>
  <c r="I1498" i="6"/>
  <c r="I1499" i="6"/>
  <c r="I1500" i="6"/>
  <c r="I1501" i="6"/>
  <c r="I1502" i="6"/>
  <c r="I1503" i="6"/>
  <c r="I1504" i="6"/>
  <c r="I1505" i="6"/>
  <c r="I1506" i="6"/>
  <c r="I1507" i="6"/>
  <c r="I1508" i="6"/>
  <c r="I1509" i="6"/>
  <c r="I1510" i="6"/>
  <c r="I1511" i="6"/>
  <c r="I1512" i="6"/>
  <c r="I1513" i="6"/>
  <c r="I1514" i="6"/>
  <c r="I1515" i="6"/>
  <c r="I1516" i="6"/>
  <c r="I1517" i="6"/>
  <c r="I1518" i="6"/>
  <c r="I1519" i="6"/>
  <c r="I1520" i="6"/>
  <c r="I1521" i="6"/>
  <c r="I1522" i="6"/>
  <c r="I1523" i="6"/>
  <c r="I1524" i="6"/>
  <c r="I1525" i="6"/>
  <c r="I1526" i="6"/>
  <c r="I1527" i="6"/>
  <c r="I1528" i="6"/>
  <c r="I1529" i="6"/>
  <c r="I1530" i="6"/>
  <c r="I1531" i="6"/>
  <c r="I1532" i="6"/>
  <c r="I1533" i="6"/>
  <c r="I1534" i="6"/>
  <c r="I1535" i="6"/>
  <c r="I1536" i="6"/>
  <c r="I1537" i="6"/>
  <c r="I1538" i="6"/>
  <c r="I1539" i="6"/>
  <c r="I1540" i="6"/>
  <c r="I1541" i="6"/>
  <c r="I1542" i="6"/>
  <c r="I1543" i="6"/>
  <c r="I1544" i="6"/>
  <c r="I1545" i="6"/>
  <c r="I1546" i="6"/>
  <c r="I1547" i="6"/>
  <c r="I1548" i="6"/>
  <c r="I1549" i="6"/>
  <c r="I1550" i="6"/>
  <c r="I1551" i="6"/>
  <c r="I1552" i="6"/>
  <c r="I1553" i="6"/>
  <c r="I1554" i="6"/>
  <c r="I1555" i="6"/>
  <c r="I1556" i="6"/>
  <c r="I1557" i="6"/>
  <c r="I1558" i="6"/>
  <c r="I1559" i="6"/>
  <c r="I1560" i="6"/>
  <c r="I1561" i="6"/>
  <c r="I1562" i="6"/>
  <c r="I1563" i="6"/>
  <c r="I1564" i="6"/>
  <c r="I1565" i="6"/>
  <c r="I1566" i="6"/>
  <c r="I1567" i="6"/>
  <c r="I1568" i="6"/>
  <c r="I1569" i="6"/>
  <c r="I1570" i="6"/>
  <c r="I1571" i="6"/>
  <c r="I1572" i="6"/>
  <c r="I1573" i="6"/>
  <c r="I1574" i="6"/>
  <c r="I1575" i="6"/>
  <c r="I1576" i="6"/>
  <c r="I1577" i="6"/>
  <c r="I1578" i="6"/>
  <c r="I1579" i="6"/>
  <c r="I1580" i="6"/>
  <c r="I1581" i="6"/>
  <c r="I1582" i="6"/>
  <c r="I1583" i="6"/>
  <c r="I1584" i="6"/>
  <c r="I1585" i="6"/>
  <c r="I1586" i="6"/>
  <c r="I1587" i="6"/>
  <c r="I1588" i="6"/>
  <c r="I1589" i="6"/>
  <c r="I1590" i="6"/>
  <c r="I1591" i="6"/>
  <c r="I1592" i="6"/>
  <c r="I1593" i="6"/>
  <c r="I1594" i="6"/>
  <c r="I1595" i="6"/>
  <c r="I1596" i="6"/>
  <c r="I1597" i="6"/>
  <c r="I1598" i="6"/>
  <c r="I1599" i="6"/>
  <c r="I1600" i="6"/>
  <c r="I1601" i="6"/>
  <c r="I1602" i="6"/>
  <c r="I1603" i="6"/>
  <c r="I1604" i="6"/>
  <c r="I1605" i="6"/>
  <c r="I1606" i="6"/>
  <c r="I1607" i="6"/>
  <c r="I1608" i="6"/>
  <c r="I1609" i="6"/>
  <c r="I1610" i="6"/>
  <c r="I1611" i="6"/>
  <c r="I1612" i="6"/>
  <c r="I1613" i="6"/>
  <c r="I1614" i="6"/>
  <c r="I1615" i="6"/>
  <c r="I1616" i="6"/>
  <c r="I1617" i="6"/>
  <c r="I1618" i="6"/>
  <c r="I1619" i="6"/>
  <c r="I1620" i="6"/>
  <c r="I1621" i="6"/>
  <c r="I1622" i="6"/>
  <c r="I1623" i="6"/>
  <c r="I1624" i="6"/>
  <c r="I1625" i="6"/>
  <c r="I1626" i="6"/>
  <c r="I1627" i="6"/>
  <c r="I1628" i="6"/>
  <c r="I1629" i="6"/>
  <c r="I1630" i="6"/>
  <c r="I1631" i="6"/>
  <c r="I1632" i="6"/>
  <c r="I1633" i="6"/>
  <c r="I1634" i="6"/>
  <c r="I1635" i="6"/>
  <c r="I1636" i="6"/>
  <c r="I1637" i="6"/>
  <c r="I1638" i="6"/>
  <c r="I1639" i="6"/>
  <c r="I1640" i="6"/>
  <c r="I1641" i="6"/>
  <c r="I1642" i="6"/>
  <c r="I1643" i="6"/>
  <c r="I1644" i="6"/>
  <c r="I1645" i="6"/>
  <c r="I1646" i="6"/>
  <c r="I1647" i="6"/>
  <c r="I1648" i="6"/>
  <c r="I1649" i="6"/>
  <c r="I1650" i="6"/>
  <c r="I1651" i="6"/>
  <c r="I1652" i="6"/>
  <c r="I1653" i="6"/>
  <c r="I1654" i="6"/>
  <c r="I1655" i="6"/>
  <c r="I1656" i="6"/>
  <c r="I1657" i="6"/>
  <c r="I1658" i="6"/>
  <c r="I1659" i="6"/>
  <c r="I1660" i="6"/>
  <c r="I1661" i="6"/>
  <c r="I1662" i="6"/>
  <c r="I1663" i="6"/>
  <c r="I1664" i="6"/>
  <c r="I1665" i="6"/>
  <c r="I1666" i="6"/>
  <c r="I1667" i="6"/>
  <c r="I1668" i="6"/>
  <c r="I1669" i="6"/>
  <c r="I1670" i="6"/>
  <c r="I1671" i="6"/>
  <c r="I1672" i="6"/>
  <c r="I1673" i="6"/>
  <c r="I1674" i="6"/>
  <c r="I1675" i="6"/>
  <c r="I1676" i="6"/>
  <c r="I1677" i="6"/>
  <c r="I1678" i="6"/>
  <c r="I1679" i="6"/>
  <c r="I1680" i="6"/>
  <c r="I1681" i="6"/>
  <c r="I1682" i="6"/>
  <c r="I1683" i="6"/>
  <c r="I1684" i="6"/>
  <c r="I1685" i="6"/>
  <c r="I1686" i="6"/>
  <c r="I1687" i="6"/>
  <c r="I1688" i="6"/>
  <c r="I1689" i="6"/>
  <c r="I1690" i="6"/>
  <c r="I1691" i="6"/>
  <c r="I1692" i="6"/>
  <c r="I1693" i="6"/>
  <c r="I1694" i="6"/>
  <c r="I1695" i="6"/>
  <c r="I1696" i="6"/>
  <c r="I1697" i="6"/>
  <c r="I1698" i="6"/>
  <c r="I1699" i="6"/>
  <c r="I1700" i="6"/>
  <c r="I1701" i="6"/>
  <c r="I1702" i="6"/>
  <c r="I1703" i="6"/>
  <c r="I1704" i="6"/>
  <c r="I1705" i="6"/>
  <c r="I1706" i="6"/>
  <c r="I1707" i="6"/>
  <c r="I1708" i="6"/>
  <c r="I1709" i="6"/>
  <c r="I1710" i="6"/>
  <c r="I1711" i="6"/>
  <c r="I1712" i="6"/>
  <c r="I1713" i="6"/>
  <c r="I1714" i="6"/>
  <c r="I1715" i="6"/>
  <c r="I1716" i="6"/>
  <c r="I1717" i="6"/>
  <c r="I1718" i="6"/>
  <c r="I1719" i="6"/>
  <c r="I1720" i="6"/>
  <c r="I1721" i="6"/>
  <c r="I1722" i="6"/>
  <c r="I1723" i="6"/>
  <c r="I1724" i="6"/>
  <c r="I1725" i="6"/>
  <c r="I1726" i="6"/>
  <c r="I1727" i="6"/>
  <c r="I1728" i="6"/>
  <c r="I1729" i="6"/>
  <c r="I1730" i="6"/>
  <c r="I1731" i="6"/>
  <c r="I1732" i="6"/>
  <c r="I1733" i="6"/>
  <c r="I1734" i="6"/>
  <c r="I1735" i="6"/>
  <c r="I1736" i="6"/>
  <c r="I1737" i="6"/>
  <c r="I1738" i="6"/>
  <c r="I1739" i="6"/>
  <c r="I1740" i="6"/>
  <c r="I1741" i="6"/>
  <c r="I1742" i="6"/>
  <c r="I1743" i="6"/>
  <c r="I1744" i="6"/>
  <c r="I1745" i="6"/>
  <c r="I1746" i="6"/>
  <c r="I1747" i="6"/>
  <c r="I1748" i="6"/>
  <c r="I1749" i="6"/>
  <c r="I1750" i="6"/>
  <c r="I1751" i="6"/>
  <c r="I1752" i="6"/>
  <c r="I1753" i="6"/>
  <c r="I1754" i="6"/>
  <c r="I1755" i="6"/>
  <c r="I1756" i="6"/>
  <c r="I1757" i="6"/>
  <c r="I1758" i="6"/>
  <c r="I1759" i="6"/>
  <c r="I1760" i="6"/>
  <c r="I1761" i="6"/>
  <c r="I1762" i="6"/>
  <c r="I1763" i="6"/>
  <c r="I1764" i="6"/>
  <c r="I1765" i="6"/>
  <c r="I1766" i="6"/>
  <c r="I1767" i="6"/>
  <c r="I1768" i="6"/>
  <c r="I1769" i="6"/>
  <c r="I1770" i="6"/>
  <c r="I1771" i="6"/>
  <c r="I1772" i="6"/>
  <c r="I1773" i="6"/>
  <c r="I1774" i="6"/>
  <c r="I1775" i="6"/>
  <c r="I1776" i="6"/>
  <c r="I1777" i="6"/>
  <c r="I1778" i="6"/>
  <c r="I1779" i="6"/>
  <c r="I1780" i="6"/>
  <c r="I1781" i="6"/>
  <c r="I1782" i="6"/>
  <c r="I1783" i="6"/>
  <c r="I1784" i="6"/>
  <c r="I1785" i="6"/>
  <c r="I1786" i="6"/>
  <c r="I1787" i="6"/>
  <c r="I1788" i="6"/>
  <c r="I1789" i="6"/>
  <c r="I1790" i="6"/>
  <c r="I1791" i="6"/>
  <c r="I1792" i="6"/>
  <c r="I1793" i="6"/>
  <c r="I1794" i="6"/>
  <c r="I1795" i="6"/>
  <c r="I1796" i="6"/>
  <c r="I1797" i="6"/>
  <c r="I1798" i="6"/>
  <c r="I1799" i="6"/>
  <c r="I1800" i="6"/>
  <c r="I1801" i="6"/>
  <c r="I1802" i="6"/>
  <c r="I1803" i="6"/>
  <c r="I1804" i="6"/>
  <c r="I1805" i="6"/>
  <c r="I1806" i="6"/>
  <c r="I1807" i="6"/>
  <c r="I1808" i="6"/>
  <c r="I1809" i="6"/>
  <c r="I1810" i="6"/>
  <c r="I1811" i="6"/>
  <c r="I1812" i="6"/>
  <c r="I1813" i="6"/>
  <c r="I1814" i="6"/>
  <c r="I1815" i="6"/>
  <c r="I1816" i="6"/>
  <c r="I1817" i="6"/>
  <c r="I1818" i="6"/>
  <c r="I1819" i="6"/>
  <c r="I1820" i="6"/>
  <c r="I1821" i="6"/>
  <c r="I1822" i="6"/>
  <c r="I1823" i="6"/>
  <c r="I1824" i="6"/>
  <c r="I1825" i="6"/>
  <c r="I1826" i="6"/>
  <c r="I1827" i="6"/>
  <c r="I1828" i="6"/>
  <c r="I1829" i="6"/>
  <c r="I1830" i="6"/>
  <c r="I1831" i="6"/>
  <c r="I1832" i="6"/>
  <c r="I1833" i="6"/>
  <c r="I1834" i="6"/>
  <c r="I1835" i="6"/>
  <c r="I1836" i="6"/>
  <c r="I1837" i="6"/>
  <c r="I1838" i="6"/>
  <c r="I1839" i="6"/>
  <c r="I1840" i="6"/>
  <c r="I1841" i="6"/>
  <c r="I1842" i="6"/>
  <c r="I1843" i="6"/>
  <c r="I1844" i="6"/>
  <c r="I1845" i="6"/>
  <c r="I1846" i="6"/>
  <c r="I1847" i="6"/>
  <c r="I1848" i="6"/>
  <c r="I1849" i="6"/>
  <c r="I1850" i="6"/>
  <c r="I1851" i="6"/>
  <c r="I1852" i="6"/>
  <c r="I1853" i="6"/>
  <c r="I1854" i="6"/>
  <c r="I1855" i="6"/>
  <c r="I1856" i="6"/>
  <c r="I1857" i="6"/>
  <c r="I1858" i="6"/>
  <c r="I1859" i="6"/>
  <c r="I1860" i="6"/>
  <c r="I1861" i="6"/>
  <c r="I1862" i="6"/>
  <c r="I1863" i="6"/>
  <c r="I1864" i="6"/>
  <c r="I1865" i="6"/>
  <c r="I1866" i="6"/>
  <c r="I1867" i="6"/>
  <c r="I1868" i="6"/>
  <c r="I1869" i="6"/>
  <c r="I1870" i="6"/>
  <c r="I1871" i="6"/>
  <c r="I1872" i="6"/>
  <c r="I1873" i="6"/>
  <c r="I1874" i="6"/>
  <c r="I1875" i="6"/>
  <c r="I1876" i="6"/>
  <c r="I1877" i="6"/>
  <c r="I1878" i="6"/>
  <c r="I1879" i="6"/>
  <c r="I1880" i="6"/>
  <c r="I1881" i="6"/>
  <c r="I1882" i="6"/>
  <c r="I1883" i="6"/>
  <c r="I1884" i="6"/>
  <c r="I1885" i="6"/>
  <c r="I1886" i="6"/>
  <c r="I1887" i="6"/>
  <c r="I1888" i="6"/>
  <c r="I1889" i="6"/>
  <c r="I1890" i="6"/>
  <c r="I1891" i="6"/>
  <c r="I1892" i="6"/>
  <c r="I1893" i="6"/>
  <c r="I1894" i="6"/>
  <c r="I1895" i="6"/>
  <c r="I1896" i="6"/>
  <c r="I1897" i="6"/>
  <c r="I1898" i="6"/>
  <c r="I1899" i="6"/>
  <c r="I1900" i="6"/>
  <c r="I1901" i="6"/>
  <c r="I1902" i="6"/>
  <c r="I1903" i="6"/>
  <c r="I1904" i="6"/>
  <c r="I1905" i="6"/>
  <c r="I1906" i="6"/>
  <c r="I1907" i="6"/>
  <c r="I1908" i="6"/>
  <c r="I1909" i="6"/>
  <c r="I1910" i="6"/>
  <c r="I1911" i="6"/>
  <c r="I1912" i="6"/>
  <c r="I1913" i="6"/>
  <c r="I1914" i="6"/>
  <c r="I1915" i="6"/>
  <c r="I1916" i="6"/>
  <c r="I1917" i="6"/>
  <c r="I1918" i="6"/>
  <c r="I1919" i="6"/>
  <c r="I1920" i="6"/>
  <c r="I1921" i="6"/>
  <c r="I1922" i="6"/>
  <c r="I1923" i="6"/>
  <c r="I1924" i="6"/>
  <c r="I1925" i="6"/>
  <c r="I1926" i="6"/>
  <c r="I1927" i="6"/>
  <c r="I1928" i="6"/>
  <c r="I1929" i="6"/>
  <c r="I1930" i="6"/>
  <c r="I1931" i="6"/>
  <c r="I1932" i="6"/>
  <c r="I1933" i="6"/>
  <c r="I1934" i="6"/>
  <c r="I1935" i="6"/>
  <c r="I1936" i="6"/>
  <c r="I1937" i="6"/>
  <c r="I1938" i="6"/>
  <c r="I1939" i="6"/>
  <c r="I1940" i="6"/>
  <c r="I1941" i="6"/>
  <c r="I1942" i="6"/>
  <c r="I1943" i="6"/>
  <c r="I1944" i="6"/>
  <c r="I1945" i="6"/>
  <c r="I1946" i="6"/>
  <c r="I1947" i="6"/>
  <c r="I1948" i="6"/>
  <c r="I1949" i="6"/>
  <c r="I1950" i="6"/>
  <c r="I1951" i="6"/>
  <c r="I1952" i="6"/>
  <c r="I1953" i="6"/>
  <c r="I1954" i="6"/>
  <c r="I1955" i="6"/>
  <c r="I1956" i="6"/>
  <c r="I1957" i="6"/>
  <c r="I1958" i="6"/>
  <c r="I1959" i="6"/>
  <c r="I1960" i="6"/>
  <c r="I1961" i="6"/>
  <c r="I1962" i="6"/>
  <c r="I1963" i="6"/>
  <c r="I1964" i="6"/>
  <c r="I1965" i="6"/>
  <c r="I1966" i="6"/>
  <c r="I1967" i="6"/>
  <c r="I1968" i="6"/>
  <c r="I1969" i="6"/>
  <c r="I1970" i="6"/>
  <c r="I1971" i="6"/>
  <c r="I1972" i="6"/>
  <c r="I1973" i="6"/>
  <c r="I1974" i="6"/>
  <c r="I1975" i="6"/>
  <c r="I1976" i="6"/>
  <c r="I1977" i="6"/>
  <c r="I1978" i="6"/>
  <c r="I1979" i="6"/>
  <c r="I1980" i="6"/>
  <c r="I1981" i="6"/>
  <c r="I1982" i="6"/>
  <c r="I1983" i="6"/>
  <c r="I1984" i="6"/>
  <c r="I1985" i="6"/>
  <c r="I1986" i="6"/>
  <c r="I1987" i="6"/>
  <c r="I1988" i="6"/>
  <c r="I1989" i="6"/>
  <c r="I1990" i="6"/>
  <c r="I1991" i="6"/>
  <c r="I1992" i="6"/>
  <c r="I1993" i="6"/>
  <c r="I1994" i="6"/>
  <c r="I1995" i="6"/>
  <c r="I1996" i="6"/>
  <c r="I1997" i="6"/>
  <c r="I1998" i="6"/>
  <c r="I1999" i="6"/>
  <c r="I2000" i="6"/>
  <c r="I2001" i="6"/>
  <c r="I2002" i="6"/>
  <c r="I2003" i="6"/>
  <c r="I2004" i="6"/>
  <c r="I2005" i="6"/>
  <c r="I2006" i="6"/>
  <c r="I2007" i="6"/>
  <c r="I2008" i="6"/>
  <c r="I2009" i="6"/>
  <c r="I2010" i="6"/>
  <c r="I2011" i="6"/>
  <c r="I2012" i="6"/>
  <c r="I2013" i="6"/>
  <c r="I2014" i="6"/>
  <c r="I2015" i="6"/>
  <c r="I2016" i="6"/>
  <c r="I2017" i="6"/>
  <c r="I2018" i="6"/>
  <c r="I2019" i="6"/>
  <c r="I2020" i="6"/>
  <c r="I2021" i="6"/>
  <c r="I2022" i="6"/>
  <c r="I2023" i="6"/>
  <c r="I2024" i="6"/>
  <c r="I2025" i="6"/>
  <c r="I2026" i="6"/>
  <c r="I2027" i="6"/>
  <c r="I2028" i="6"/>
  <c r="I2029" i="6"/>
  <c r="I2030" i="6"/>
  <c r="I2031" i="6"/>
  <c r="I2032" i="6"/>
  <c r="I2033" i="6"/>
  <c r="I2034" i="6"/>
  <c r="I2035" i="6"/>
  <c r="I2036" i="6"/>
  <c r="I2037" i="6"/>
  <c r="I2038" i="6"/>
  <c r="I2039" i="6"/>
  <c r="I2040" i="6"/>
  <c r="I2041" i="6"/>
  <c r="I2042" i="6"/>
  <c r="I2043" i="6"/>
  <c r="I2044" i="6"/>
  <c r="I2045" i="6"/>
  <c r="I2046" i="6"/>
  <c r="I2047" i="6"/>
  <c r="I2048" i="6"/>
  <c r="I2049" i="6"/>
  <c r="I2050" i="6"/>
  <c r="I2051" i="6"/>
  <c r="I2052" i="6"/>
  <c r="I2053" i="6"/>
  <c r="I2054" i="6"/>
  <c r="I2055" i="6"/>
  <c r="I2056" i="6"/>
  <c r="I2057" i="6"/>
  <c r="I2058" i="6"/>
  <c r="I2059" i="6"/>
  <c r="I2060" i="6"/>
  <c r="I2061" i="6"/>
  <c r="I2062" i="6"/>
  <c r="I2063" i="6"/>
  <c r="I2064" i="6"/>
  <c r="I2065" i="6"/>
  <c r="I2066" i="6"/>
  <c r="I2067" i="6"/>
  <c r="I2068" i="6"/>
  <c r="I2069" i="6"/>
  <c r="I2070" i="6"/>
  <c r="I2071" i="6"/>
  <c r="I2072" i="6"/>
  <c r="I2073" i="6"/>
  <c r="I2074" i="6"/>
  <c r="I2075" i="6"/>
  <c r="I2076" i="6"/>
  <c r="I2077" i="6"/>
  <c r="I2078" i="6"/>
  <c r="I2079" i="6"/>
  <c r="I2080" i="6"/>
  <c r="I2081" i="6"/>
  <c r="I2082" i="6"/>
  <c r="I2083" i="6"/>
  <c r="I2084" i="6"/>
  <c r="I2085" i="6"/>
  <c r="I2086" i="6"/>
  <c r="I2087" i="6"/>
  <c r="I2088" i="6"/>
  <c r="I2089" i="6"/>
  <c r="I2090" i="6"/>
  <c r="I2091" i="6"/>
  <c r="I2092" i="6"/>
  <c r="I2093" i="6"/>
  <c r="I2094" i="6"/>
  <c r="I2095" i="6"/>
  <c r="I2096" i="6"/>
  <c r="I2097" i="6"/>
  <c r="I2098" i="6"/>
  <c r="I2099" i="6"/>
  <c r="I2100" i="6"/>
  <c r="I2101" i="6"/>
  <c r="I2102" i="6"/>
  <c r="I2103" i="6"/>
  <c r="I2104" i="6"/>
  <c r="I2105" i="6"/>
  <c r="I2106" i="6"/>
  <c r="I2107" i="6"/>
  <c r="I2108" i="6"/>
  <c r="I2109" i="6"/>
  <c r="I2110" i="6"/>
  <c r="I2111" i="6"/>
  <c r="I2112" i="6"/>
  <c r="I2113" i="6"/>
  <c r="I2114" i="6"/>
  <c r="I2115" i="6"/>
  <c r="I2116" i="6"/>
  <c r="I2117" i="6"/>
  <c r="I2118" i="6"/>
  <c r="I2119" i="6"/>
  <c r="I2120" i="6"/>
  <c r="I2121" i="6"/>
  <c r="I2122" i="6"/>
  <c r="I2123" i="6"/>
  <c r="I2124" i="6"/>
  <c r="I2125" i="6"/>
  <c r="I2126" i="6"/>
  <c r="I2127" i="6"/>
  <c r="I2128" i="6"/>
  <c r="I2129" i="6"/>
  <c r="I2130" i="6"/>
  <c r="I2131" i="6"/>
  <c r="I2132" i="6"/>
  <c r="I2133" i="6"/>
  <c r="I2134" i="6"/>
  <c r="I2135" i="6"/>
  <c r="I2136" i="6"/>
  <c r="I2137" i="6"/>
  <c r="I2138" i="6"/>
  <c r="I2139" i="6"/>
  <c r="I2140" i="6"/>
  <c r="I2141" i="6"/>
  <c r="I2142" i="6"/>
  <c r="I2143" i="6"/>
  <c r="I2144" i="6"/>
  <c r="I2145" i="6"/>
  <c r="I2146" i="6"/>
  <c r="I2147" i="6"/>
  <c r="I2148" i="6"/>
  <c r="I2149" i="6"/>
  <c r="I2150" i="6"/>
  <c r="I2151" i="6"/>
  <c r="I2152" i="6"/>
  <c r="I2153" i="6"/>
  <c r="I2154" i="6"/>
  <c r="I2155" i="6"/>
  <c r="I2156" i="6"/>
  <c r="I2157" i="6"/>
  <c r="I2158" i="6"/>
  <c r="I2159" i="6"/>
  <c r="I2160" i="6"/>
  <c r="I2161" i="6"/>
  <c r="I2162" i="6"/>
  <c r="I2163" i="6"/>
  <c r="I2164" i="6"/>
  <c r="I2165" i="6"/>
  <c r="I2166" i="6"/>
  <c r="I2167" i="6"/>
  <c r="I2168" i="6"/>
  <c r="I2169" i="6"/>
  <c r="I2170" i="6"/>
  <c r="I2171" i="6"/>
  <c r="I2172" i="6"/>
  <c r="I2173" i="6"/>
  <c r="I2174" i="6"/>
  <c r="I2175" i="6"/>
  <c r="I2176" i="6"/>
  <c r="I2177" i="6"/>
  <c r="I2178" i="6"/>
  <c r="I2179" i="6"/>
  <c r="I2180" i="6"/>
  <c r="I2181" i="6"/>
  <c r="I2182" i="6"/>
  <c r="I2183" i="6"/>
  <c r="I2184" i="6"/>
  <c r="I2185" i="6"/>
  <c r="I2186" i="6"/>
  <c r="I2187" i="6"/>
  <c r="I2188" i="6"/>
  <c r="I2189" i="6"/>
  <c r="I2190" i="6"/>
  <c r="I2191" i="6"/>
  <c r="I2192" i="6"/>
  <c r="I2193" i="6"/>
  <c r="I2194" i="6"/>
  <c r="I2195" i="6"/>
  <c r="I2196" i="6"/>
  <c r="I2197" i="6"/>
  <c r="I2198" i="6"/>
  <c r="I2199" i="6"/>
  <c r="I2200" i="6"/>
  <c r="I2201" i="6"/>
  <c r="I2202" i="6"/>
  <c r="I2203" i="6"/>
  <c r="I2204" i="6"/>
  <c r="I2205" i="6"/>
  <c r="I2206" i="6"/>
  <c r="I2207" i="6"/>
  <c r="I2208" i="6"/>
  <c r="I2209" i="6"/>
  <c r="I2210" i="6"/>
  <c r="I2211" i="6"/>
  <c r="I2212" i="6"/>
  <c r="I2213" i="6"/>
  <c r="I2214" i="6"/>
  <c r="I2215" i="6"/>
  <c r="I2216" i="6"/>
  <c r="I2217" i="6"/>
  <c r="I2218" i="6"/>
  <c r="I2219" i="6"/>
  <c r="I2220" i="6"/>
  <c r="I2221" i="6"/>
  <c r="I2222" i="6"/>
  <c r="I2223" i="6"/>
  <c r="I2224" i="6"/>
  <c r="I2225" i="6"/>
  <c r="I2226" i="6"/>
  <c r="I2227" i="6"/>
  <c r="I2228" i="6"/>
  <c r="I2229" i="6"/>
  <c r="I2230" i="6"/>
  <c r="I2231" i="6"/>
  <c r="I2232" i="6"/>
  <c r="I2233" i="6"/>
  <c r="I2234" i="6"/>
  <c r="I2235" i="6"/>
  <c r="I2236" i="6"/>
  <c r="I2237" i="6"/>
  <c r="I2238" i="6"/>
  <c r="I2239" i="6"/>
  <c r="I2240" i="6"/>
  <c r="I2241" i="6"/>
  <c r="I2242" i="6"/>
  <c r="I2243" i="6"/>
  <c r="I2244" i="6"/>
  <c r="I2245" i="6"/>
  <c r="I2246" i="6"/>
  <c r="I2247" i="6"/>
  <c r="I2248" i="6"/>
  <c r="I2249" i="6"/>
  <c r="I2250" i="6"/>
  <c r="I2251" i="6"/>
  <c r="I2252" i="6"/>
  <c r="I2253" i="6"/>
  <c r="I2254" i="6"/>
  <c r="I2255" i="6"/>
  <c r="I2256" i="6"/>
  <c r="I2257" i="6"/>
  <c r="I2258" i="6"/>
  <c r="I2259" i="6"/>
  <c r="I2260" i="6"/>
  <c r="I2261" i="6"/>
  <c r="I2262" i="6"/>
  <c r="I2263" i="6"/>
  <c r="I2264" i="6"/>
  <c r="I2265" i="6"/>
  <c r="I2266" i="6"/>
  <c r="I2267" i="6"/>
  <c r="I2268" i="6"/>
  <c r="I2269" i="6"/>
  <c r="I2270" i="6"/>
  <c r="I2271" i="6"/>
  <c r="I2272" i="6"/>
  <c r="I2273" i="6"/>
  <c r="I2274" i="6"/>
  <c r="I2275" i="6"/>
  <c r="I2276" i="6"/>
  <c r="I2277" i="6"/>
  <c r="I2278" i="6"/>
  <c r="I2279" i="6"/>
  <c r="I2280" i="6"/>
  <c r="I2281" i="6"/>
  <c r="I2282" i="6"/>
  <c r="I2283" i="6"/>
  <c r="I2284" i="6"/>
  <c r="I2285" i="6"/>
  <c r="I2286" i="6"/>
  <c r="I2287" i="6"/>
  <c r="I2288" i="6"/>
  <c r="I2289" i="6"/>
  <c r="I2290" i="6"/>
  <c r="I2291" i="6"/>
  <c r="I2292" i="6"/>
  <c r="I2293" i="6"/>
  <c r="I2294" i="6"/>
  <c r="I2295" i="6"/>
  <c r="I2296" i="6"/>
  <c r="I2297" i="6"/>
  <c r="I2298" i="6"/>
  <c r="I2299" i="6"/>
  <c r="I2300" i="6"/>
  <c r="I2301" i="6"/>
  <c r="I2302" i="6"/>
  <c r="I2303" i="6"/>
  <c r="I2304" i="6"/>
  <c r="I2305" i="6"/>
  <c r="I2306" i="6"/>
  <c r="I2307" i="6"/>
  <c r="I2308" i="6"/>
  <c r="I2309" i="6"/>
  <c r="I2310" i="6"/>
  <c r="I2311" i="6"/>
  <c r="I2312" i="6"/>
  <c r="I2313" i="6"/>
  <c r="I2314" i="6"/>
  <c r="I2315" i="6"/>
  <c r="I2316" i="6"/>
  <c r="I2317" i="6"/>
  <c r="I2318" i="6"/>
  <c r="I2319" i="6"/>
  <c r="I2320" i="6"/>
  <c r="I2321" i="6"/>
  <c r="I2322" i="6"/>
  <c r="I2323" i="6"/>
  <c r="I2324" i="6"/>
  <c r="I2325" i="6"/>
  <c r="I2326" i="6"/>
  <c r="I2327" i="6"/>
  <c r="I2328" i="6"/>
  <c r="I2329" i="6"/>
  <c r="I2330" i="6"/>
  <c r="I2331" i="6"/>
  <c r="I2332" i="6"/>
  <c r="I2333" i="6"/>
  <c r="I2334" i="6"/>
  <c r="I2335" i="6"/>
  <c r="I2336" i="6"/>
  <c r="I2337" i="6"/>
  <c r="I2338" i="6"/>
  <c r="I2339" i="6"/>
  <c r="I2340" i="6"/>
  <c r="I2341" i="6"/>
  <c r="I2342" i="6"/>
  <c r="I2343" i="6"/>
  <c r="I2344" i="6"/>
  <c r="I2345" i="6"/>
  <c r="I2346" i="6"/>
  <c r="I2347" i="6"/>
  <c r="I2348" i="6"/>
  <c r="I2349" i="6"/>
  <c r="I2350" i="6"/>
  <c r="I2351" i="6"/>
  <c r="I2352" i="6"/>
  <c r="I2353" i="6"/>
  <c r="I2354" i="6"/>
  <c r="I2355" i="6"/>
  <c r="I2356" i="6"/>
  <c r="I2357" i="6"/>
  <c r="I2358" i="6"/>
  <c r="I2359" i="6"/>
  <c r="I2360" i="6"/>
  <c r="I2361" i="6"/>
  <c r="I2362" i="6"/>
  <c r="I2363" i="6"/>
  <c r="I2364" i="6"/>
  <c r="I2365" i="6"/>
  <c r="I2366" i="6"/>
  <c r="I2367" i="6"/>
  <c r="I2368" i="6"/>
  <c r="I2369" i="6"/>
  <c r="I2370" i="6"/>
  <c r="I2371" i="6"/>
  <c r="I2372" i="6"/>
  <c r="I2373" i="6"/>
  <c r="I2374" i="6"/>
  <c r="I2375" i="6"/>
  <c r="I2376" i="6"/>
  <c r="I2377" i="6"/>
  <c r="I2378" i="6"/>
  <c r="I2379" i="6"/>
  <c r="I2380" i="6"/>
  <c r="I2381" i="6"/>
  <c r="I2382" i="6"/>
  <c r="I2383" i="6"/>
  <c r="I2384" i="6"/>
  <c r="I2385" i="6"/>
  <c r="I2386" i="6"/>
  <c r="I2387" i="6"/>
  <c r="I2388" i="6"/>
  <c r="I2389" i="6"/>
  <c r="I2390" i="6"/>
  <c r="I2391" i="6"/>
  <c r="I2392" i="6"/>
  <c r="I2393" i="6"/>
  <c r="I2394" i="6"/>
  <c r="I2395" i="6"/>
  <c r="I2396" i="6"/>
  <c r="I2397" i="6"/>
  <c r="I2398" i="6"/>
  <c r="I2399" i="6"/>
  <c r="I2400" i="6"/>
  <c r="I2401" i="6"/>
  <c r="I2402" i="6"/>
  <c r="I2403" i="6"/>
  <c r="I2404" i="6"/>
  <c r="I2405" i="6"/>
  <c r="I2406" i="6"/>
  <c r="I2407" i="6"/>
  <c r="I2408" i="6"/>
  <c r="I2409" i="6"/>
  <c r="I2410" i="6"/>
  <c r="I2411" i="6"/>
  <c r="I2412" i="6"/>
  <c r="I2413" i="6"/>
  <c r="I2414" i="6"/>
  <c r="I2415" i="6"/>
  <c r="I2416" i="6"/>
  <c r="I2417" i="6"/>
  <c r="I2418" i="6"/>
  <c r="I2419" i="6"/>
  <c r="I2420" i="6"/>
  <c r="I2421" i="6"/>
  <c r="I2422" i="6"/>
  <c r="I2423" i="6"/>
  <c r="I2424" i="6"/>
  <c r="I2425" i="6"/>
  <c r="I2426" i="6"/>
  <c r="I2427" i="6"/>
  <c r="I2428" i="6"/>
  <c r="I2429" i="6"/>
  <c r="I2430" i="6"/>
  <c r="I2431" i="6"/>
  <c r="I2432" i="6"/>
  <c r="I2433" i="6"/>
  <c r="I2434" i="6"/>
  <c r="I2435" i="6"/>
  <c r="I2436" i="6"/>
  <c r="I2437" i="6"/>
  <c r="I2438" i="6"/>
  <c r="I2439" i="6"/>
  <c r="I2440" i="6"/>
  <c r="I2441" i="6"/>
  <c r="I2442" i="6"/>
  <c r="I2443" i="6"/>
  <c r="I2444" i="6"/>
  <c r="I2445" i="6"/>
  <c r="I2446" i="6"/>
  <c r="I2447" i="6"/>
  <c r="I2448" i="6"/>
  <c r="I2449" i="6"/>
  <c r="I2450" i="6"/>
  <c r="I2451" i="6"/>
  <c r="I2452" i="6"/>
  <c r="I2453" i="6"/>
  <c r="I2454" i="6"/>
  <c r="I2455" i="6"/>
  <c r="I2456" i="6"/>
  <c r="I2457" i="6"/>
  <c r="I2458" i="6"/>
  <c r="I2459" i="6"/>
  <c r="I2460" i="6"/>
  <c r="I2461" i="6"/>
  <c r="I2462" i="6"/>
  <c r="I2463" i="6"/>
  <c r="I2464" i="6"/>
  <c r="I2465" i="6"/>
  <c r="I2466" i="6"/>
  <c r="I2467" i="6"/>
  <c r="I2468" i="6"/>
  <c r="I2469" i="6"/>
  <c r="I2470" i="6"/>
  <c r="I2471" i="6"/>
  <c r="I2472" i="6"/>
  <c r="I2473" i="6"/>
  <c r="I2474" i="6"/>
  <c r="I2475" i="6"/>
  <c r="I2476" i="6"/>
  <c r="I2477" i="6"/>
  <c r="I2478" i="6"/>
  <c r="I2479" i="6"/>
  <c r="I2480" i="6"/>
  <c r="I2481" i="6"/>
  <c r="I2482" i="6"/>
  <c r="I2483" i="6"/>
  <c r="I2484" i="6"/>
  <c r="I2485" i="6"/>
  <c r="I2486" i="6"/>
  <c r="I2487" i="6"/>
  <c r="I2488" i="6"/>
  <c r="I2489" i="6"/>
  <c r="I2490" i="6"/>
  <c r="I2491" i="6"/>
  <c r="I2492" i="6"/>
  <c r="I2493" i="6"/>
  <c r="I2494" i="6"/>
  <c r="I2495" i="6"/>
  <c r="I2496" i="6"/>
  <c r="I2497" i="6"/>
  <c r="I2498" i="6"/>
  <c r="I2499" i="6"/>
  <c r="I2500" i="6"/>
  <c r="I2501" i="6"/>
  <c r="I2502" i="6"/>
  <c r="I2503" i="6"/>
  <c r="I2504" i="6"/>
  <c r="I2505" i="6"/>
  <c r="I2506" i="6"/>
  <c r="I2507" i="6"/>
  <c r="I2508" i="6"/>
  <c r="I2509" i="6"/>
  <c r="I2510" i="6"/>
  <c r="I2511" i="6"/>
  <c r="I2512" i="6"/>
  <c r="I2513" i="6"/>
  <c r="I2514" i="6"/>
  <c r="I2515" i="6"/>
  <c r="I2516" i="6"/>
  <c r="I2517" i="6"/>
  <c r="I2518" i="6"/>
  <c r="I2519" i="6"/>
  <c r="I2520" i="6"/>
  <c r="I2521" i="6"/>
  <c r="I2522" i="6"/>
  <c r="I2523" i="6"/>
  <c r="I2524" i="6"/>
  <c r="I2525" i="6"/>
  <c r="I2526" i="6"/>
  <c r="I2527" i="6"/>
  <c r="I2528" i="6"/>
  <c r="I2529" i="6"/>
  <c r="I2530" i="6"/>
  <c r="I2531" i="6"/>
  <c r="I2532" i="6"/>
  <c r="I2533" i="6"/>
  <c r="I2534" i="6"/>
  <c r="I2535" i="6"/>
  <c r="I2536" i="6"/>
  <c r="I2537" i="6"/>
  <c r="I2538" i="6"/>
  <c r="I2539" i="6"/>
  <c r="I2540" i="6"/>
  <c r="I2541" i="6"/>
  <c r="I2542" i="6"/>
  <c r="I2543" i="6"/>
  <c r="I2544" i="6"/>
  <c r="I2545" i="6"/>
  <c r="I2546" i="6"/>
  <c r="I2547" i="6"/>
  <c r="I2548" i="6"/>
  <c r="I2549" i="6"/>
  <c r="I2550" i="6"/>
  <c r="I2551" i="6"/>
  <c r="I2552" i="6"/>
  <c r="I2553" i="6"/>
  <c r="I2554" i="6"/>
  <c r="I2555" i="6"/>
  <c r="I2556" i="6"/>
  <c r="I2557" i="6"/>
  <c r="I2558" i="6"/>
  <c r="I2559" i="6"/>
  <c r="I2560" i="6"/>
  <c r="I2561" i="6"/>
  <c r="I2562" i="6"/>
  <c r="I2563" i="6"/>
  <c r="I2564" i="6"/>
  <c r="I2565" i="6"/>
  <c r="I2566" i="6"/>
  <c r="I2567" i="6"/>
  <c r="I2568" i="6"/>
  <c r="I2569" i="6"/>
  <c r="I2570" i="6"/>
  <c r="I2571" i="6"/>
  <c r="I2572" i="6"/>
  <c r="I2573" i="6"/>
  <c r="I2574" i="6"/>
  <c r="I2575" i="6"/>
  <c r="I2576" i="6"/>
  <c r="I2577" i="6"/>
  <c r="I2578" i="6"/>
  <c r="I2579" i="6"/>
  <c r="I2580" i="6"/>
  <c r="I2581" i="6"/>
  <c r="I2582" i="6"/>
  <c r="I2583" i="6"/>
  <c r="I2584" i="6"/>
  <c r="I2585" i="6"/>
  <c r="I2586" i="6"/>
  <c r="I2587" i="6"/>
  <c r="I2588" i="6"/>
  <c r="I2589" i="6"/>
  <c r="I2590" i="6"/>
  <c r="I2591" i="6"/>
  <c r="I2592" i="6"/>
  <c r="I2593" i="6"/>
  <c r="I2594" i="6"/>
  <c r="I2595" i="6"/>
  <c r="I2596" i="6"/>
  <c r="I2597" i="6"/>
  <c r="I2598" i="6"/>
  <c r="I2599" i="6"/>
  <c r="I2600" i="6"/>
  <c r="I2601" i="6"/>
  <c r="I2602" i="6"/>
  <c r="I2603" i="6"/>
  <c r="I2604" i="6"/>
  <c r="I2605" i="6"/>
  <c r="I2606" i="6"/>
  <c r="I2607" i="6"/>
  <c r="I2608" i="6"/>
  <c r="I2609" i="6"/>
  <c r="I2610" i="6"/>
  <c r="I2611" i="6"/>
  <c r="I2612" i="6"/>
  <c r="I2613" i="6"/>
  <c r="I2614" i="6"/>
  <c r="I2615" i="6"/>
  <c r="I2616" i="6"/>
  <c r="I2617" i="6"/>
  <c r="I2618" i="6"/>
  <c r="I2619" i="6"/>
  <c r="I2620" i="6"/>
  <c r="I2621" i="6"/>
  <c r="I2622" i="6"/>
  <c r="I2623" i="6"/>
  <c r="I2624" i="6"/>
  <c r="I2625" i="6"/>
  <c r="I2626" i="6"/>
  <c r="I2627" i="6"/>
  <c r="I2628" i="6"/>
  <c r="I2629" i="6"/>
  <c r="I2630" i="6"/>
  <c r="I2631" i="6"/>
  <c r="I2632" i="6"/>
  <c r="I2633" i="6"/>
  <c r="I2634" i="6"/>
  <c r="I2635" i="6"/>
  <c r="I2636" i="6"/>
  <c r="I2637" i="6"/>
  <c r="I2638" i="6"/>
  <c r="I2639" i="6"/>
  <c r="I2640" i="6"/>
  <c r="I2641" i="6"/>
  <c r="I2642" i="6"/>
  <c r="I2643" i="6"/>
  <c r="I2644" i="6"/>
  <c r="I2645" i="6"/>
  <c r="I2646" i="6"/>
  <c r="I2647" i="6"/>
  <c r="I2648" i="6"/>
  <c r="I2649" i="6"/>
  <c r="I2650" i="6"/>
  <c r="I2651" i="6"/>
  <c r="I2652" i="6"/>
  <c r="I2653" i="6"/>
  <c r="I2654" i="6"/>
  <c r="I2655" i="6"/>
  <c r="I2656" i="6"/>
  <c r="I2657" i="6"/>
  <c r="I2658" i="6"/>
  <c r="I2659" i="6"/>
  <c r="I2660" i="6"/>
  <c r="I2661" i="6"/>
  <c r="I2662" i="6"/>
  <c r="I2663" i="6"/>
  <c r="I2664" i="6"/>
  <c r="I2665" i="6"/>
  <c r="I2666" i="6"/>
  <c r="I2667" i="6"/>
  <c r="I2668" i="6"/>
  <c r="I2669" i="6"/>
  <c r="I2670" i="6"/>
  <c r="I2671" i="6"/>
  <c r="I2672" i="6"/>
  <c r="I2673" i="6"/>
  <c r="I2674" i="6"/>
  <c r="I2675" i="6"/>
  <c r="I2676" i="6"/>
  <c r="I2677" i="6"/>
  <c r="I2678" i="6"/>
  <c r="I2679" i="6"/>
  <c r="I2680" i="6"/>
  <c r="I2681" i="6"/>
  <c r="I2682" i="6"/>
  <c r="I2683" i="6"/>
  <c r="I2684" i="6"/>
  <c r="I2685" i="6"/>
  <c r="I2686" i="6"/>
  <c r="I2687" i="6"/>
  <c r="I2688" i="6"/>
  <c r="I2689" i="6"/>
  <c r="I2690" i="6"/>
  <c r="I2691" i="6"/>
  <c r="I2692" i="6"/>
  <c r="I2693" i="6"/>
  <c r="I2694" i="6"/>
  <c r="I2695" i="6"/>
  <c r="I2696" i="6"/>
  <c r="I2697" i="6"/>
  <c r="I2698" i="6"/>
  <c r="I2699" i="6"/>
  <c r="I2700" i="6"/>
  <c r="I2701" i="6"/>
  <c r="I2702" i="6"/>
  <c r="I2703" i="6"/>
  <c r="I2704" i="6"/>
  <c r="I2705" i="6"/>
  <c r="I2706" i="6"/>
  <c r="I2707" i="6"/>
  <c r="I2708" i="6"/>
  <c r="I2709" i="6"/>
  <c r="I2710" i="6"/>
  <c r="I2711" i="6"/>
  <c r="I2712" i="6"/>
  <c r="I2713" i="6"/>
  <c r="I2714" i="6"/>
  <c r="I2715" i="6"/>
  <c r="I2716" i="6"/>
  <c r="I2717" i="6"/>
  <c r="I2718" i="6"/>
  <c r="I2719" i="6"/>
  <c r="I2720" i="6"/>
  <c r="I2721" i="6"/>
  <c r="I2722" i="6"/>
  <c r="I2723" i="6"/>
  <c r="I2724" i="6"/>
  <c r="I2725" i="6"/>
  <c r="I2726" i="6"/>
  <c r="I2727" i="6"/>
  <c r="I2728" i="6"/>
  <c r="I2729" i="6"/>
  <c r="I2730" i="6"/>
  <c r="I2731" i="6"/>
  <c r="I2732" i="6"/>
  <c r="I2733" i="6"/>
  <c r="I2734" i="6"/>
  <c r="I2735" i="6"/>
  <c r="I2736" i="6"/>
  <c r="I2737" i="6"/>
  <c r="I2738" i="6"/>
  <c r="I2739" i="6"/>
  <c r="I2740" i="6"/>
  <c r="I2741" i="6"/>
  <c r="I2742" i="6"/>
  <c r="I2743" i="6"/>
  <c r="I2744" i="6"/>
  <c r="I2745" i="6"/>
  <c r="I2746" i="6"/>
  <c r="I2747" i="6"/>
  <c r="I2748" i="6"/>
  <c r="I2749" i="6"/>
  <c r="I2750" i="6"/>
  <c r="I2751" i="6"/>
  <c r="I2752" i="6"/>
  <c r="I2753" i="6"/>
  <c r="I2754" i="6"/>
  <c r="I2755" i="6"/>
  <c r="I2756" i="6"/>
  <c r="I2757" i="6"/>
  <c r="I2758" i="6"/>
  <c r="I2759" i="6"/>
  <c r="I2760" i="6"/>
  <c r="I2761" i="6"/>
  <c r="I2762" i="6"/>
  <c r="I2763" i="6"/>
  <c r="I2764" i="6"/>
  <c r="I2765" i="6"/>
  <c r="I2766" i="6"/>
  <c r="I2767" i="6"/>
  <c r="I2768" i="6"/>
  <c r="I2769" i="6"/>
  <c r="I2770" i="6"/>
  <c r="I2771" i="6"/>
  <c r="I2772" i="6"/>
  <c r="I2773" i="6"/>
  <c r="I2774" i="6"/>
  <c r="I2775" i="6"/>
  <c r="I2776" i="6"/>
  <c r="I2777" i="6"/>
  <c r="I2778" i="6"/>
  <c r="I2779" i="6"/>
  <c r="I2780" i="6"/>
  <c r="I2781" i="6"/>
  <c r="I2782" i="6"/>
  <c r="I2783" i="6"/>
  <c r="I2784" i="6"/>
  <c r="I2785" i="6"/>
  <c r="I2786" i="6"/>
  <c r="I2787" i="6"/>
  <c r="I2788" i="6"/>
  <c r="I2789" i="6"/>
  <c r="I2790" i="6"/>
  <c r="I2791" i="6"/>
  <c r="I2792" i="6"/>
  <c r="I2793" i="6"/>
  <c r="I2794" i="6"/>
  <c r="I2795" i="6"/>
  <c r="I2796" i="6"/>
  <c r="I2797" i="6"/>
  <c r="I2798" i="6"/>
  <c r="I2799" i="6"/>
  <c r="I2800" i="6"/>
  <c r="I2801" i="6"/>
  <c r="I2802" i="6"/>
  <c r="I2803" i="6"/>
  <c r="I2804" i="6"/>
  <c r="I2805" i="6"/>
  <c r="I2806" i="6"/>
  <c r="I2807" i="6"/>
  <c r="I2808" i="6"/>
  <c r="I2809" i="6"/>
  <c r="I2810" i="6"/>
  <c r="I2811" i="6"/>
  <c r="I2812" i="6"/>
  <c r="I2813" i="6"/>
  <c r="I2814" i="6"/>
  <c r="I2815" i="6"/>
  <c r="I2816" i="6"/>
  <c r="I2817" i="6"/>
  <c r="I2818" i="6"/>
  <c r="I2819" i="6"/>
  <c r="I2820" i="6"/>
  <c r="I2821" i="6"/>
  <c r="I2822" i="6"/>
  <c r="I2823" i="6"/>
  <c r="I2824" i="6"/>
  <c r="I2825" i="6"/>
  <c r="I14" i="6"/>
  <c r="H927" i="8"/>
  <c r="G14" i="8"/>
  <c r="F14"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199" i="8"/>
  <c r="H200" i="8"/>
  <c r="H201" i="8"/>
  <c r="H202" i="8"/>
  <c r="H203" i="8"/>
  <c r="H204" i="8"/>
  <c r="H205" i="8"/>
  <c r="H206" i="8"/>
  <c r="H207" i="8"/>
  <c r="H208" i="8"/>
  <c r="H209" i="8"/>
  <c r="H210" i="8"/>
  <c r="H211" i="8"/>
  <c r="H212" i="8"/>
  <c r="H213" i="8"/>
  <c r="H214" i="8"/>
  <c r="H215" i="8"/>
  <c r="H216" i="8"/>
  <c r="H217" i="8"/>
  <c r="H218" i="8"/>
  <c r="H219" i="8"/>
  <c r="H220" i="8"/>
  <c r="H221" i="8"/>
  <c r="H222" i="8"/>
  <c r="H223" i="8"/>
  <c r="H224" i="8"/>
  <c r="H225" i="8"/>
  <c r="H226" i="8"/>
  <c r="H227" i="8"/>
  <c r="H228" i="8"/>
  <c r="H229" i="8"/>
  <c r="H230" i="8"/>
  <c r="H231" i="8"/>
  <c r="H232" i="8"/>
  <c r="H233" i="8"/>
  <c r="H234" i="8"/>
  <c r="H235" i="8"/>
  <c r="H236" i="8"/>
  <c r="H237" i="8"/>
  <c r="H238" i="8"/>
  <c r="H239" i="8"/>
  <c r="H240" i="8"/>
  <c r="H241" i="8"/>
  <c r="H242" i="8"/>
  <c r="H243" i="8"/>
  <c r="H244" i="8"/>
  <c r="H245" i="8"/>
  <c r="H246" i="8"/>
  <c r="H247" i="8"/>
  <c r="H248" i="8"/>
  <c r="H249" i="8"/>
  <c r="H250" i="8"/>
  <c r="H251" i="8"/>
  <c r="H252" i="8"/>
  <c r="H253" i="8"/>
  <c r="H254" i="8"/>
  <c r="H255" i="8"/>
  <c r="H256" i="8"/>
  <c r="H257" i="8"/>
  <c r="H258" i="8"/>
  <c r="H259" i="8"/>
  <c r="H260" i="8"/>
  <c r="H261" i="8"/>
  <c r="H262" i="8"/>
  <c r="H263" i="8"/>
  <c r="H264" i="8"/>
  <c r="H265" i="8"/>
  <c r="H266" i="8"/>
  <c r="H267" i="8"/>
  <c r="H268" i="8"/>
  <c r="H269" i="8"/>
  <c r="H270" i="8"/>
  <c r="H271" i="8"/>
  <c r="H272" i="8"/>
  <c r="H273" i="8"/>
  <c r="H274" i="8"/>
  <c r="H275" i="8"/>
  <c r="H276" i="8"/>
  <c r="H277" i="8"/>
  <c r="H278" i="8"/>
  <c r="H279" i="8"/>
  <c r="H280" i="8"/>
  <c r="H281" i="8"/>
  <c r="H282" i="8"/>
  <c r="H283" i="8"/>
  <c r="H284" i="8"/>
  <c r="H285" i="8"/>
  <c r="H286" i="8"/>
  <c r="H287" i="8"/>
  <c r="H288" i="8"/>
  <c r="H289" i="8"/>
  <c r="H290" i="8"/>
  <c r="H291" i="8"/>
  <c r="H292" i="8"/>
  <c r="H293" i="8"/>
  <c r="H294" i="8"/>
  <c r="H295" i="8"/>
  <c r="H296" i="8"/>
  <c r="H297" i="8"/>
  <c r="H298" i="8"/>
  <c r="H299" i="8"/>
  <c r="H300" i="8"/>
  <c r="H301" i="8"/>
  <c r="H302" i="8"/>
  <c r="H303" i="8"/>
  <c r="H304" i="8"/>
  <c r="H305" i="8"/>
  <c r="H306" i="8"/>
  <c r="H307" i="8"/>
  <c r="H308" i="8"/>
  <c r="H309" i="8"/>
  <c r="H310" i="8"/>
  <c r="H311" i="8"/>
  <c r="H312" i="8"/>
  <c r="H313" i="8"/>
  <c r="H314" i="8"/>
  <c r="H315" i="8"/>
  <c r="H316" i="8"/>
  <c r="H317" i="8"/>
  <c r="H318" i="8"/>
  <c r="H319" i="8"/>
  <c r="H320" i="8"/>
  <c r="H321" i="8"/>
  <c r="H322" i="8"/>
  <c r="H323" i="8"/>
  <c r="H324" i="8"/>
  <c r="H325" i="8"/>
  <c r="H326" i="8"/>
  <c r="H327" i="8"/>
  <c r="H328" i="8"/>
  <c r="H329" i="8"/>
  <c r="H330" i="8"/>
  <c r="H331" i="8"/>
  <c r="H332" i="8"/>
  <c r="H333" i="8"/>
  <c r="H334" i="8"/>
  <c r="H335" i="8"/>
  <c r="H336" i="8"/>
  <c r="H337" i="8"/>
  <c r="H338" i="8"/>
  <c r="H339" i="8"/>
  <c r="H340" i="8"/>
  <c r="H341" i="8"/>
  <c r="H342" i="8"/>
  <c r="H343" i="8"/>
  <c r="H344" i="8"/>
  <c r="H345" i="8"/>
  <c r="H346" i="8"/>
  <c r="H347" i="8"/>
  <c r="H348" i="8"/>
  <c r="H349" i="8"/>
  <c r="H350" i="8"/>
  <c r="H351" i="8"/>
  <c r="H352" i="8"/>
  <c r="H353" i="8"/>
  <c r="H354" i="8"/>
  <c r="H355" i="8"/>
  <c r="H356" i="8"/>
  <c r="H357" i="8"/>
  <c r="H358" i="8"/>
  <c r="H359" i="8"/>
  <c r="H360" i="8"/>
  <c r="H361" i="8"/>
  <c r="H362" i="8"/>
  <c r="H363" i="8"/>
  <c r="H364" i="8"/>
  <c r="H365" i="8"/>
  <c r="H366" i="8"/>
  <c r="H367" i="8"/>
  <c r="H368" i="8"/>
  <c r="H369" i="8"/>
  <c r="H370" i="8"/>
  <c r="H371" i="8"/>
  <c r="H372" i="8"/>
  <c r="H373" i="8"/>
  <c r="H374" i="8"/>
  <c r="H375" i="8"/>
  <c r="H376" i="8"/>
  <c r="H377" i="8"/>
  <c r="H378" i="8"/>
  <c r="H379" i="8"/>
  <c r="H380" i="8"/>
  <c r="H381" i="8"/>
  <c r="H382" i="8"/>
  <c r="H383" i="8"/>
  <c r="H384" i="8"/>
  <c r="H385" i="8"/>
  <c r="H386" i="8"/>
  <c r="H387" i="8"/>
  <c r="H388" i="8"/>
  <c r="H389" i="8"/>
  <c r="H390" i="8"/>
  <c r="H391" i="8"/>
  <c r="H392" i="8"/>
  <c r="H393" i="8"/>
  <c r="H394" i="8"/>
  <c r="H395" i="8"/>
  <c r="H396" i="8"/>
  <c r="H397" i="8"/>
  <c r="H398" i="8"/>
  <c r="H399" i="8"/>
  <c r="H400" i="8"/>
  <c r="H401" i="8"/>
  <c r="H402" i="8"/>
  <c r="H403" i="8"/>
  <c r="H404" i="8"/>
  <c r="H405" i="8"/>
  <c r="H406" i="8"/>
  <c r="H407" i="8"/>
  <c r="H408" i="8"/>
  <c r="H409" i="8"/>
  <c r="H410" i="8"/>
  <c r="H411" i="8"/>
  <c r="H412" i="8"/>
  <c r="H413" i="8"/>
  <c r="H414" i="8"/>
  <c r="H415" i="8"/>
  <c r="H416" i="8"/>
  <c r="H417" i="8"/>
  <c r="H418" i="8"/>
  <c r="H419" i="8"/>
  <c r="H420" i="8"/>
  <c r="H421" i="8"/>
  <c r="H422" i="8"/>
  <c r="H423" i="8"/>
  <c r="H424" i="8"/>
  <c r="H425" i="8"/>
  <c r="H426" i="8"/>
  <c r="H427" i="8"/>
  <c r="H428" i="8"/>
  <c r="H429" i="8"/>
  <c r="H430" i="8"/>
  <c r="H431" i="8"/>
  <c r="H432" i="8"/>
  <c r="H433" i="8"/>
  <c r="H434" i="8"/>
  <c r="H435" i="8"/>
  <c r="H436" i="8"/>
  <c r="H437" i="8"/>
  <c r="H438" i="8"/>
  <c r="H439" i="8"/>
  <c r="H440" i="8"/>
  <c r="H441" i="8"/>
  <c r="H442" i="8"/>
  <c r="H443" i="8"/>
  <c r="H444" i="8"/>
  <c r="H445" i="8"/>
  <c r="H446" i="8"/>
  <c r="H447" i="8"/>
  <c r="H448" i="8"/>
  <c r="H449" i="8"/>
  <c r="H450" i="8"/>
  <c r="H451" i="8"/>
  <c r="H452" i="8"/>
  <c r="H453" i="8"/>
  <c r="H454" i="8"/>
  <c r="H455" i="8"/>
  <c r="H456" i="8"/>
  <c r="H457" i="8"/>
  <c r="H458" i="8"/>
  <c r="H459" i="8"/>
  <c r="H460" i="8"/>
  <c r="H461" i="8"/>
  <c r="H462" i="8"/>
  <c r="H463" i="8"/>
  <c r="H464" i="8"/>
  <c r="H465" i="8"/>
  <c r="H466" i="8"/>
  <c r="H467" i="8"/>
  <c r="H468" i="8"/>
  <c r="H469" i="8"/>
  <c r="H470" i="8"/>
  <c r="H471" i="8"/>
  <c r="H472" i="8"/>
  <c r="H473" i="8"/>
  <c r="H474" i="8"/>
  <c r="H475" i="8"/>
  <c r="H476" i="8"/>
  <c r="H477" i="8"/>
  <c r="H478" i="8"/>
  <c r="H479" i="8"/>
  <c r="H480" i="8"/>
  <c r="H481" i="8"/>
  <c r="H482" i="8"/>
  <c r="H483" i="8"/>
  <c r="H484" i="8"/>
  <c r="H485" i="8"/>
  <c r="H486" i="8"/>
  <c r="H487" i="8"/>
  <c r="H488" i="8"/>
  <c r="H489" i="8"/>
  <c r="H490" i="8"/>
  <c r="H491" i="8"/>
  <c r="H492" i="8"/>
  <c r="H493" i="8"/>
  <c r="H494" i="8"/>
  <c r="H495" i="8"/>
  <c r="H496" i="8"/>
  <c r="H497" i="8"/>
  <c r="H498" i="8"/>
  <c r="H499" i="8"/>
  <c r="H500" i="8"/>
  <c r="H501" i="8"/>
  <c r="H502" i="8"/>
  <c r="H503" i="8"/>
  <c r="H504" i="8"/>
  <c r="H505" i="8"/>
  <c r="H506" i="8"/>
  <c r="H507" i="8"/>
  <c r="H508" i="8"/>
  <c r="H509" i="8"/>
  <c r="H510" i="8"/>
  <c r="H511" i="8"/>
  <c r="H512" i="8"/>
  <c r="H513" i="8"/>
  <c r="H514" i="8"/>
  <c r="H515" i="8"/>
  <c r="H516" i="8"/>
  <c r="H517" i="8"/>
  <c r="H518" i="8"/>
  <c r="H519" i="8"/>
  <c r="H520" i="8"/>
  <c r="H521" i="8"/>
  <c r="H522" i="8"/>
  <c r="H523" i="8"/>
  <c r="H524" i="8"/>
  <c r="H525" i="8"/>
  <c r="H526" i="8"/>
  <c r="H527" i="8"/>
  <c r="H528" i="8"/>
  <c r="H529" i="8"/>
  <c r="H530" i="8"/>
  <c r="H531" i="8"/>
  <c r="H532" i="8"/>
  <c r="H533" i="8"/>
  <c r="H534" i="8"/>
  <c r="H535" i="8"/>
  <c r="H536" i="8"/>
  <c r="H537" i="8"/>
  <c r="H538" i="8"/>
  <c r="H539" i="8"/>
  <c r="H540" i="8"/>
  <c r="H541" i="8"/>
  <c r="H542" i="8"/>
  <c r="H543" i="8"/>
  <c r="H544" i="8"/>
  <c r="H545" i="8"/>
  <c r="H546" i="8"/>
  <c r="H547" i="8"/>
  <c r="H548" i="8"/>
  <c r="H549" i="8"/>
  <c r="H550" i="8"/>
  <c r="H551" i="8"/>
  <c r="H552" i="8"/>
  <c r="H553" i="8"/>
  <c r="H554" i="8"/>
  <c r="H555" i="8"/>
  <c r="H556" i="8"/>
  <c r="H557" i="8"/>
  <c r="H558" i="8"/>
  <c r="H559" i="8"/>
  <c r="H560" i="8"/>
  <c r="H561" i="8"/>
  <c r="H562" i="8"/>
  <c r="H563" i="8"/>
  <c r="H564" i="8"/>
  <c r="H565" i="8"/>
  <c r="H566" i="8"/>
  <c r="H567" i="8"/>
  <c r="H568" i="8"/>
  <c r="H569" i="8"/>
  <c r="H570" i="8"/>
  <c r="H571" i="8"/>
  <c r="H572" i="8"/>
  <c r="H573" i="8"/>
  <c r="H574" i="8"/>
  <c r="H575" i="8"/>
  <c r="H576" i="8"/>
  <c r="H577" i="8"/>
  <c r="H578" i="8"/>
  <c r="H579" i="8"/>
  <c r="H580" i="8"/>
  <c r="H581" i="8"/>
  <c r="H582" i="8"/>
  <c r="H583" i="8"/>
  <c r="H584" i="8"/>
  <c r="H585" i="8"/>
  <c r="H586" i="8"/>
  <c r="H587" i="8"/>
  <c r="H588" i="8"/>
  <c r="H589" i="8"/>
  <c r="H590" i="8"/>
  <c r="H591" i="8"/>
  <c r="H592" i="8"/>
  <c r="H593" i="8"/>
  <c r="H594" i="8"/>
  <c r="H595" i="8"/>
  <c r="H596" i="8"/>
  <c r="H597" i="8"/>
  <c r="H598" i="8"/>
  <c r="H599" i="8"/>
  <c r="H600" i="8"/>
  <c r="H601" i="8"/>
  <c r="H602" i="8"/>
  <c r="H603" i="8"/>
  <c r="H604" i="8"/>
  <c r="H605" i="8"/>
  <c r="H606" i="8"/>
  <c r="H607" i="8"/>
  <c r="H608" i="8"/>
  <c r="H609" i="8"/>
  <c r="H610" i="8"/>
  <c r="H611" i="8"/>
  <c r="H612" i="8"/>
  <c r="H613" i="8"/>
  <c r="H614" i="8"/>
  <c r="H615" i="8"/>
  <c r="H616" i="8"/>
  <c r="H617" i="8"/>
  <c r="H618" i="8"/>
  <c r="H619" i="8"/>
  <c r="H620" i="8"/>
  <c r="H621" i="8"/>
  <c r="H622" i="8"/>
  <c r="H623" i="8"/>
  <c r="H624" i="8"/>
  <c r="H625" i="8"/>
  <c r="H626" i="8"/>
  <c r="H627" i="8"/>
  <c r="H628" i="8"/>
  <c r="H629" i="8"/>
  <c r="H630" i="8"/>
  <c r="H631" i="8"/>
  <c r="H632" i="8"/>
  <c r="H633" i="8"/>
  <c r="H634" i="8"/>
  <c r="H635" i="8"/>
  <c r="H636" i="8"/>
  <c r="H637" i="8"/>
  <c r="H638" i="8"/>
  <c r="H639" i="8"/>
  <c r="H640" i="8"/>
  <c r="H641" i="8"/>
  <c r="H642" i="8"/>
  <c r="H643" i="8"/>
  <c r="H644" i="8"/>
  <c r="H645" i="8"/>
  <c r="H646" i="8"/>
  <c r="H647" i="8"/>
  <c r="H648" i="8"/>
  <c r="H649" i="8"/>
  <c r="H650" i="8"/>
  <c r="H651" i="8"/>
  <c r="H652" i="8"/>
  <c r="H653" i="8"/>
  <c r="H654" i="8"/>
  <c r="H655" i="8"/>
  <c r="H656" i="8"/>
  <c r="H657" i="8"/>
  <c r="H658" i="8"/>
  <c r="H659" i="8"/>
  <c r="H660" i="8"/>
  <c r="H661" i="8"/>
  <c r="H662" i="8"/>
  <c r="H663" i="8"/>
  <c r="H664" i="8"/>
  <c r="H665" i="8"/>
  <c r="H666" i="8"/>
  <c r="H667" i="8"/>
  <c r="H668" i="8"/>
  <c r="H669" i="8"/>
  <c r="H670" i="8"/>
  <c r="H671" i="8"/>
  <c r="H672" i="8"/>
  <c r="H673" i="8"/>
  <c r="H674" i="8"/>
  <c r="H675" i="8"/>
  <c r="H676" i="8"/>
  <c r="H677" i="8"/>
  <c r="H678" i="8"/>
  <c r="H679" i="8"/>
  <c r="H680" i="8"/>
  <c r="H681" i="8"/>
  <c r="H682" i="8"/>
  <c r="H683" i="8"/>
  <c r="H684" i="8"/>
  <c r="H685" i="8"/>
  <c r="H686" i="8"/>
  <c r="H687" i="8"/>
  <c r="H688" i="8"/>
  <c r="H689" i="8"/>
  <c r="H690" i="8"/>
  <c r="H691" i="8"/>
  <c r="H692" i="8"/>
  <c r="H693" i="8"/>
  <c r="H694" i="8"/>
  <c r="H695" i="8"/>
  <c r="H696" i="8"/>
  <c r="H697" i="8"/>
  <c r="H698" i="8"/>
  <c r="H699" i="8"/>
  <c r="H700" i="8"/>
  <c r="H701" i="8"/>
  <c r="H702" i="8"/>
  <c r="H703" i="8"/>
  <c r="H704" i="8"/>
  <c r="H705" i="8"/>
  <c r="H706" i="8"/>
  <c r="H707" i="8"/>
  <c r="H708" i="8"/>
  <c r="H709" i="8"/>
  <c r="H710" i="8"/>
  <c r="H711" i="8"/>
  <c r="H712" i="8"/>
  <c r="H713" i="8"/>
  <c r="H714" i="8"/>
  <c r="H715" i="8"/>
  <c r="H716" i="8"/>
  <c r="H717" i="8"/>
  <c r="H718" i="8"/>
  <c r="H719" i="8"/>
  <c r="H720" i="8"/>
  <c r="H721" i="8"/>
  <c r="H722" i="8"/>
  <c r="H723" i="8"/>
  <c r="H724" i="8"/>
  <c r="H725" i="8"/>
  <c r="H726" i="8"/>
  <c r="H727" i="8"/>
  <c r="H728" i="8"/>
  <c r="H729" i="8"/>
  <c r="H730" i="8"/>
  <c r="H731" i="8"/>
  <c r="H732" i="8"/>
  <c r="H733" i="8"/>
  <c r="H734" i="8"/>
  <c r="H735" i="8"/>
  <c r="H736" i="8"/>
  <c r="H737" i="8"/>
  <c r="H738" i="8"/>
  <c r="H739" i="8"/>
  <c r="H740" i="8"/>
  <c r="H741" i="8"/>
  <c r="H742" i="8"/>
  <c r="H743" i="8"/>
  <c r="H744" i="8"/>
  <c r="H745" i="8"/>
  <c r="H746" i="8"/>
  <c r="H747" i="8"/>
  <c r="H748" i="8"/>
  <c r="H749" i="8"/>
  <c r="H750" i="8"/>
  <c r="H751" i="8"/>
  <c r="H752" i="8"/>
  <c r="H753" i="8"/>
  <c r="H754" i="8"/>
  <c r="H755" i="8"/>
  <c r="H756" i="8"/>
  <c r="H757" i="8"/>
  <c r="H758" i="8"/>
  <c r="H759" i="8"/>
  <c r="H760" i="8"/>
  <c r="H761" i="8"/>
  <c r="H762" i="8"/>
  <c r="H763" i="8"/>
  <c r="H764" i="8"/>
  <c r="H765" i="8"/>
  <c r="H766" i="8"/>
  <c r="H767" i="8"/>
  <c r="H768" i="8"/>
  <c r="H769" i="8"/>
  <c r="H770" i="8"/>
  <c r="H771" i="8"/>
  <c r="H772" i="8"/>
  <c r="H773" i="8"/>
  <c r="H774" i="8"/>
  <c r="H775" i="8"/>
  <c r="H776" i="8"/>
  <c r="H777" i="8"/>
  <c r="H778" i="8"/>
  <c r="H779" i="8"/>
  <c r="H780" i="8"/>
  <c r="H781" i="8"/>
  <c r="H782" i="8"/>
  <c r="H783" i="8"/>
  <c r="H784" i="8"/>
  <c r="H785" i="8"/>
  <c r="H786" i="8"/>
  <c r="H787" i="8"/>
  <c r="H788" i="8"/>
  <c r="H789" i="8"/>
  <c r="H790" i="8"/>
  <c r="H791" i="8"/>
  <c r="H792" i="8"/>
  <c r="H793" i="8"/>
  <c r="H794" i="8"/>
  <c r="H795" i="8"/>
  <c r="H796" i="8"/>
  <c r="H797" i="8"/>
  <c r="H798" i="8"/>
  <c r="H799" i="8"/>
  <c r="H800" i="8"/>
  <c r="H801" i="8"/>
  <c r="H802" i="8"/>
  <c r="H803" i="8"/>
  <c r="H804" i="8"/>
  <c r="H805" i="8"/>
  <c r="H806" i="8"/>
  <c r="H807" i="8"/>
  <c r="H808" i="8"/>
  <c r="H809" i="8"/>
  <c r="H810" i="8"/>
  <c r="H811" i="8"/>
  <c r="H812" i="8"/>
  <c r="H813" i="8"/>
  <c r="H814" i="8"/>
  <c r="H815" i="8"/>
  <c r="H816" i="8"/>
  <c r="H817" i="8"/>
  <c r="H818" i="8"/>
  <c r="H819" i="8"/>
  <c r="H820" i="8"/>
  <c r="H821" i="8"/>
  <c r="H822" i="8"/>
  <c r="H823" i="8"/>
  <c r="H824" i="8"/>
  <c r="H825" i="8"/>
  <c r="H826" i="8"/>
  <c r="H827" i="8"/>
  <c r="H828" i="8"/>
  <c r="H829" i="8"/>
  <c r="H830" i="8"/>
  <c r="H831" i="8"/>
  <c r="H832" i="8"/>
  <c r="H833" i="8"/>
  <c r="H834" i="8"/>
  <c r="H835" i="8"/>
  <c r="H836" i="8"/>
  <c r="H837" i="8"/>
  <c r="H838" i="8"/>
  <c r="H839" i="8"/>
  <c r="H840" i="8"/>
  <c r="H841" i="8"/>
  <c r="H842" i="8"/>
  <c r="H843" i="8"/>
  <c r="H844" i="8"/>
  <c r="H845" i="8"/>
  <c r="H846" i="8"/>
  <c r="H847" i="8"/>
  <c r="H848" i="8"/>
  <c r="H849" i="8"/>
  <c r="H850" i="8"/>
  <c r="H851" i="8"/>
  <c r="H852" i="8"/>
  <c r="H853" i="8"/>
  <c r="H854" i="8"/>
  <c r="H855" i="8"/>
  <c r="H856" i="8"/>
  <c r="H857" i="8"/>
  <c r="H858" i="8"/>
  <c r="H859" i="8"/>
  <c r="H860" i="8"/>
  <c r="H861" i="8"/>
  <c r="H862" i="8"/>
  <c r="H863" i="8"/>
  <c r="H864" i="8"/>
  <c r="H865" i="8"/>
  <c r="H866" i="8"/>
  <c r="H867" i="8"/>
  <c r="H868" i="8"/>
  <c r="H869" i="8"/>
  <c r="H870" i="8"/>
  <c r="H871" i="8"/>
  <c r="H872" i="8"/>
  <c r="H873" i="8"/>
  <c r="H874" i="8"/>
  <c r="H875" i="8"/>
  <c r="H876" i="8"/>
  <c r="H877" i="8"/>
  <c r="H878" i="8"/>
  <c r="H879" i="8"/>
  <c r="H880" i="8"/>
  <c r="H881" i="8"/>
  <c r="H882" i="8"/>
  <c r="H883" i="8"/>
  <c r="H884" i="8"/>
  <c r="H885" i="8"/>
  <c r="H886" i="8"/>
  <c r="H887" i="8"/>
  <c r="H888" i="8"/>
  <c r="H889" i="8"/>
  <c r="H890" i="8"/>
  <c r="H891" i="8"/>
  <c r="H892" i="8"/>
  <c r="H893" i="8"/>
  <c r="H894" i="8"/>
  <c r="H895" i="8"/>
  <c r="H896" i="8"/>
  <c r="H897" i="8"/>
  <c r="H898" i="8"/>
  <c r="H899" i="8"/>
  <c r="H900" i="8"/>
  <c r="H901" i="8"/>
  <c r="H902" i="8"/>
  <c r="H903" i="8"/>
  <c r="H904" i="8"/>
  <c r="H905" i="8"/>
  <c r="H906" i="8"/>
  <c r="H907" i="8"/>
  <c r="H908" i="8"/>
  <c r="H909" i="8"/>
  <c r="H910" i="8"/>
  <c r="H911" i="8"/>
  <c r="H912" i="8"/>
  <c r="H913" i="8"/>
  <c r="H914" i="8"/>
  <c r="H915" i="8"/>
  <c r="H916" i="8"/>
  <c r="H917" i="8"/>
  <c r="H918" i="8"/>
  <c r="H919" i="8"/>
  <c r="H920" i="8"/>
  <c r="H921" i="8"/>
  <c r="H922" i="8"/>
  <c r="H923" i="8"/>
  <c r="H924" i="8"/>
  <c r="H925" i="8"/>
  <c r="H16" i="8"/>
  <c r="J13" i="5"/>
  <c r="I13" i="5"/>
  <c r="G12" i="5"/>
  <c r="F12"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H388" i="5"/>
  <c r="H389" i="5"/>
  <c r="H390" i="5"/>
  <c r="H391" i="5"/>
  <c r="H392" i="5"/>
  <c r="H393" i="5"/>
  <c r="H394" i="5"/>
  <c r="H395" i="5"/>
  <c r="H396" i="5"/>
  <c r="H397" i="5"/>
  <c r="H398" i="5"/>
  <c r="H399" i="5"/>
  <c r="H400" i="5"/>
  <c r="H401" i="5"/>
  <c r="H402" i="5"/>
  <c r="H403" i="5"/>
  <c r="H404" i="5"/>
  <c r="H405" i="5"/>
  <c r="H406" i="5"/>
  <c r="H407" i="5"/>
  <c r="H408" i="5"/>
  <c r="H409" i="5"/>
  <c r="H410" i="5"/>
  <c r="H411" i="5"/>
  <c r="H412" i="5"/>
  <c r="H413" i="5"/>
  <c r="H414" i="5"/>
  <c r="H415" i="5"/>
  <c r="H416" i="5"/>
  <c r="H417" i="5"/>
  <c r="H418" i="5"/>
  <c r="H419" i="5"/>
  <c r="H420" i="5"/>
  <c r="H421" i="5"/>
  <c r="H422" i="5"/>
  <c r="H423" i="5"/>
  <c r="H424" i="5"/>
  <c r="H425" i="5"/>
  <c r="H426" i="5"/>
  <c r="H427" i="5"/>
  <c r="H428" i="5"/>
  <c r="H429" i="5"/>
  <c r="H430" i="5"/>
  <c r="H431" i="5"/>
  <c r="H432" i="5"/>
  <c r="H433" i="5"/>
  <c r="H434" i="5"/>
  <c r="H435" i="5"/>
  <c r="H436" i="5"/>
  <c r="H437" i="5"/>
  <c r="H438" i="5"/>
  <c r="H439" i="5"/>
  <c r="H440" i="5"/>
  <c r="H441" i="5"/>
  <c r="H442" i="5"/>
  <c r="H443" i="5"/>
  <c r="H444" i="5"/>
  <c r="H445" i="5"/>
  <c r="H446" i="5"/>
  <c r="H447" i="5"/>
  <c r="H448" i="5"/>
  <c r="H449" i="5"/>
  <c r="H450" i="5"/>
  <c r="H451" i="5"/>
  <c r="H452" i="5"/>
  <c r="H453" i="5"/>
  <c r="H454" i="5"/>
  <c r="H455" i="5"/>
  <c r="H456" i="5"/>
  <c r="H457" i="5"/>
  <c r="H458" i="5"/>
  <c r="H459" i="5"/>
  <c r="H460" i="5"/>
  <c r="H461" i="5"/>
  <c r="H462" i="5"/>
  <c r="H463" i="5"/>
  <c r="H464" i="5"/>
  <c r="H465" i="5"/>
  <c r="H466" i="5"/>
  <c r="H467" i="5"/>
  <c r="H468" i="5"/>
  <c r="H469" i="5"/>
  <c r="H470" i="5"/>
  <c r="H471" i="5"/>
  <c r="H472" i="5"/>
  <c r="H473" i="5"/>
  <c r="H474" i="5"/>
  <c r="H475" i="5"/>
  <c r="H476" i="5"/>
  <c r="H477" i="5"/>
  <c r="H478" i="5"/>
  <c r="H479" i="5"/>
  <c r="H480" i="5"/>
  <c r="H481" i="5"/>
  <c r="H482" i="5"/>
  <c r="H483" i="5"/>
  <c r="H484" i="5"/>
  <c r="H485" i="5"/>
  <c r="H486" i="5"/>
  <c r="H487" i="5"/>
  <c r="H488" i="5"/>
  <c r="H489" i="5"/>
  <c r="H490" i="5"/>
  <c r="H491" i="5"/>
  <c r="H492" i="5"/>
  <c r="H493" i="5"/>
  <c r="H494" i="5"/>
  <c r="H495" i="5"/>
  <c r="H496" i="5"/>
  <c r="H497" i="5"/>
  <c r="H498" i="5"/>
  <c r="H499" i="5"/>
  <c r="H500" i="5"/>
  <c r="H501" i="5"/>
  <c r="H502" i="5"/>
  <c r="H503" i="5"/>
  <c r="H504" i="5"/>
  <c r="H505" i="5"/>
  <c r="H506" i="5"/>
  <c r="H507" i="5"/>
  <c r="H508" i="5"/>
  <c r="H509" i="5"/>
  <c r="H510" i="5"/>
  <c r="H511" i="5"/>
  <c r="H512" i="5"/>
  <c r="H513" i="5"/>
  <c r="H514" i="5"/>
  <c r="H515" i="5"/>
  <c r="H516" i="5"/>
  <c r="H517" i="5"/>
  <c r="H518" i="5"/>
  <c r="H519" i="5"/>
  <c r="H520" i="5"/>
  <c r="H521" i="5"/>
  <c r="H522" i="5"/>
  <c r="H523" i="5"/>
  <c r="H524" i="5"/>
  <c r="H525" i="5"/>
  <c r="H526" i="5"/>
  <c r="H527" i="5"/>
  <c r="H528" i="5"/>
  <c r="H529" i="5"/>
  <c r="H530" i="5"/>
  <c r="H531" i="5"/>
  <c r="H532" i="5"/>
  <c r="H533" i="5"/>
  <c r="H534" i="5"/>
  <c r="H535" i="5"/>
  <c r="H536" i="5"/>
  <c r="H537" i="5"/>
  <c r="H538" i="5"/>
  <c r="H539" i="5"/>
  <c r="H540" i="5"/>
  <c r="H541" i="5"/>
  <c r="H542" i="5"/>
  <c r="H543" i="5"/>
  <c r="H544" i="5"/>
  <c r="H545" i="5"/>
  <c r="H546" i="5"/>
  <c r="H547" i="5"/>
  <c r="H548" i="5"/>
  <c r="H549" i="5"/>
  <c r="H550" i="5"/>
  <c r="H551" i="5"/>
  <c r="H552" i="5"/>
  <c r="H553" i="5"/>
  <c r="H554" i="5"/>
  <c r="H555" i="5"/>
  <c r="H556" i="5"/>
  <c r="H557" i="5"/>
  <c r="H558" i="5"/>
  <c r="H559" i="5"/>
  <c r="H560" i="5"/>
  <c r="H561" i="5"/>
  <c r="H562" i="5"/>
  <c r="H563" i="5"/>
  <c r="H564" i="5"/>
  <c r="H565" i="5"/>
  <c r="H566" i="5"/>
  <c r="H567" i="5"/>
  <c r="H568" i="5"/>
  <c r="H569" i="5"/>
  <c r="H570" i="5"/>
  <c r="H571" i="5"/>
  <c r="H572" i="5"/>
  <c r="H573" i="5"/>
  <c r="H574" i="5"/>
  <c r="H575" i="5"/>
  <c r="H576" i="5"/>
  <c r="H577" i="5"/>
  <c r="H578" i="5"/>
  <c r="H579" i="5"/>
  <c r="H580" i="5"/>
  <c r="H581" i="5"/>
  <c r="H582" i="5"/>
  <c r="H583" i="5"/>
  <c r="H584" i="5"/>
  <c r="H585" i="5"/>
  <c r="H586" i="5"/>
  <c r="H587" i="5"/>
  <c r="H588" i="5"/>
  <c r="H589" i="5"/>
  <c r="H590" i="5"/>
  <c r="H591" i="5"/>
  <c r="H592" i="5"/>
  <c r="H593" i="5"/>
  <c r="H594" i="5"/>
  <c r="H595" i="5"/>
  <c r="H596" i="5"/>
  <c r="H597" i="5"/>
  <c r="H598" i="5"/>
  <c r="H599" i="5"/>
  <c r="H600" i="5"/>
  <c r="H601" i="5"/>
  <c r="H602" i="5"/>
  <c r="H603" i="5"/>
  <c r="H604" i="5"/>
  <c r="H605" i="5"/>
  <c r="H606" i="5"/>
  <c r="H607" i="5"/>
  <c r="H608" i="5"/>
  <c r="H609" i="5"/>
  <c r="H610" i="5"/>
  <c r="H611" i="5"/>
  <c r="H612" i="5"/>
  <c r="H613" i="5"/>
  <c r="H614" i="5"/>
  <c r="H615" i="5"/>
  <c r="H616" i="5"/>
  <c r="H617" i="5"/>
  <c r="H618" i="5"/>
  <c r="H619" i="5"/>
  <c r="H620" i="5"/>
  <c r="H621" i="5"/>
  <c r="H622" i="5"/>
  <c r="H623" i="5"/>
  <c r="H624" i="5"/>
  <c r="H625" i="5"/>
  <c r="H626" i="5"/>
  <c r="H627" i="5"/>
  <c r="H628" i="5"/>
  <c r="H629" i="5"/>
  <c r="H630" i="5"/>
  <c r="H631" i="5"/>
  <c r="H632" i="5"/>
  <c r="H633" i="5"/>
  <c r="H634" i="5"/>
  <c r="H635" i="5"/>
  <c r="H636" i="5"/>
  <c r="H637" i="5"/>
  <c r="H638" i="5"/>
  <c r="H639" i="5"/>
  <c r="H640" i="5"/>
  <c r="H641" i="5"/>
  <c r="H642" i="5"/>
  <c r="H643" i="5"/>
  <c r="H644" i="5"/>
  <c r="H645" i="5"/>
  <c r="H646" i="5"/>
  <c r="H647" i="5"/>
  <c r="H648" i="5"/>
  <c r="H649" i="5"/>
  <c r="H650" i="5"/>
  <c r="H651" i="5"/>
  <c r="H652" i="5"/>
  <c r="H653" i="5"/>
  <c r="H654" i="5"/>
  <c r="H655" i="5"/>
  <c r="H656" i="5"/>
  <c r="H657" i="5"/>
  <c r="H658" i="5"/>
  <c r="H659" i="5"/>
  <c r="H660" i="5"/>
  <c r="H661" i="5"/>
  <c r="H662" i="5"/>
  <c r="H663" i="5"/>
  <c r="H664" i="5"/>
  <c r="H665" i="5"/>
  <c r="H666" i="5"/>
  <c r="H667" i="5"/>
  <c r="H668" i="5"/>
  <c r="H669" i="5"/>
  <c r="H670" i="5"/>
  <c r="H671" i="5"/>
  <c r="H672" i="5"/>
  <c r="H673" i="5"/>
  <c r="H674" i="5"/>
  <c r="H675" i="5"/>
  <c r="H676" i="5"/>
  <c r="H677" i="5"/>
  <c r="H678" i="5"/>
  <c r="H679" i="5"/>
  <c r="H680" i="5"/>
  <c r="H681" i="5"/>
  <c r="H682" i="5"/>
  <c r="H683" i="5"/>
  <c r="H684" i="5"/>
  <c r="H685" i="5"/>
  <c r="H686" i="5"/>
  <c r="H687" i="5"/>
  <c r="H688" i="5"/>
  <c r="H689" i="5"/>
  <c r="H690" i="5"/>
  <c r="H691" i="5"/>
  <c r="H692" i="5"/>
  <c r="H693" i="5"/>
  <c r="H694" i="5"/>
  <c r="H695" i="5"/>
  <c r="H696" i="5"/>
  <c r="H697" i="5"/>
  <c r="H698" i="5"/>
  <c r="H699" i="5"/>
  <c r="H700" i="5"/>
  <c r="H701" i="5"/>
  <c r="H702" i="5"/>
  <c r="H703" i="5"/>
  <c r="H704" i="5"/>
  <c r="H705" i="5"/>
  <c r="H706" i="5"/>
  <c r="H707" i="5"/>
  <c r="H708" i="5"/>
  <c r="H709" i="5"/>
  <c r="H710" i="5"/>
  <c r="H711" i="5"/>
  <c r="H712" i="5"/>
  <c r="H713" i="5"/>
  <c r="H714" i="5"/>
  <c r="H715" i="5"/>
  <c r="H716" i="5"/>
  <c r="H717" i="5"/>
  <c r="H718" i="5"/>
  <c r="H719" i="5"/>
  <c r="H720" i="5"/>
  <c r="H721" i="5"/>
  <c r="H722" i="5"/>
  <c r="H723" i="5"/>
  <c r="H724" i="5"/>
  <c r="H725" i="5"/>
  <c r="H726" i="5"/>
  <c r="H727" i="5"/>
  <c r="H728" i="5"/>
  <c r="H729" i="5"/>
  <c r="H730" i="5"/>
  <c r="H731" i="5"/>
  <c r="H732" i="5"/>
  <c r="H733" i="5"/>
  <c r="H734" i="5"/>
  <c r="H735" i="5"/>
  <c r="H736" i="5"/>
  <c r="H737" i="5"/>
  <c r="H738" i="5"/>
  <c r="H739" i="5"/>
  <c r="H740" i="5"/>
  <c r="H741" i="5"/>
  <c r="H742" i="5"/>
  <c r="H743" i="5"/>
  <c r="H744" i="5"/>
  <c r="H745" i="5"/>
  <c r="H746" i="5"/>
  <c r="H747" i="5"/>
  <c r="H748" i="5"/>
  <c r="H749" i="5"/>
  <c r="H750" i="5"/>
  <c r="H751" i="5"/>
  <c r="H752" i="5"/>
  <c r="H753" i="5"/>
  <c r="H754" i="5"/>
  <c r="H755" i="5"/>
  <c r="H756" i="5"/>
  <c r="H757" i="5"/>
  <c r="H758" i="5"/>
  <c r="H759" i="5"/>
  <c r="H760" i="5"/>
  <c r="H761" i="5"/>
  <c r="H762" i="5"/>
  <c r="H763" i="5"/>
  <c r="H764" i="5"/>
  <c r="H765" i="5"/>
  <c r="H766" i="5"/>
  <c r="H767" i="5"/>
  <c r="H768" i="5"/>
  <c r="H769" i="5"/>
  <c r="H770" i="5"/>
  <c r="H771" i="5"/>
  <c r="H772" i="5"/>
  <c r="H773" i="5"/>
  <c r="H774" i="5"/>
  <c r="H775" i="5"/>
  <c r="H776" i="5"/>
  <c r="H777" i="5"/>
  <c r="H778" i="5"/>
  <c r="H779" i="5"/>
  <c r="H780" i="5"/>
  <c r="H781" i="5"/>
  <c r="H782" i="5"/>
  <c r="H783" i="5"/>
  <c r="H784" i="5"/>
  <c r="H785" i="5"/>
  <c r="H786" i="5"/>
  <c r="H787" i="5"/>
  <c r="H788" i="5"/>
  <c r="H789" i="5"/>
  <c r="H790" i="5"/>
  <c r="H791" i="5"/>
  <c r="H792" i="5"/>
  <c r="H793" i="5"/>
  <c r="H794" i="5"/>
  <c r="H795" i="5"/>
  <c r="H796" i="5"/>
  <c r="H797" i="5"/>
  <c r="H798" i="5"/>
  <c r="H799" i="5"/>
  <c r="H800" i="5"/>
  <c r="H801" i="5"/>
  <c r="H802" i="5"/>
  <c r="H803" i="5"/>
  <c r="H804" i="5"/>
  <c r="H805" i="5"/>
  <c r="H806" i="5"/>
  <c r="H807" i="5"/>
  <c r="H808" i="5"/>
  <c r="H809" i="5"/>
  <c r="H810" i="5"/>
  <c r="H811" i="5"/>
  <c r="H812" i="5"/>
  <c r="H813" i="5"/>
  <c r="H814" i="5"/>
  <c r="H815" i="5"/>
  <c r="H816" i="5"/>
  <c r="H817" i="5"/>
  <c r="H818" i="5"/>
  <c r="H819" i="5"/>
  <c r="H820" i="5"/>
  <c r="H821" i="5"/>
  <c r="H822" i="5"/>
  <c r="H823" i="5"/>
  <c r="H824" i="5"/>
  <c r="H825" i="5"/>
  <c r="H826" i="5"/>
  <c r="H827" i="5"/>
  <c r="H828" i="5"/>
  <c r="H829" i="5"/>
  <c r="H830" i="5"/>
  <c r="H831" i="5"/>
  <c r="H832" i="5"/>
  <c r="H833" i="5"/>
  <c r="H834" i="5"/>
  <c r="H835" i="5"/>
  <c r="H836" i="5"/>
  <c r="H837" i="5"/>
  <c r="H838" i="5"/>
  <c r="H839" i="5"/>
  <c r="H840" i="5"/>
  <c r="H841" i="5"/>
  <c r="H842" i="5"/>
  <c r="H843" i="5"/>
  <c r="H844" i="5"/>
  <c r="H845" i="5"/>
  <c r="H846" i="5"/>
  <c r="H847" i="5"/>
  <c r="H848" i="5"/>
  <c r="H849" i="5"/>
  <c r="H850" i="5"/>
  <c r="H851" i="5"/>
  <c r="H852" i="5"/>
  <c r="H853" i="5"/>
  <c r="H854" i="5"/>
  <c r="H855" i="5"/>
  <c r="H856" i="5"/>
  <c r="H857" i="5"/>
  <c r="H858" i="5"/>
  <c r="H859" i="5"/>
  <c r="H860" i="5"/>
  <c r="H861" i="5"/>
  <c r="H862" i="5"/>
  <c r="H863" i="5"/>
  <c r="H864" i="5"/>
  <c r="H865" i="5"/>
  <c r="H866" i="5"/>
  <c r="H867" i="5"/>
  <c r="H868" i="5"/>
  <c r="H869" i="5"/>
  <c r="H870" i="5"/>
  <c r="H871" i="5"/>
  <c r="H872" i="5"/>
  <c r="H873" i="5"/>
  <c r="H874" i="5"/>
  <c r="H875" i="5"/>
  <c r="H876" i="5"/>
  <c r="H877" i="5"/>
  <c r="H878" i="5"/>
  <c r="H879" i="5"/>
  <c r="H880" i="5"/>
  <c r="H881" i="5"/>
  <c r="H882" i="5"/>
  <c r="H883" i="5"/>
  <c r="H884" i="5"/>
  <c r="H885" i="5"/>
  <c r="H886" i="5"/>
  <c r="H887" i="5"/>
  <c r="H888" i="5"/>
  <c r="H889" i="5"/>
  <c r="H890" i="5"/>
  <c r="H891" i="5"/>
  <c r="H892" i="5"/>
  <c r="H893" i="5"/>
  <c r="H894" i="5"/>
  <c r="H895" i="5"/>
  <c r="H896" i="5"/>
  <c r="H897" i="5"/>
  <c r="H898" i="5"/>
  <c r="H899" i="5"/>
  <c r="H900" i="5"/>
  <c r="H901" i="5"/>
  <c r="H902" i="5"/>
  <c r="H903" i="5"/>
  <c r="H904" i="5"/>
  <c r="H905" i="5"/>
  <c r="H906" i="5"/>
  <c r="H907" i="5"/>
  <c r="H908" i="5"/>
  <c r="H909" i="5"/>
  <c r="H910" i="5"/>
  <c r="H911" i="5"/>
  <c r="H912" i="5"/>
  <c r="H913" i="5"/>
  <c r="H914" i="5"/>
  <c r="H915" i="5"/>
  <c r="H916" i="5"/>
  <c r="H917" i="5"/>
  <c r="H918" i="5"/>
  <c r="H919" i="5"/>
  <c r="H920" i="5"/>
  <c r="H921" i="5"/>
  <c r="H922" i="5"/>
  <c r="H923" i="5"/>
  <c r="H924" i="5"/>
  <c r="H925" i="5"/>
  <c r="H926" i="5"/>
  <c r="H927" i="5"/>
  <c r="H928" i="5"/>
  <c r="H929" i="5"/>
  <c r="H930" i="5"/>
  <c r="H931" i="5"/>
  <c r="H932" i="5"/>
  <c r="H933" i="5"/>
  <c r="H934" i="5"/>
  <c r="H935" i="5"/>
  <c r="H936" i="5"/>
  <c r="H937" i="5"/>
  <c r="H938" i="5"/>
  <c r="H939" i="5"/>
  <c r="H940" i="5"/>
  <c r="H941" i="5"/>
  <c r="H942" i="5"/>
  <c r="H943" i="5"/>
  <c r="H944" i="5"/>
  <c r="H945" i="5"/>
  <c r="H946" i="5"/>
  <c r="H947" i="5"/>
  <c r="H948" i="5"/>
  <c r="H949" i="5"/>
  <c r="H950" i="5"/>
  <c r="H951" i="5"/>
  <c r="H952" i="5"/>
  <c r="H953" i="5"/>
  <c r="H954" i="5"/>
  <c r="H955" i="5"/>
  <c r="H956" i="5"/>
  <c r="H957" i="5"/>
  <c r="H958" i="5"/>
  <c r="H959" i="5"/>
  <c r="H960" i="5"/>
  <c r="H961" i="5"/>
  <c r="H962" i="5"/>
  <c r="H963" i="5"/>
  <c r="H964" i="5"/>
  <c r="H965" i="5"/>
  <c r="H966" i="5"/>
  <c r="H967" i="5"/>
  <c r="H968" i="5"/>
  <c r="H969" i="5"/>
  <c r="H970" i="5"/>
  <c r="H971" i="5"/>
  <c r="H972" i="5"/>
  <c r="H973" i="5"/>
  <c r="H974" i="5"/>
  <c r="H975" i="5"/>
  <c r="H976" i="5"/>
  <c r="H977" i="5"/>
  <c r="H978" i="5"/>
  <c r="H979" i="5"/>
  <c r="H980" i="5"/>
  <c r="H981" i="5"/>
  <c r="H982" i="5"/>
  <c r="H983" i="5"/>
  <c r="H984" i="5"/>
  <c r="H985" i="5"/>
  <c r="H986" i="5"/>
  <c r="H987" i="5"/>
  <c r="H988" i="5"/>
  <c r="H989" i="5"/>
  <c r="H990" i="5"/>
  <c r="H991" i="5"/>
  <c r="H992" i="5"/>
  <c r="H993" i="5"/>
  <c r="H994" i="5"/>
  <c r="H995" i="5"/>
  <c r="H996" i="5"/>
  <c r="H997" i="5"/>
  <c r="H998" i="5"/>
  <c r="H999" i="5"/>
  <c r="H1000" i="5"/>
  <c r="H1001" i="5"/>
  <c r="H1002" i="5"/>
  <c r="H1003" i="5"/>
  <c r="H1004" i="5"/>
  <c r="H1005" i="5"/>
  <c r="H1006" i="5"/>
  <c r="H1007" i="5"/>
  <c r="H1008" i="5"/>
  <c r="H1009" i="5"/>
  <c r="H1010" i="5"/>
  <c r="H1011" i="5"/>
  <c r="H1012" i="5"/>
  <c r="H1013" i="5"/>
  <c r="H1014" i="5"/>
  <c r="H1015" i="5"/>
  <c r="H1016" i="5"/>
  <c r="H1017" i="5"/>
  <c r="H1018" i="5"/>
  <c r="H1019" i="5"/>
  <c r="H1020" i="5"/>
  <c r="H1021" i="5"/>
  <c r="H1022" i="5"/>
  <c r="H1023" i="5"/>
  <c r="H1024" i="5"/>
  <c r="H1025" i="5"/>
  <c r="H1026" i="5"/>
  <c r="H1027" i="5"/>
  <c r="H1028" i="5"/>
  <c r="H1029" i="5"/>
  <c r="H1030" i="5"/>
  <c r="H1031" i="5"/>
  <c r="H1032" i="5"/>
  <c r="H1033" i="5"/>
  <c r="H1034" i="5"/>
  <c r="H1035" i="5"/>
  <c r="H1036" i="5"/>
  <c r="H1037" i="5"/>
  <c r="H1038" i="5"/>
  <c r="H1039" i="5"/>
  <c r="H1040" i="5"/>
  <c r="H1041" i="5"/>
  <c r="H1042" i="5"/>
  <c r="H1043" i="5"/>
  <c r="H1044" i="5"/>
  <c r="H1045" i="5"/>
  <c r="H1046" i="5"/>
  <c r="H1047" i="5"/>
  <c r="H1048" i="5"/>
  <c r="H1049" i="5"/>
  <c r="H1050" i="5"/>
  <c r="H1051" i="5"/>
  <c r="H1052" i="5"/>
  <c r="H1053" i="5"/>
  <c r="H1054" i="5"/>
  <c r="H1055" i="5"/>
  <c r="H1056" i="5"/>
  <c r="H1057" i="5"/>
  <c r="H1058" i="5"/>
  <c r="H1059" i="5"/>
  <c r="H1060" i="5"/>
  <c r="H1061" i="5"/>
  <c r="H1062" i="5"/>
  <c r="H1063" i="5"/>
  <c r="H1064" i="5"/>
  <c r="H1065" i="5"/>
  <c r="H1066" i="5"/>
  <c r="H1067" i="5"/>
  <c r="H1068" i="5"/>
  <c r="H1069" i="5"/>
  <c r="H1070" i="5"/>
  <c r="H1071" i="5"/>
  <c r="H1072" i="5"/>
  <c r="H1073" i="5"/>
  <c r="H1074" i="5"/>
  <c r="H1075" i="5"/>
  <c r="H1076" i="5"/>
  <c r="H1077" i="5"/>
  <c r="H1078" i="5"/>
  <c r="H1079" i="5"/>
  <c r="H1080" i="5"/>
  <c r="H1081" i="5"/>
  <c r="H1082" i="5"/>
  <c r="H1083" i="5"/>
  <c r="H1084" i="5"/>
  <c r="H1085" i="5"/>
  <c r="H1086" i="5"/>
  <c r="H1087" i="5"/>
  <c r="H1088" i="5"/>
  <c r="H1089" i="5"/>
  <c r="H1090" i="5"/>
  <c r="H1091" i="5"/>
  <c r="H1092" i="5"/>
  <c r="H1093" i="5"/>
  <c r="H1094" i="5"/>
  <c r="H1095" i="5"/>
  <c r="H1096" i="5"/>
  <c r="H1097" i="5"/>
  <c r="H1098" i="5"/>
  <c r="H1099" i="5"/>
  <c r="H1100" i="5"/>
  <c r="H1101" i="5"/>
  <c r="H1102" i="5"/>
  <c r="H1103" i="5"/>
  <c r="H1104" i="5"/>
  <c r="H1105" i="5"/>
  <c r="H1106" i="5"/>
  <c r="H1107" i="5"/>
  <c r="H1108" i="5"/>
  <c r="H1109" i="5"/>
  <c r="H1110" i="5"/>
  <c r="H1111" i="5"/>
  <c r="H1112" i="5"/>
  <c r="H1113" i="5"/>
  <c r="H1114" i="5"/>
  <c r="H1115" i="5"/>
  <c r="H1116" i="5"/>
  <c r="H1117" i="5"/>
  <c r="H1118" i="5"/>
  <c r="H1119" i="5"/>
  <c r="H1120" i="5"/>
  <c r="H1121" i="5"/>
  <c r="H1122" i="5"/>
  <c r="H1123" i="5"/>
  <c r="H1124" i="5"/>
  <c r="H1125" i="5"/>
  <c r="H1126" i="5"/>
  <c r="H1127" i="5"/>
  <c r="H1128" i="5"/>
  <c r="H1129" i="5"/>
  <c r="H1130" i="5"/>
  <c r="H1131" i="5"/>
  <c r="H1132" i="5"/>
  <c r="H1133" i="5"/>
  <c r="H1134" i="5"/>
  <c r="H1135" i="5"/>
  <c r="H1136" i="5"/>
  <c r="H1137" i="5"/>
  <c r="H1138" i="5"/>
  <c r="H1139" i="5"/>
  <c r="H1140" i="5"/>
  <c r="H1141" i="5"/>
  <c r="H1142" i="5"/>
  <c r="H1143" i="5"/>
  <c r="H1144" i="5"/>
  <c r="H1145" i="5"/>
  <c r="H1146" i="5"/>
  <c r="H1147" i="5"/>
  <c r="H1148" i="5"/>
  <c r="H1149" i="5"/>
  <c r="H1150" i="5"/>
  <c r="H1151" i="5"/>
  <c r="H1152" i="5"/>
  <c r="H1153" i="5"/>
  <c r="H1154" i="5"/>
  <c r="H1155" i="5"/>
  <c r="H1156" i="5"/>
  <c r="H1157" i="5"/>
  <c r="H1158" i="5"/>
  <c r="H1159" i="5"/>
  <c r="H1160" i="5"/>
  <c r="H1161" i="5"/>
  <c r="H1162" i="5"/>
  <c r="H1163" i="5"/>
  <c r="H1164" i="5"/>
  <c r="H1165" i="5"/>
  <c r="H1166" i="5"/>
  <c r="H1167" i="5"/>
  <c r="H1168" i="5"/>
  <c r="H1169" i="5"/>
  <c r="H1170" i="5"/>
  <c r="H1171" i="5"/>
  <c r="H1172" i="5"/>
  <c r="H1173" i="5"/>
  <c r="H1174" i="5"/>
  <c r="H1175" i="5"/>
  <c r="H1176" i="5"/>
  <c r="H1177" i="5"/>
  <c r="H1178" i="5"/>
  <c r="H1179" i="5"/>
  <c r="H1180" i="5"/>
  <c r="H1181" i="5"/>
  <c r="H1182" i="5"/>
  <c r="H1183" i="5"/>
  <c r="H1184" i="5"/>
  <c r="H1185" i="5"/>
  <c r="H1186" i="5"/>
  <c r="H1187" i="5"/>
  <c r="H1188" i="5"/>
  <c r="H1189" i="5"/>
  <c r="H1190" i="5"/>
  <c r="H1191" i="5"/>
  <c r="H1192" i="5"/>
  <c r="H1193" i="5"/>
  <c r="H1194" i="5"/>
  <c r="H1195" i="5"/>
  <c r="H1196" i="5"/>
  <c r="H1197" i="5"/>
  <c r="H1198" i="5"/>
  <c r="H1199" i="5"/>
  <c r="H1200" i="5"/>
  <c r="H1201" i="5"/>
  <c r="H1202" i="5"/>
  <c r="H1203" i="5"/>
  <c r="H1204" i="5"/>
  <c r="H1205" i="5"/>
  <c r="H1206" i="5"/>
  <c r="H1207" i="5"/>
  <c r="H1208" i="5"/>
  <c r="H1209" i="5"/>
  <c r="H1210" i="5"/>
  <c r="H1211" i="5"/>
  <c r="H1212" i="5"/>
  <c r="H1213" i="5"/>
  <c r="H1214" i="5"/>
  <c r="H1215" i="5"/>
  <c r="H1216" i="5"/>
  <c r="H1217" i="5"/>
  <c r="H1218" i="5"/>
  <c r="H1219" i="5"/>
  <c r="H1220" i="5"/>
  <c r="H1221" i="5"/>
  <c r="H1222" i="5"/>
  <c r="H1223" i="5"/>
  <c r="H1224" i="5"/>
  <c r="H1225" i="5"/>
  <c r="H1226" i="5"/>
  <c r="H1227" i="5"/>
  <c r="H1228" i="5"/>
  <c r="H1229" i="5"/>
  <c r="H1230" i="5"/>
  <c r="H1231" i="5"/>
  <c r="H1232" i="5"/>
  <c r="H1233" i="5"/>
  <c r="H1234" i="5"/>
  <c r="H1235" i="5"/>
  <c r="H1236" i="5"/>
  <c r="H1237" i="5"/>
  <c r="H1238" i="5"/>
  <c r="H1239" i="5"/>
  <c r="H1240" i="5"/>
  <c r="H1241" i="5"/>
  <c r="H1242" i="5"/>
  <c r="H1243" i="5"/>
  <c r="H1244" i="5"/>
  <c r="H1245" i="5"/>
  <c r="H1246" i="5"/>
  <c r="H1247" i="5"/>
  <c r="H1248" i="5"/>
  <c r="H1249" i="5"/>
  <c r="H1250" i="5"/>
  <c r="H1251" i="5"/>
  <c r="H1252" i="5"/>
  <c r="H1253" i="5"/>
  <c r="H1254" i="5"/>
  <c r="H1255" i="5"/>
  <c r="H1256" i="5"/>
  <c r="H1257" i="5"/>
  <c r="H1258" i="5"/>
  <c r="H1259" i="5"/>
  <c r="H1260" i="5"/>
  <c r="H1261" i="5"/>
  <c r="H1262" i="5"/>
  <c r="H1263" i="5"/>
  <c r="H1264" i="5"/>
  <c r="H1265" i="5"/>
  <c r="H1266" i="5"/>
  <c r="H1267" i="5"/>
  <c r="H1268" i="5"/>
  <c r="H1269" i="5"/>
  <c r="H1270" i="5"/>
  <c r="H1271" i="5"/>
  <c r="H1272" i="5"/>
  <c r="H1273" i="5"/>
  <c r="H1274" i="5"/>
  <c r="H1275" i="5"/>
  <c r="H1276" i="5"/>
  <c r="H1277" i="5"/>
  <c r="H1278" i="5"/>
  <c r="H1279" i="5"/>
  <c r="H1280" i="5"/>
  <c r="H1281" i="5"/>
  <c r="H1282" i="5"/>
  <c r="H1283" i="5"/>
  <c r="H1284" i="5"/>
  <c r="H1285" i="5"/>
  <c r="H1286" i="5"/>
  <c r="H1287" i="5"/>
  <c r="H1288" i="5"/>
  <c r="H1289" i="5"/>
  <c r="H1290" i="5"/>
  <c r="H1291" i="5"/>
  <c r="H1292" i="5"/>
  <c r="H1293" i="5"/>
  <c r="H1294" i="5"/>
  <c r="H1295" i="5"/>
  <c r="H1296" i="5"/>
  <c r="H1297" i="5"/>
  <c r="H1298" i="5"/>
  <c r="H1299" i="5"/>
  <c r="H1300" i="5"/>
  <c r="H1301" i="5"/>
  <c r="H1302" i="5"/>
  <c r="H1303" i="5"/>
  <c r="H1304" i="5"/>
  <c r="H1305" i="5"/>
  <c r="H1306" i="5"/>
  <c r="H1307" i="5"/>
  <c r="H1308" i="5"/>
  <c r="H1309" i="5"/>
  <c r="H1310" i="5"/>
  <c r="H1311" i="5"/>
  <c r="H1312" i="5"/>
  <c r="H1313" i="5"/>
  <c r="H1314" i="5"/>
  <c r="H1315" i="5"/>
  <c r="H1316" i="5"/>
  <c r="H1317" i="5"/>
  <c r="H1318" i="5"/>
  <c r="H1319" i="5"/>
  <c r="H1320" i="5"/>
  <c r="H1321" i="5"/>
  <c r="H1322" i="5"/>
  <c r="H1323" i="5"/>
  <c r="H1324" i="5"/>
  <c r="H1325" i="5"/>
  <c r="H1326" i="5"/>
  <c r="H1327" i="5"/>
  <c r="H1328" i="5"/>
  <c r="H1329" i="5"/>
  <c r="H1330" i="5"/>
  <c r="H1331" i="5"/>
  <c r="H1332" i="5"/>
  <c r="H1333" i="5"/>
  <c r="H1334" i="5"/>
  <c r="H1335" i="5"/>
  <c r="H1336" i="5"/>
  <c r="H1337" i="5"/>
  <c r="H1338" i="5"/>
  <c r="H1339" i="5"/>
  <c r="H1340" i="5"/>
  <c r="H1341" i="5"/>
  <c r="H1342" i="5"/>
  <c r="H1343" i="5"/>
  <c r="H1344" i="5"/>
  <c r="H1345" i="5"/>
  <c r="H1346" i="5"/>
  <c r="H1347" i="5"/>
  <c r="H1348" i="5"/>
  <c r="H1349" i="5"/>
  <c r="H1350" i="5"/>
  <c r="H1351" i="5"/>
  <c r="H1352" i="5"/>
  <c r="H1353" i="5"/>
  <c r="H1354" i="5"/>
  <c r="H1355" i="5"/>
  <c r="H1356" i="5"/>
  <c r="H1357" i="5"/>
  <c r="H1358" i="5"/>
  <c r="H1359" i="5"/>
  <c r="H1360" i="5"/>
  <c r="H1361" i="5"/>
  <c r="H1362" i="5"/>
  <c r="H1363" i="5"/>
  <c r="H1364" i="5"/>
  <c r="H1365" i="5"/>
  <c r="H1366" i="5"/>
  <c r="H1367" i="5"/>
  <c r="H1368" i="5"/>
  <c r="H1369" i="5"/>
  <c r="H1370" i="5"/>
  <c r="H1371" i="5"/>
  <c r="H1372" i="5"/>
  <c r="H1373" i="5"/>
  <c r="H1374" i="5"/>
  <c r="H1375" i="5"/>
  <c r="H1376" i="5"/>
  <c r="H1377" i="5"/>
  <c r="H1378" i="5"/>
  <c r="H1379" i="5"/>
  <c r="H1380" i="5"/>
  <c r="H1381" i="5"/>
  <c r="H1382" i="5"/>
  <c r="H1383" i="5"/>
  <c r="H1384" i="5"/>
  <c r="H1385" i="5"/>
  <c r="H1386" i="5"/>
  <c r="H1387" i="5"/>
  <c r="H1388" i="5"/>
  <c r="H1389" i="5"/>
  <c r="H1390" i="5"/>
  <c r="H1391" i="5"/>
  <c r="H1392" i="5"/>
  <c r="H1393" i="5"/>
  <c r="H1394" i="5"/>
  <c r="H1395" i="5"/>
  <c r="H1396" i="5"/>
  <c r="H1397" i="5"/>
  <c r="H1398" i="5"/>
  <c r="H1399" i="5"/>
  <c r="H1400" i="5"/>
  <c r="H1401" i="5"/>
  <c r="H1402" i="5"/>
  <c r="H1403" i="5"/>
  <c r="H1404" i="5"/>
  <c r="H1405" i="5"/>
  <c r="H1406" i="5"/>
  <c r="H1407" i="5"/>
  <c r="H1408" i="5"/>
  <c r="H1409" i="5"/>
  <c r="H1410" i="5"/>
  <c r="H1411" i="5"/>
  <c r="H1412" i="5"/>
  <c r="H1413" i="5"/>
  <c r="H1414" i="5"/>
  <c r="H1415" i="5"/>
  <c r="H1416" i="5"/>
  <c r="H1417" i="5"/>
  <c r="H1418" i="5"/>
  <c r="H1419" i="5"/>
  <c r="H1420" i="5"/>
  <c r="H1421" i="5"/>
  <c r="H1422" i="5"/>
  <c r="H1423" i="5"/>
  <c r="H1424" i="5"/>
  <c r="H1425" i="5"/>
  <c r="H1426" i="5"/>
  <c r="H1427" i="5"/>
  <c r="H1428" i="5"/>
  <c r="H1429" i="5"/>
  <c r="H1430" i="5"/>
  <c r="H1431" i="5"/>
  <c r="H1432" i="5"/>
  <c r="H1433" i="5"/>
  <c r="H1434" i="5"/>
  <c r="H1435" i="5"/>
  <c r="H1436" i="5"/>
  <c r="H1437" i="5"/>
  <c r="H1438" i="5"/>
  <c r="H1439" i="5"/>
  <c r="H1440" i="5"/>
  <c r="H1441" i="5"/>
  <c r="H1442" i="5"/>
  <c r="H1443" i="5"/>
  <c r="H1444" i="5"/>
  <c r="H1445" i="5"/>
  <c r="H1446" i="5"/>
  <c r="H1447" i="5"/>
  <c r="H1448" i="5"/>
  <c r="H1449" i="5"/>
  <c r="H1450" i="5"/>
  <c r="H1451" i="5"/>
  <c r="H1452" i="5"/>
  <c r="H1453" i="5"/>
  <c r="H1454" i="5"/>
  <c r="H1455" i="5"/>
  <c r="H1456" i="5"/>
  <c r="H1457" i="5"/>
  <c r="H1458" i="5"/>
  <c r="H1459" i="5"/>
  <c r="H1460" i="5"/>
  <c r="H1461" i="5"/>
  <c r="H1462" i="5"/>
  <c r="H1463" i="5"/>
  <c r="H1464" i="5"/>
  <c r="H1465" i="5"/>
  <c r="H1466" i="5"/>
  <c r="H1467" i="5"/>
  <c r="H1468" i="5"/>
  <c r="H1469" i="5"/>
  <c r="H1470" i="5"/>
  <c r="H1471" i="5"/>
  <c r="H1472" i="5"/>
  <c r="H1473" i="5"/>
  <c r="H1474" i="5"/>
  <c r="H1475" i="5"/>
  <c r="H1476" i="5"/>
  <c r="H1477" i="5"/>
  <c r="H1478" i="5"/>
  <c r="H1479" i="5"/>
  <c r="H1480" i="5"/>
  <c r="H1481" i="5"/>
  <c r="H1482" i="5"/>
  <c r="H1483" i="5"/>
  <c r="H1484" i="5"/>
  <c r="H1485" i="5"/>
  <c r="H1486" i="5"/>
  <c r="H1487" i="5"/>
  <c r="H1488" i="5"/>
  <c r="H1489" i="5"/>
  <c r="H1490" i="5"/>
  <c r="H1491" i="5"/>
  <c r="H1492" i="5"/>
  <c r="H1493" i="5"/>
  <c r="H1494" i="5"/>
  <c r="H1495" i="5"/>
  <c r="H1496" i="5"/>
  <c r="H1497" i="5"/>
  <c r="H1498" i="5"/>
  <c r="H1499" i="5"/>
  <c r="H1500" i="5"/>
  <c r="H1501" i="5"/>
  <c r="H1502" i="5"/>
  <c r="H1503" i="5"/>
  <c r="H1504" i="5"/>
  <c r="H1505" i="5"/>
  <c r="H1506" i="5"/>
  <c r="H1507" i="5"/>
  <c r="H1508" i="5"/>
  <c r="H1509" i="5"/>
  <c r="H1510" i="5"/>
  <c r="H1511" i="5"/>
  <c r="H1512" i="5"/>
  <c r="H1513" i="5"/>
  <c r="H1514" i="5"/>
  <c r="H1515" i="5"/>
  <c r="H1516" i="5"/>
  <c r="H1517" i="5"/>
  <c r="H1518" i="5"/>
  <c r="H1519" i="5"/>
  <c r="H1520" i="5"/>
  <c r="H1521" i="5"/>
  <c r="H1522" i="5"/>
  <c r="H1523" i="5"/>
  <c r="H1524" i="5"/>
  <c r="H1525" i="5"/>
  <c r="H1526" i="5"/>
  <c r="H1527" i="5"/>
  <c r="H1528" i="5"/>
  <c r="H1529" i="5"/>
  <c r="H1530" i="5"/>
  <c r="H1531" i="5"/>
  <c r="H1532" i="5"/>
  <c r="H1533" i="5"/>
  <c r="H1534" i="5"/>
  <c r="H1535" i="5"/>
  <c r="H1536" i="5"/>
  <c r="H1537" i="5"/>
  <c r="H1538" i="5"/>
  <c r="H1539" i="5"/>
  <c r="H1540" i="5"/>
  <c r="H1541" i="5"/>
  <c r="H1542" i="5"/>
  <c r="H1543" i="5"/>
  <c r="H1544" i="5"/>
  <c r="H1545" i="5"/>
  <c r="H1546" i="5"/>
  <c r="H1547" i="5"/>
  <c r="H1548" i="5"/>
  <c r="H1549" i="5"/>
  <c r="H1550" i="5"/>
  <c r="H1551" i="5"/>
  <c r="H1552" i="5"/>
  <c r="H1553" i="5"/>
  <c r="H1554" i="5"/>
  <c r="H1555" i="5"/>
  <c r="H1556" i="5"/>
  <c r="H1557" i="5"/>
  <c r="H1558" i="5"/>
  <c r="H1559" i="5"/>
  <c r="H1560" i="5"/>
  <c r="H1561" i="5"/>
  <c r="H1562" i="5"/>
  <c r="H1563" i="5"/>
  <c r="H1564" i="5"/>
  <c r="H1565" i="5"/>
  <c r="H1566" i="5"/>
  <c r="H1567" i="5"/>
  <c r="H1568" i="5"/>
  <c r="H1569" i="5"/>
  <c r="H1570" i="5"/>
  <c r="H1571" i="5"/>
  <c r="H1572" i="5"/>
  <c r="H1573" i="5"/>
  <c r="H1574" i="5"/>
  <c r="H1575" i="5"/>
  <c r="H1576" i="5"/>
  <c r="H1577" i="5"/>
  <c r="H1578" i="5"/>
  <c r="H1579" i="5"/>
  <c r="H1580" i="5"/>
  <c r="H1581" i="5"/>
  <c r="H1582" i="5"/>
  <c r="H1583" i="5"/>
  <c r="H1584" i="5"/>
  <c r="H1585" i="5"/>
  <c r="H1586" i="5"/>
  <c r="H1587" i="5"/>
  <c r="H1588" i="5"/>
  <c r="H1589" i="5"/>
  <c r="H1590" i="5"/>
  <c r="H1591" i="5"/>
  <c r="H1592" i="5"/>
  <c r="H1593" i="5"/>
  <c r="H1594" i="5"/>
  <c r="H1595" i="5"/>
  <c r="H1596" i="5"/>
  <c r="H1597" i="5"/>
  <c r="H1598" i="5"/>
  <c r="H1599" i="5"/>
  <c r="H1600" i="5"/>
  <c r="H1601" i="5"/>
  <c r="H1602" i="5"/>
  <c r="H1603" i="5"/>
  <c r="H1604" i="5"/>
  <c r="H1605" i="5"/>
  <c r="H1606" i="5"/>
  <c r="H1607" i="5"/>
  <c r="H1608" i="5"/>
  <c r="H1609" i="5"/>
  <c r="H1610" i="5"/>
  <c r="H1611" i="5"/>
  <c r="H1612" i="5"/>
  <c r="H1613" i="5"/>
  <c r="H1614" i="5"/>
  <c r="H1615" i="5"/>
  <c r="H1616" i="5"/>
  <c r="H1617" i="5"/>
  <c r="H1618" i="5"/>
  <c r="H1619" i="5"/>
  <c r="H1620" i="5"/>
  <c r="H1621" i="5"/>
  <c r="H1622" i="5"/>
  <c r="H1623" i="5"/>
  <c r="H1624" i="5"/>
  <c r="H1625" i="5"/>
  <c r="H1626" i="5"/>
  <c r="H1627" i="5"/>
  <c r="H1628" i="5"/>
  <c r="H1629" i="5"/>
  <c r="H1630" i="5"/>
  <c r="H1631" i="5"/>
  <c r="H1632" i="5"/>
  <c r="H1633" i="5"/>
  <c r="H1634" i="5"/>
  <c r="H1635" i="5"/>
  <c r="H1636" i="5"/>
  <c r="H1637" i="5"/>
  <c r="H1638" i="5"/>
  <c r="H1639" i="5"/>
  <c r="H1640" i="5"/>
  <c r="H1641" i="5"/>
  <c r="H1642" i="5"/>
  <c r="H1643" i="5"/>
  <c r="H1644" i="5"/>
  <c r="H1645" i="5"/>
  <c r="H1646" i="5"/>
  <c r="H1647" i="5"/>
  <c r="H1648" i="5"/>
  <c r="H1649" i="5"/>
  <c r="H1650" i="5"/>
  <c r="H1651" i="5"/>
  <c r="H1652" i="5"/>
  <c r="H1653" i="5"/>
  <c r="H1654" i="5"/>
  <c r="H1655" i="5"/>
  <c r="H1656" i="5"/>
  <c r="H1657" i="5"/>
  <c r="H1658" i="5"/>
  <c r="H1659" i="5"/>
  <c r="H1660" i="5"/>
  <c r="H1661" i="5"/>
  <c r="H1662" i="5"/>
  <c r="H1663" i="5"/>
  <c r="H1664" i="5"/>
  <c r="H1665" i="5"/>
  <c r="H1666" i="5"/>
  <c r="H1667" i="5"/>
  <c r="H1668" i="5"/>
  <c r="H1669" i="5"/>
  <c r="H1670" i="5"/>
  <c r="H1671" i="5"/>
  <c r="H1672" i="5"/>
  <c r="H1673" i="5"/>
  <c r="H1674" i="5"/>
  <c r="H1675" i="5"/>
  <c r="H1676" i="5"/>
  <c r="H1677" i="5"/>
  <c r="H1678" i="5"/>
  <c r="H1679" i="5"/>
  <c r="H1680" i="5"/>
  <c r="H1681" i="5"/>
  <c r="H1682" i="5"/>
  <c r="H1683" i="5"/>
  <c r="H1684" i="5"/>
  <c r="H1685" i="5"/>
  <c r="H1686" i="5"/>
  <c r="H1687" i="5"/>
  <c r="H1688" i="5"/>
  <c r="H1689" i="5"/>
  <c r="H1690" i="5"/>
  <c r="H1691" i="5"/>
  <c r="H1692" i="5"/>
  <c r="H1693" i="5"/>
  <c r="H1694" i="5"/>
  <c r="H1695" i="5"/>
  <c r="H1696" i="5"/>
  <c r="H1697" i="5"/>
  <c r="H1698" i="5"/>
  <c r="H1699" i="5"/>
  <c r="H1700" i="5"/>
  <c r="H1701" i="5"/>
  <c r="H1702" i="5"/>
  <c r="H1703" i="5"/>
  <c r="H1704" i="5"/>
  <c r="H1705" i="5"/>
  <c r="H1706" i="5"/>
  <c r="H1707" i="5"/>
  <c r="H1708" i="5"/>
  <c r="H1709" i="5"/>
  <c r="H1710" i="5"/>
  <c r="H1711" i="5"/>
  <c r="H1712" i="5"/>
  <c r="H1713" i="5"/>
  <c r="H1714" i="5"/>
  <c r="H1715" i="5"/>
  <c r="H1716" i="5"/>
  <c r="H1717" i="5"/>
  <c r="H1718" i="5"/>
  <c r="H1719" i="5"/>
  <c r="H1720" i="5"/>
  <c r="H1721" i="5"/>
  <c r="H1722" i="5"/>
  <c r="H1723" i="5"/>
  <c r="H1724" i="5"/>
  <c r="H1725" i="5"/>
  <c r="H1726" i="5"/>
  <c r="H1727" i="5"/>
  <c r="H1728" i="5"/>
  <c r="H1729" i="5"/>
  <c r="H1730" i="5"/>
  <c r="H1731" i="5"/>
  <c r="H1732" i="5"/>
  <c r="H1733" i="5"/>
  <c r="H1734" i="5"/>
  <c r="H1735" i="5"/>
  <c r="H1736" i="5"/>
  <c r="H1737" i="5"/>
  <c r="H1738" i="5"/>
  <c r="H1739" i="5"/>
  <c r="H1740" i="5"/>
  <c r="H1741" i="5"/>
  <c r="H1742" i="5"/>
  <c r="H1743" i="5"/>
  <c r="H1744" i="5"/>
  <c r="H1745" i="5"/>
  <c r="H1746" i="5"/>
  <c r="H1747" i="5"/>
  <c r="H1748" i="5"/>
  <c r="H1749" i="5"/>
  <c r="H1750" i="5"/>
  <c r="H1751" i="5"/>
  <c r="H1752" i="5"/>
  <c r="H1753" i="5"/>
  <c r="H1754" i="5"/>
  <c r="H1755" i="5"/>
  <c r="H1756" i="5"/>
  <c r="H1757" i="5"/>
  <c r="H1758" i="5"/>
  <c r="H1759" i="5"/>
  <c r="H1760" i="5"/>
  <c r="H1761" i="5"/>
  <c r="H1762" i="5"/>
  <c r="H1763" i="5"/>
  <c r="H1764" i="5"/>
  <c r="H1765" i="5"/>
  <c r="H1766" i="5"/>
  <c r="H1767" i="5"/>
  <c r="H1768" i="5"/>
  <c r="H1769" i="5"/>
  <c r="H1770" i="5"/>
  <c r="H1771" i="5"/>
  <c r="H1772" i="5"/>
  <c r="H1773" i="5"/>
  <c r="H1774" i="5"/>
  <c r="H1775" i="5"/>
  <c r="H1776" i="5"/>
  <c r="H1777" i="5"/>
  <c r="H1778" i="5"/>
  <c r="H1779" i="5"/>
  <c r="H1780" i="5"/>
  <c r="H1781" i="5"/>
  <c r="H1782" i="5"/>
  <c r="H1783" i="5"/>
  <c r="H1784" i="5"/>
  <c r="H1785" i="5"/>
  <c r="H1786" i="5"/>
  <c r="H1787" i="5"/>
  <c r="H1788" i="5"/>
  <c r="H1789" i="5"/>
  <c r="H1790" i="5"/>
  <c r="H1791" i="5"/>
  <c r="H1792" i="5"/>
  <c r="H1793" i="5"/>
  <c r="H1794" i="5"/>
  <c r="H1795" i="5"/>
  <c r="H1796" i="5"/>
  <c r="H1797" i="5"/>
  <c r="H1798" i="5"/>
  <c r="H1799" i="5"/>
  <c r="H1800" i="5"/>
  <c r="H1801" i="5"/>
  <c r="H1802" i="5"/>
  <c r="H1803" i="5"/>
  <c r="H1804" i="5"/>
  <c r="H1805" i="5"/>
  <c r="H1806" i="5"/>
  <c r="H1807" i="5"/>
  <c r="H1808" i="5"/>
  <c r="H1809" i="5"/>
  <c r="H1810" i="5"/>
  <c r="H1811" i="5"/>
  <c r="H1812" i="5"/>
  <c r="H1813" i="5"/>
  <c r="H1814" i="5"/>
  <c r="H1815" i="5"/>
  <c r="H1816" i="5"/>
  <c r="H1817" i="5"/>
  <c r="H1818" i="5"/>
  <c r="H1819" i="5"/>
  <c r="H1820" i="5"/>
  <c r="H1821" i="5"/>
  <c r="H1822" i="5"/>
  <c r="H1823" i="5"/>
  <c r="H1824" i="5"/>
  <c r="H1825" i="5"/>
  <c r="H1826" i="5"/>
  <c r="H1827" i="5"/>
  <c r="H1828" i="5"/>
  <c r="H1829" i="5"/>
  <c r="H1830" i="5"/>
  <c r="H1831" i="5"/>
  <c r="H1832" i="5"/>
  <c r="H1833" i="5"/>
  <c r="H1834" i="5"/>
  <c r="H1835" i="5"/>
  <c r="H1836" i="5"/>
  <c r="H1837" i="5"/>
  <c r="H1838" i="5"/>
  <c r="H1839" i="5"/>
  <c r="H1840" i="5"/>
  <c r="H1841" i="5"/>
  <c r="H1842" i="5"/>
  <c r="H1843" i="5"/>
  <c r="H1844" i="5"/>
  <c r="H1845" i="5"/>
  <c r="H1846" i="5"/>
  <c r="H1847" i="5"/>
  <c r="H1848" i="5"/>
  <c r="H1849" i="5"/>
  <c r="H1850" i="5"/>
  <c r="H1851" i="5"/>
  <c r="H1852" i="5"/>
  <c r="H1853" i="5"/>
  <c r="H1854" i="5"/>
  <c r="H1855" i="5"/>
  <c r="H1856" i="5"/>
  <c r="H1857" i="5"/>
  <c r="H1858" i="5"/>
  <c r="H1859" i="5"/>
  <c r="H1860" i="5"/>
  <c r="H1861" i="5"/>
  <c r="H1862" i="5"/>
  <c r="H1863" i="5"/>
  <c r="H1864" i="5"/>
  <c r="H1865" i="5"/>
  <c r="H1866" i="5"/>
  <c r="H1867" i="5"/>
  <c r="H1868" i="5"/>
  <c r="H1869" i="5"/>
  <c r="H1870" i="5"/>
  <c r="H1871" i="5"/>
  <c r="H1872" i="5"/>
  <c r="H1873" i="5"/>
  <c r="H1874" i="5"/>
  <c r="H1875" i="5"/>
  <c r="H1876" i="5"/>
  <c r="H1877" i="5"/>
  <c r="H1878" i="5"/>
  <c r="H1879" i="5"/>
  <c r="H1880" i="5"/>
  <c r="H1881" i="5"/>
  <c r="H1882" i="5"/>
  <c r="H1883" i="5"/>
  <c r="H1884" i="5"/>
  <c r="H1885" i="5"/>
  <c r="H1886" i="5"/>
  <c r="H1887" i="5"/>
  <c r="H1888" i="5"/>
  <c r="H1889" i="5"/>
  <c r="H1890" i="5"/>
  <c r="H1891" i="5"/>
  <c r="H1892" i="5"/>
  <c r="H1893" i="5"/>
  <c r="H1894" i="5"/>
  <c r="H1895" i="5"/>
  <c r="H1896" i="5"/>
  <c r="H1897" i="5"/>
  <c r="H1898" i="5"/>
  <c r="H1899" i="5"/>
  <c r="H1900" i="5"/>
  <c r="H1901" i="5"/>
  <c r="H1902" i="5"/>
  <c r="H1903" i="5"/>
  <c r="H1904" i="5"/>
  <c r="H1905" i="5"/>
  <c r="H1906" i="5"/>
  <c r="H1907" i="5"/>
  <c r="H1908" i="5"/>
  <c r="H1909" i="5"/>
  <c r="H1910" i="5"/>
  <c r="H1911" i="5"/>
  <c r="H1912" i="5"/>
  <c r="H1913" i="5"/>
  <c r="H1914" i="5"/>
  <c r="H1915" i="5"/>
  <c r="H1916" i="5"/>
  <c r="H1917" i="5"/>
  <c r="H1918" i="5"/>
  <c r="H1919" i="5"/>
  <c r="H1920" i="5"/>
  <c r="H1921" i="5"/>
  <c r="H1922" i="5"/>
  <c r="H1923" i="5"/>
  <c r="H1924" i="5"/>
  <c r="H1925" i="5"/>
  <c r="H1926" i="5"/>
  <c r="H1927" i="5"/>
  <c r="H1928" i="5"/>
  <c r="H1929" i="5"/>
  <c r="H1930" i="5"/>
  <c r="H1931" i="5"/>
  <c r="H1932" i="5"/>
  <c r="H1933" i="5"/>
  <c r="H1934" i="5"/>
  <c r="H1935" i="5"/>
  <c r="H1936" i="5"/>
  <c r="H1937" i="5"/>
  <c r="H1938" i="5"/>
  <c r="H1939" i="5"/>
  <c r="H1940" i="5"/>
  <c r="H1941" i="5"/>
  <c r="H1942" i="5"/>
  <c r="H1943" i="5"/>
  <c r="H1944" i="5"/>
  <c r="H1945" i="5"/>
  <c r="H1946" i="5"/>
  <c r="H1947" i="5"/>
  <c r="H1948" i="5"/>
  <c r="H1949" i="5"/>
  <c r="H1950" i="5"/>
  <c r="H1951" i="5"/>
  <c r="H1952" i="5"/>
  <c r="H1953" i="5"/>
  <c r="H1954" i="5"/>
  <c r="H1955" i="5"/>
  <c r="H1956" i="5"/>
  <c r="H1957" i="5"/>
  <c r="H1958" i="5"/>
  <c r="H1959" i="5"/>
  <c r="H1960" i="5"/>
  <c r="H1961" i="5"/>
  <c r="H1962" i="5"/>
  <c r="H1963" i="5"/>
  <c r="H1964" i="5"/>
  <c r="H1965" i="5"/>
  <c r="H1966" i="5"/>
  <c r="H1967" i="5"/>
  <c r="H1968" i="5"/>
  <c r="H1969" i="5"/>
  <c r="H1970" i="5"/>
  <c r="H1971" i="5"/>
  <c r="H1972" i="5"/>
  <c r="H1973" i="5"/>
  <c r="H1974" i="5"/>
  <c r="H1975" i="5"/>
  <c r="H1976" i="5"/>
  <c r="H1977" i="5"/>
  <c r="H1978" i="5"/>
  <c r="H1979" i="5"/>
  <c r="H1980" i="5"/>
  <c r="H1981" i="5"/>
  <c r="H1982" i="5"/>
  <c r="H1983" i="5"/>
  <c r="H1984" i="5"/>
  <c r="H1985" i="5"/>
  <c r="H1986" i="5"/>
  <c r="H1987" i="5"/>
  <c r="H1988" i="5"/>
  <c r="H1989" i="5"/>
  <c r="H1990" i="5"/>
  <c r="H1991" i="5"/>
  <c r="H1992" i="5"/>
  <c r="H1993" i="5"/>
  <c r="H1994" i="5"/>
  <c r="H1995" i="5"/>
  <c r="H1996" i="5"/>
  <c r="H1997" i="5"/>
  <c r="H1998" i="5"/>
  <c r="H1999" i="5"/>
  <c r="H2000" i="5"/>
  <c r="H2001" i="5"/>
  <c r="H2002" i="5"/>
  <c r="H2003" i="5"/>
  <c r="H2004" i="5"/>
  <c r="H2005" i="5"/>
  <c r="H2006" i="5"/>
  <c r="H2007" i="5"/>
  <c r="H2008" i="5"/>
  <c r="H2009" i="5"/>
  <c r="H2010" i="5"/>
  <c r="H2011" i="5"/>
  <c r="H2012" i="5"/>
  <c r="H2013" i="5"/>
  <c r="H2014" i="5"/>
  <c r="H2015" i="5"/>
  <c r="H2016" i="5"/>
  <c r="H2017" i="5"/>
  <c r="H2018" i="5"/>
  <c r="H2019" i="5"/>
  <c r="H2020" i="5"/>
  <c r="H2021" i="5"/>
  <c r="H2022" i="5"/>
  <c r="H2023" i="5"/>
  <c r="H2024" i="5"/>
  <c r="H2025" i="5"/>
  <c r="H2026" i="5"/>
  <c r="H2027" i="5"/>
  <c r="H2028" i="5"/>
  <c r="H2029" i="5"/>
  <c r="H2030" i="5"/>
  <c r="H2031" i="5"/>
  <c r="H2032" i="5"/>
  <c r="H2033" i="5"/>
  <c r="H2034" i="5"/>
  <c r="H2035" i="5"/>
  <c r="H2036" i="5"/>
  <c r="H2037" i="5"/>
  <c r="H2038" i="5"/>
  <c r="H2039" i="5"/>
  <c r="H2040" i="5"/>
  <c r="H2041" i="5"/>
  <c r="H2042" i="5"/>
  <c r="H2043" i="5"/>
  <c r="H2044" i="5"/>
  <c r="H2045" i="5"/>
  <c r="H2046" i="5"/>
  <c r="H2047" i="5"/>
  <c r="H2048" i="5"/>
  <c r="H2049" i="5"/>
  <c r="H2050" i="5"/>
  <c r="H2051" i="5"/>
  <c r="H2052" i="5"/>
  <c r="H2053" i="5"/>
  <c r="H2054" i="5"/>
  <c r="H2055" i="5"/>
  <c r="H2056" i="5"/>
  <c r="H2057" i="5"/>
  <c r="H2058" i="5"/>
  <c r="H2059" i="5"/>
  <c r="H2060" i="5"/>
  <c r="H2061" i="5"/>
  <c r="H2062" i="5"/>
  <c r="H2063" i="5"/>
  <c r="H2064" i="5"/>
  <c r="H2065" i="5"/>
  <c r="H2066" i="5"/>
  <c r="H2067" i="5"/>
  <c r="H2068" i="5"/>
  <c r="H2069" i="5"/>
  <c r="H2070" i="5"/>
  <c r="H2071" i="5"/>
  <c r="H2072" i="5"/>
  <c r="H2073" i="5"/>
  <c r="H2074" i="5"/>
  <c r="H2075" i="5"/>
  <c r="H2076" i="5"/>
  <c r="H2077" i="5"/>
  <c r="H2078" i="5"/>
  <c r="H14" i="5"/>
  <c r="K13" i="6" l="1"/>
  <c r="H14" i="8"/>
  <c r="H12" i="5"/>
  <c r="D55" i="3" l="1"/>
  <c r="D54" i="3" l="1"/>
  <c r="G55" i="3" s="1"/>
  <c r="G57" i="3"/>
  <c r="C55" i="3"/>
  <c r="C54" i="3" l="1"/>
  <c r="F57" i="3"/>
  <c r="E54" i="3"/>
  <c r="F55" i="3"/>
  <c r="E55" i="3"/>
  <c r="C216" i="3"/>
  <c r="C220" i="3" s="1"/>
  <c r="D216" i="3"/>
  <c r="D220" i="3" s="1"/>
  <c r="E216" i="3" l="1"/>
  <c r="E23" i="2" l="1"/>
  <c r="D23" i="2"/>
  <c r="E20" i="2"/>
  <c r="E12" i="2"/>
  <c r="D12" i="2"/>
  <c r="E11" i="2" l="1"/>
  <c r="E26" i="2" s="1"/>
  <c r="D11" i="2"/>
  <c r="D26" i="2" s="1"/>
  <c r="D31" i="2" s="1"/>
  <c r="D24" i="1" l="1"/>
</calcChain>
</file>

<file path=xl/sharedStrings.xml><?xml version="1.0" encoding="utf-8"?>
<sst xmlns="http://schemas.openxmlformats.org/spreadsheetml/2006/main" count="8270" uniqueCount="2009">
  <si>
    <t xml:space="preserve">Приложение 1 </t>
  </si>
  <si>
    <t xml:space="preserve">к Закону Республики Тыва </t>
  </si>
  <si>
    <t>"Об исполнении республиканского</t>
  </si>
  <si>
    <t>Код</t>
  </si>
  <si>
    <t>Наименование</t>
  </si>
  <si>
    <t>Утверждено</t>
  </si>
  <si>
    <t xml:space="preserve">Исполнено </t>
  </si>
  <si>
    <t xml:space="preserve"> 01 02 00 00 00 0000 000</t>
  </si>
  <si>
    <t>Кредиты кредитных организаций в валюте Российской Федерации</t>
  </si>
  <si>
    <t>01 02 00 00 02 0000 710</t>
  </si>
  <si>
    <t>01 02 00 00 02 0000 810</t>
  </si>
  <si>
    <t xml:space="preserve"> 01 03 00 00 00 0000 000</t>
  </si>
  <si>
    <t xml:space="preserve">Бюджетные кредиты от других бюджетов бюджетной системы Российской Федерации </t>
  </si>
  <si>
    <t>01 03 01 00 02 0000 710</t>
  </si>
  <si>
    <t>01 03 01 00 02 0000 810</t>
  </si>
  <si>
    <t>01 05 00 00 00 0000 000</t>
  </si>
  <si>
    <t>Изменение остатков средств на счетах по учету средств бюджета</t>
  </si>
  <si>
    <t>01 05 02 01 02 0000 510</t>
  </si>
  <si>
    <t>Увеличение прочих остатков денежных средств бюджетов субъектов Российской Федерации</t>
  </si>
  <si>
    <t>01 05 02 01 02 0000 610</t>
  </si>
  <si>
    <t>Уменьшение прочих остатков денежных средств бюджетов субъектов Российской Федерации</t>
  </si>
  <si>
    <t>01 06 00 00 00 0000 000</t>
  </si>
  <si>
    <t>Иные источники внутреннего финансирования дефицита бюджета</t>
  </si>
  <si>
    <t>01 06 05 02 02 0000 540</t>
  </si>
  <si>
    <t>01 06 05 02 02 0000 640</t>
  </si>
  <si>
    <t>Всего</t>
  </si>
  <si>
    <t>Привлечение кредитов от кредитных организаций бюджетами субъектов Российской Федерации в валюте Российской Федерации</t>
  </si>
  <si>
    <t>Погашение бюджетами субъектов Российской Федерации кредитов от кредитных организаций в валюте Российской Федерации</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</si>
  <si>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</si>
  <si>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</si>
  <si>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</si>
  <si>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(на пополнение остатков средств на счетах республиканского бюджета Республики Тыва)</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</si>
  <si>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 (на пополнение остатков средств на счетах республиканского бюджета Республики Тыва)</t>
  </si>
  <si>
    <t>(тыс. рублей)</t>
  </si>
  <si>
    <t>Приложение 2</t>
  </si>
  <si>
    <t>Наименование показателя</t>
  </si>
  <si>
    <t>Код бюджетной классификации</t>
  </si>
  <si>
    <t>Исполнено</t>
  </si>
  <si>
    <t>администратора источника финансирования</t>
  </si>
  <si>
    <t>источника финансирования</t>
  </si>
  <si>
    <t>Министерство финансов Республики Тыва</t>
  </si>
  <si>
    <t>Приложение 3</t>
  </si>
  <si>
    <t xml:space="preserve">Коды бюджетной классификации  </t>
  </si>
  <si>
    <t xml:space="preserve">      Наименование доходов </t>
  </si>
  <si>
    <t>% исполнения</t>
  </si>
  <si>
    <t>1 00 00000 00 0000 000</t>
  </si>
  <si>
    <t>НАЛОГОВЫЕ И НЕНАЛОГОВЫЕ ДОХОДЫ</t>
  </si>
  <si>
    <t>1 01 00000 00 0000 000</t>
  </si>
  <si>
    <t>НАЛОГИ НА ПРИБЫЛЬ, ДОХОДЫ</t>
  </si>
  <si>
    <t>1 01 01000 00 0000 110</t>
  </si>
  <si>
    <t>Налог на прибыль  организаций</t>
  </si>
  <si>
    <t xml:space="preserve">1 01 02000 01 0000 110 </t>
  </si>
  <si>
    <t>Налог на доходы физических лиц</t>
  </si>
  <si>
    <t>1 03 00000 00 0000 000</t>
  </si>
  <si>
    <t>НАЛОГИ НА ТОВАРЫ (РАБОТЫ,  УСЛУГИ), РЕАЛИЗУЕМЫЕ НА ТЕРРИТОРИИ РОССИЙСКОЙ ФЕДЕРАЦИИ</t>
  </si>
  <si>
    <t xml:space="preserve">1 03 02142 01 0000 110
</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</si>
  <si>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</si>
  <si>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1 03 02143 01 0000 110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</si>
  <si>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</si>
  <si>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1 03 02190 01 0000 110</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</si>
  <si>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</si>
  <si>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1 03 02200 01 0000 110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</si>
  <si>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</si>
  <si>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1 03 02210 01 0000 110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</si>
  <si>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</si>
  <si>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1 03 02220 01 0000 110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</si>
  <si>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</si>
  <si>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</si>
  <si>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</si>
  <si>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</si>
  <si>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</si>
  <si>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</si>
  <si>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</si>
  <si>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1 0 302260 01 0000 110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</si>
  <si>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</si>
  <si>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1 05 00000 00 0000 000</t>
  </si>
  <si>
    <t>НАЛОГИ НА СОВОКУПНЫЙ ДОХОД</t>
  </si>
  <si>
    <t>1 05 06000 01 0000 110</t>
  </si>
  <si>
    <t>Налог на профессиональный доход</t>
  </si>
  <si>
    <t>1 06 00000 00 0000 110</t>
  </si>
  <si>
    <t>НАЛОГИ НА ИМУЩЕСТВО</t>
  </si>
  <si>
    <t>1 06 02000 02 0000 110</t>
  </si>
  <si>
    <t>Налог на имущество организаций</t>
  </si>
  <si>
    <t>1 06 04000 02 0000 110</t>
  </si>
  <si>
    <t>Транспортный налог</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</si>
  <si>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</si>
  <si>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</si>
  <si>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</si>
  <si>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</si>
  <si>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 xml:space="preserve"> 1 07 04000 01 0000 110</t>
  </si>
  <si>
    <t xml:space="preserve">Сборы за пользование объектами животного мира и за пользование объектами водных биологических ресурсов </t>
  </si>
  <si>
    <t>1 08 00000 00 0000 000</t>
  </si>
  <si>
    <t>ГОСУДАРСТВЕННАЯ ПОШЛИНА</t>
  </si>
  <si>
    <t xml:space="preserve"> 1 09 00000 00 0000 000</t>
  </si>
  <si>
    <t>ЗАДОЛЖЕННОСТЬ И ПЕРЕРАСЧЕТЫ ПО ОТМЕНЕННЫМ НАЛОГАМ, СБОРАМ И ИНЫМ ОБЯЗАТЕЛЬНЫМ ПЛАТЕЖАМ</t>
  </si>
  <si>
    <t xml:space="preserve"> 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</si>
  <si>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</si>
  <si>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</si>
  <si>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</si>
  <si>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от размещения средств бюджетов</t>
  </si>
  <si>
    <t>1 11 03000 00 0000 120</t>
  </si>
  <si>
    <t>Проценты, полученные от предоставления бюджетных кредитов внутри страны</t>
  </si>
  <si>
    <t xml:space="preserve"> 1 11 05000 00 0000 120</t>
  </si>
  <si>
    <t>Доходы, получаемые в виде арендной платы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</si>
  <si>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1 11 07000 00 0000 120</t>
  </si>
  <si>
    <t>Платежи от государственных и муниципальных унитарных предприятий</t>
  </si>
  <si>
    <t xml:space="preserve"> 1 12 00000 00 0000 000</t>
  </si>
  <si>
    <t xml:space="preserve">ПЛАТЕЖИ ПРИ ПОЛЬЗОВАНИИ ПРИРОДНЫМИ РЕСУРСАМИ </t>
  </si>
  <si>
    <t>1 12 01000 01 0000 120</t>
  </si>
  <si>
    <t>Плата за негативное воздействие на окружающую среду</t>
  </si>
  <si>
    <t>1 12 02000 00 0000 120</t>
  </si>
  <si>
    <t>Платежи при пользовании недрами</t>
  </si>
  <si>
    <t>1 12 04000 00 0000 120</t>
  </si>
  <si>
    <t>Плата за использование лесов</t>
  </si>
  <si>
    <t xml:space="preserve"> 1 13 00000 00 0000 000</t>
  </si>
  <si>
    <t>ДОХОДЫ ОТ ОКАЗАНИЯ ПЛАТНЫХ УСЛУГ (РАБОТ) И КОМПЕНСАЦИИ ЗАТРАТ ГОСУДАРСТВА</t>
  </si>
  <si>
    <t xml:space="preserve"> 1 14 00000 00 0000 000</t>
  </si>
  <si>
    <t>ДОХОДЫ ОТ ПРОДАЖИ МАТЕРИАЛЬНЫХ И НЕМАТЕРИАЛЬНЫХ АКТИВОВ</t>
  </si>
  <si>
    <t>1 15 00000 00 0000 000</t>
  </si>
  <si>
    <t xml:space="preserve">АДМИНИСТРАТИВНЫЕ ПЛАТЕЖИ И СБОРЫ </t>
  </si>
  <si>
    <t xml:space="preserve"> 1 16 00000 00 0000 000</t>
  </si>
  <si>
    <t>ШТРАФЫ, САНКЦИИ, ВОЗМЕЩЕНИЕ УЩЕРБА</t>
  </si>
  <si>
    <t>1 17 00000 00 0000 000</t>
  </si>
  <si>
    <t>ПРОЧИЕ НЕНАЛОГОВЫЕ ДОХОДЫ</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</si>
  <si>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</si>
  <si>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</si>
  <si>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</si>
  <si>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</si>
  <si>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</si>
  <si>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Федерации</t>
  </si>
  <si>
    <t>2 02 15 001 02 0000 150</t>
  </si>
  <si>
    <t>Дотации бюджетам субъектов Российской Федерации на выравнивание бюджетной обеспеченности</t>
  </si>
  <si>
    <t>2 02 15 002 02 0000 150</t>
  </si>
  <si>
    <t>Дотации бюджетам субъектов Российской Федерации на поддержку мер по обеспечению сбалансированности бюджетов</t>
  </si>
  <si>
    <t>2 02 15 009 02 0000 150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</si>
  <si>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</si>
  <si>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2 02 15 549 02 0000 150</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</si>
  <si>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</si>
  <si>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2 02 20000 00 0000 150</t>
  </si>
  <si>
    <t>Субсидии бюджетам бюджетной системы Российской Федерации (межбюджетные субсидии)</t>
  </si>
  <si>
    <t>2 02 25 081 02 0000 150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</si>
  <si>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</si>
  <si>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2 02 25 082 02 0000 150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</si>
  <si>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</si>
  <si>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2 02 25 084 02 0000 150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</si>
  <si>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</si>
  <si>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2 02 25 086 02 0000 150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</si>
  <si>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</si>
  <si>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2 02 25 097 02 0000 150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</si>
  <si>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</si>
  <si>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2 02 25 114 02 0000 150</t>
  </si>
  <si>
    <t>2 02 25 138 02 0000 150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</si>
  <si>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</si>
  <si>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2 02 25 169 02 0000 150</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</si>
  <si>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</si>
  <si>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2 02 25 173 02 0000 150</t>
  </si>
  <si>
    <t>Субсидии бюджетам субъектов Российской Федерации на создание детских технопарков "Кванториум"</t>
  </si>
  <si>
    <t>2 02 25 187 02 0000 150</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</si>
  <si>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</si>
  <si>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2 02 25 201 02 0000 150</t>
  </si>
  <si>
    <t>Субсидии бюджетам субъектов Российской Федерации на развитие паллиативной медицинской помощи</t>
  </si>
  <si>
    <t>2 02 25 202 02 0000 150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</si>
  <si>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</si>
  <si>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2 02 25 228 02 0000 150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</si>
  <si>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</si>
  <si>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2 02 25 229 02 0000 150</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</si>
  <si>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</si>
  <si>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2 02 25 232 02 0000 150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</si>
  <si>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</si>
  <si>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2 02 25 243 02 0000 150</t>
  </si>
  <si>
    <t>Субсидии бюджетам субъектов Российской Федерации на строительство и реконструкцию (модернизацию) объектов питьевого водоснабжения</t>
  </si>
  <si>
    <t>2 02 25 253 02 0000 150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</si>
  <si>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</si>
  <si>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2 02 25 281 02 0000 150</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</si>
  <si>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</si>
  <si>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2 02 25 291 02 0000 150</t>
  </si>
  <si>
    <t>Субсидии бюджетам субъектов Российской Федерации на повышение эффективности службы занятости</t>
  </si>
  <si>
    <t>2 02 25 299 02 0000 150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</si>
  <si>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</si>
  <si>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2 02 25 302 02 0000 150</t>
  </si>
  <si>
    <t>Субсидии бюджетам субъектов Российской Федерации на осуществление ежемесячных выплат на детей в возрасте от трех до семи лет включительно</t>
  </si>
  <si>
    <t>2 02 25 304 02 0000 150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</si>
  <si>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</si>
  <si>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2 02 25 365 02 0000 150</t>
  </si>
  <si>
    <t>2 02 25 402 02 0000 150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</si>
  <si>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</si>
  <si>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2 02 25 404 02 0000 150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</si>
  <si>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</si>
  <si>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2 02 25 462 02 0000 150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</si>
  <si>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</si>
  <si>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2 02 25 466 02 0000 150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</si>
  <si>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</si>
  <si>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2 02 25 467 02 0000 150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</si>
  <si>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</si>
  <si>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2 02 25 480 02 0000 150</t>
  </si>
  <si>
    <t>Субсидии бюджетам субъектов Российской Федерации на создание системы поддержки фермеров и развитие сельской кооперации</t>
  </si>
  <si>
    <t>2 02 25 497 02 0000 150</t>
  </si>
  <si>
    <t>Субсидии бюджетам субъектов Российской Федерации на реализацию мероприятий по обеспечению жильем молодых семей</t>
  </si>
  <si>
    <t>2 02 25 502 02 0000 150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</si>
  <si>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</si>
  <si>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2 02 25 508 02 0000 150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</si>
  <si>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</si>
  <si>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2 02 25 515 02 0000 150</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</si>
  <si>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</si>
  <si>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2 02 25 516 02 0000 150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</si>
  <si>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</si>
  <si>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2 02 25 517 02 0000 150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</si>
  <si>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</si>
  <si>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2 02 25 519 02 0000 150</t>
  </si>
  <si>
    <t>Субсидии бюджетам субъектов Российской Федерации на поддержку отрасли культуры</t>
  </si>
  <si>
    <t>2 02 25 520 02 0000 150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</si>
  <si>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</si>
  <si>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2 02 25 527 02 0000 150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</si>
  <si>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</si>
  <si>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2 02 25 554 02 0000 150</t>
  </si>
  <si>
    <t>Субсидии бюджетам субъектов Российской Федерации на обеспечение закупки авиационных работ в целях оказания медицинской помощи</t>
  </si>
  <si>
    <t>2 02 25 555 02 0000 150</t>
  </si>
  <si>
    <t>Субсидии бюджетам субъектов Российской Федерации на реализацию программ формирования современной городской среды</t>
  </si>
  <si>
    <t>2 02 25 576 02 0000 150</t>
  </si>
  <si>
    <t>Субсидии бюджетам субъектов Российской Федерации на обеспечение комплексного развития сельских территорий</t>
  </si>
  <si>
    <t>2 02 25 586 02 0000 150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</si>
  <si>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</si>
  <si>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2 02 27 121 02 0000 150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</si>
  <si>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</si>
  <si>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2 02 30000 00 0000 150</t>
  </si>
  <si>
    <t>Субвенции бюджетам бюджетной системы Российской Федерации</t>
  </si>
  <si>
    <t>2 02 35 118 02 0000 150</t>
  </si>
  <si>
    <t>2 02 35 120 02 0000 150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</si>
  <si>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</si>
  <si>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2 02 35 128 02 0000 150</t>
  </si>
  <si>
    <t>Субвенции бюджетам субъектов Российской Федерации на осуществление отдельных полномочий в области водных отношений</t>
  </si>
  <si>
    <t>2 02 35 129 02 0000 150</t>
  </si>
  <si>
    <t>Субвенции бюджетам субъектов Российской Федерации на осуществление отдельных полномочий в области лесных отношений</t>
  </si>
  <si>
    <t>2 02 35 135 02 0000 150</t>
  </si>
  <si>
    <t>2 02 35 176 02 0000 150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</si>
  <si>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</si>
  <si>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2 02 35 220 02 0000 150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</si>
  <si>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</si>
  <si>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2 02 35 240 02 0000 150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</si>
  <si>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</si>
  <si>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2 02 35 250 02 0000 150</t>
  </si>
  <si>
    <t>Субвенции бюджетам субъектов Российской Федерации на оплату жилищно-коммунальных услуг отдельным категориям граждан</t>
  </si>
  <si>
    <t>2 02 35 290 02 0000 150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</si>
  <si>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</si>
  <si>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2 02 35 429 02 0000 150</t>
  </si>
  <si>
    <t>Субвенции бюджетам субъектов Российской Федерации на увеличение площади лесовосстановления</t>
  </si>
  <si>
    <t>2 02 35 430 02 0000 150</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</si>
  <si>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</si>
  <si>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2 02 35 432 02 0000 150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</si>
  <si>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</si>
  <si>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2 02 35 460 02 0000 150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</si>
  <si>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</si>
  <si>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2 02 35 573 02 0000 150</t>
  </si>
  <si>
    <t>Субвенции бюджетам субъектов Российской Федерации на осуществление ежемесячной выплаты в связи с рождением (усыновлением) первого ребенка</t>
  </si>
  <si>
    <t>2 02 35 900 02 0000 150</t>
  </si>
  <si>
    <t>Единая субвенция бюджетам субъектов Российской Федерации и бюджету г. Байконура</t>
  </si>
  <si>
    <t>2 02 40000 00 0000 150</t>
  </si>
  <si>
    <t>Иные межбюджетные трансферты</t>
  </si>
  <si>
    <t>2 02 45 141 02 0000 150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</si>
  <si>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</si>
  <si>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2 02 45 142 02 0000 150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</si>
  <si>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</si>
  <si>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2 02 45 161 02 0000 150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</si>
  <si>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</si>
  <si>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2 02 45 190 02 0000 150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</si>
  <si>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</si>
  <si>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2 02 45 192 02 0000 150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</si>
  <si>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</si>
  <si>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2 02 45 216 02 0000 150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</si>
  <si>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</si>
  <si>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2 02 45 303 02 0000 150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</si>
  <si>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</si>
  <si>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2 02 45 321 02 0000 150</t>
  </si>
  <si>
    <t>Межбюджетные трансферты, передаваемые бюджетам субъектов Российской Федерации на реализацию мероприятий индивидуальных программ социально-экономического развития Республики Алтай, Республики Карелия и Республики Тыва</t>
  </si>
  <si>
    <t>2 02 45 453 02 0000 150</t>
  </si>
  <si>
    <t>Межбюджетные трансферты, передаваемые бюджетам субъектов Российской Федерации на создание виртуальных концертных залов</t>
  </si>
  <si>
    <t>2 02 45 454 02 0000 150</t>
  </si>
  <si>
    <t>Межбюджетные трансферты, передаваемые бюджетам субъектов Российской Федерации на создание модельных муниципальных библиотек</t>
  </si>
  <si>
    <t>2 02 45 468 02 0000 150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</si>
  <si>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</si>
  <si>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2 02 45 581 02 0000 150</t>
  </si>
  <si>
    <t>Межбюджетный трансферт, передаваемый бюджету Республики Тыва на реализацию инвестиционных проектов в сфере добычи и переработки цветных металлов</t>
  </si>
  <si>
    <t>2 02 49 001 02 0000 150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</si>
  <si>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</si>
  <si>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2 02 49 999 02 0000 150</t>
  </si>
  <si>
    <t>Прочие межбюджетные трансферты, передаваемые бюджетам субъектов Российской Федерации</t>
  </si>
  <si>
    <t>2 03 00000 00 0000 000</t>
  </si>
  <si>
    <t>БЕЗВОЗМЕЗДНЫЕ ПОСТУПЛЕНИЯ ОТ ГОСУДАРСТВЕННЫХ (МУНИЦИПАЛЬНЫХ) ОРГАНИЗАЦИЙ</t>
  </si>
  <si>
    <t>2 03 02 040 02 0000 150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</si>
  <si>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</si>
  <si>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2 04 00000 00 0000 000</t>
  </si>
  <si>
    <t>БЕЗВОЗМЕЗДНЫЕ ПОСТУПЛЕНИЯ ОТ НЕГОСУДАРСТВЕННЫХ ОРГАНИЗАЦИЙ</t>
  </si>
  <si>
    <t>2 04 02 010 02 0000 150</t>
  </si>
  <si>
    <t>Предоставление негосударственными организациями грантов для получателей средств бюджетов субъектов Российской Федерации</t>
  </si>
  <si>
    <t>2 18 00000 00 0000 000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</si>
  <si>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</si>
  <si>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2 18 35 250 02 0000 150</t>
  </si>
  <si>
    <t>Доходы бюджетов субъектов Российской Федерации от возврата остатков субвенций на оплату жилищно-коммунальных услуг отдельным категориям граждан из бюджетов муниципальных образований</t>
  </si>
  <si>
    <t>2 18 35 302 02 0000 150</t>
  </si>
  <si>
    <t>Доходы бюджетов субъектов Российской Федерации от возврата остатков субвенций на осуществление ежемесячных выплат на детей в возрасте от трех до семи лет включительно из бюджетов муниципальных образований</t>
  </si>
  <si>
    <t>2 18 35 380 02 0000 150</t>
  </si>
  <si>
    <t>Доходы бюджетов субъектов Российской Федерации от возврата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муниципальных образований</t>
  </si>
  <si>
    <t>2 18 35 573 02 0000 150</t>
  </si>
  <si>
    <t>Доходы бюджетов субъектов Российской Федерации от возврата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муниципальных образований</t>
  </si>
  <si>
    <t>2 18 45 303 02 0000 150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</si>
  <si>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</si>
  <si>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2 18 52 900 02 0000 150</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</si>
  <si>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бюджета Пенсионного фонда Российской Федерации</t>
  </si>
  <si>
    <t>2 18 60 010 02 0000 150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</si>
  <si>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</si>
  <si>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2 19 00000 00 0000 000</t>
  </si>
  <si>
    <t>ВОЗВРАТ ОСТАТКОВ СУБСИДИЙ, СУБВЕНЦИЙ И ИНЫХ МЕЖБЮДЖЕТНЫХ ТРАНСФЕРТОВ, ИМЕЮЩИХ ЦЕЛЕВОЕ НАЗНАЧЕНИЕ, ПРОШЛЫХ ЛЕТ</t>
  </si>
  <si>
    <t>2 19 25 082 02 0000 150</t>
  </si>
  <si>
    <t>Возврат остатков субсидий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субъектов Российской Федерации</t>
  </si>
  <si>
    <t>2 19 25 291 02 0000 150</t>
  </si>
  <si>
    <t>Возврат остатков субсидий на повышение эффективности службы занятости из бюджетов субъектов Российской Федерации</t>
  </si>
  <si>
    <t>2 19 25 302 02 0000 150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</si>
  <si>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</si>
  <si>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2 19 25 404 02 0000 150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</si>
  <si>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</si>
  <si>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2 19 35 118 02 0000 150</t>
  </si>
  <si>
    <t>2 19 35 129 02 0000 150</t>
  </si>
  <si>
    <t>Возврат остатков субвенций на осуществление отдельных полномочий в области лесных отношений из бюджетов субъектов Российской Федерации</t>
  </si>
  <si>
    <t>2 19 35 250 02 0000 150</t>
  </si>
  <si>
    <t>Возврат остатков субвенций на оплату жилищно-коммунальных услуг отдельным категориям граждан из бюджетов субъектов Российской Федерации</t>
  </si>
  <si>
    <t>2 19 35 290 02 0000 150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</si>
  <si>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</si>
  <si>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2 19 35 380 02 0000 150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</si>
  <si>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</si>
  <si>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2 19 35 573 02 0000 150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</si>
  <si>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</si>
  <si>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2 19 35 900 02 0000 150</t>
  </si>
  <si>
    <t>Возврат остатков единой субвенции из бюджетов субъектов Российской Федерации</t>
  </si>
  <si>
    <t>2 19 45 303 02 0000 150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</si>
  <si>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</si>
  <si>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</si>
  <si>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2 19 90 000 02 0000 150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</si>
  <si>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</si>
  <si>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 xml:space="preserve">ИТОГО ДОХОДОВ </t>
  </si>
  <si>
    <t>Приложение 4</t>
  </si>
  <si>
    <t>к Закону Республики Тыва</t>
  </si>
  <si>
    <t>администратора поступлений</t>
  </si>
  <si>
    <t>доходов республиканского бюджета</t>
  </si>
  <si>
    <t>ВСЕГО</t>
  </si>
  <si>
    <t>048</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</si>
  <si>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</si>
  <si>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1 12 01010 01 6000 120</t>
  </si>
  <si>
    <t>Плата за сбросы загрязняющих веществ в водные объекты (пени по соответствующему платежу)</t>
  </si>
  <si>
    <t>1 12 01030 01 2100 120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</si>
  <si>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</si>
  <si>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1 12 01041 01 6000 120</t>
  </si>
  <si>
    <t>Плата за размещение отходов производства (пени по соответствующему платежу)</t>
  </si>
  <si>
    <t>1 12 01041 01 2100 000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</si>
  <si>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</si>
  <si>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1 12 01042 01 6000 100</t>
  </si>
  <si>
    <t xml:space="preserve">Межрегиональное операционное Управление Федерального казначейства </t>
  </si>
  <si>
    <t>100</t>
  </si>
  <si>
    <t>1 03 02142 01 0000 100</t>
  </si>
  <si>
    <t xml:space="preserve">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t>
  </si>
  <si>
    <t>1 03 02143 01 0000 100</t>
  </si>
  <si>
    <t>1 03 02190 01 0000 100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</si>
  <si>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в бюджеты субъектов Российской Федерации</t>
  </si>
  <si>
    <t xml:space="preserve"> 1 03 02210 01 0000 110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</si>
  <si>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</si>
  <si>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</si>
  <si>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</si>
  <si>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Федеральная служба по надзору в сфере транспорта</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</si>
  <si>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нарушение Правил дорожного движения, правил эксплуатации транспортного средства)</t>
  </si>
  <si>
    <t>1 16 01121 01 0001 140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</si>
  <si>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нарушения правил движения тяжеловесного и (или) крупногабаритного транспортного средства, выявленные при осуществлении весового и габаритного контроля на автомобильных дорогах общего пользования регионального, межмуниципального или местного значения)</t>
  </si>
  <si>
    <t>Управление Федеральной антимонопольной службы по Республике Тыва</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</si>
  <si>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 а также иных платежей в случае принятия решения финансовым органом субъекта Российской Федерации о раздельном учете задолженности)</t>
  </si>
  <si>
    <t>1 16 10122 01 0001 140</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</si>
  <si>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Республике Тыва</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</si>
  <si>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 (задолженность по денежным взысканиям (штрафам) за нарушение законодательства Российской Федерации о пожарной безопасности)</t>
  </si>
  <si>
    <t>1 16 10128 01 0001 140</t>
  </si>
  <si>
    <t>Управление Федеральной налоговой службы по Республике Тыва</t>
  </si>
  <si>
    <t>Налог на прибыль организаций</t>
  </si>
  <si>
    <t>1 01 01000 00 0000 000</t>
  </si>
  <si>
    <t>1 01 02000 00 0000 000</t>
  </si>
  <si>
    <t>Единый сельскохозяйственный налог</t>
  </si>
  <si>
    <t>1 05 03000 00 0000 000</t>
  </si>
  <si>
    <t>1 05 06000 00 0000 000</t>
  </si>
  <si>
    <t xml:space="preserve">1 06 02000 00 0000 110 </t>
  </si>
  <si>
    <t>1 06 04000 00 0000 110</t>
  </si>
  <si>
    <t>1 07 01000 00 0000 110</t>
  </si>
  <si>
    <t>Сборы за пользование объектами животного мира</t>
  </si>
  <si>
    <t>1 07 04000 00 0000 110</t>
  </si>
  <si>
    <t>Государственная пошлина по делам, рассматриваемым конституционными (уставными) судами субъектов Российской Федерации</t>
  </si>
  <si>
    <t>1 08 02020 01 1000 110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</si>
  <si>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через многофункциональные центры)</t>
  </si>
  <si>
    <t>1 08 07010 01 8000 110</t>
  </si>
  <si>
    <t>Государственная пошлина за повторную выдачу свидетельства о постановке на учет в налоговом органе</t>
  </si>
  <si>
    <t>1 08 07310 01 8000 110</t>
  </si>
  <si>
    <t>Налог, взимаемый в виде стоимости патента в связи с применением упрощенной системы налогообложения (сумма платежа (перерасчеты, недоимка и задолженность по соответствующему платежу, в том числе по отмененному)</t>
  </si>
  <si>
    <t>1 09 11010 02 1000 000</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</si>
  <si>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</si>
  <si>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1 09 11020 02 1000 100</t>
  </si>
  <si>
    <t>Регулярные платежи за пользование недрами при пользовании недрами  на территории Российской Федерации</t>
  </si>
  <si>
    <t>1 12 02030 01 1000 120</t>
  </si>
  <si>
    <t>Министерство обороны Российской Федерации</t>
  </si>
  <si>
    <t>187</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</si>
  <si>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(доходы, направляемые на формирование дорожного фонда субъекта Российской Федерации)</t>
  </si>
  <si>
    <t>1 16 10122 01 0002 140</t>
  </si>
  <si>
    <t>Министерство внутренних дел по Республики Тыва</t>
  </si>
  <si>
    <t>188</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</si>
  <si>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</si>
  <si>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1 08 06000 01 8003 110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</si>
  <si>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(при обращении через многофункциональные центры)</t>
  </si>
  <si>
    <t>1 08 06000 01 8004 110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</si>
  <si>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</si>
  <si>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1 08 06000 01 8005 110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</si>
  <si>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гражданину Российской Федерации в возрасте до 14 лет (при обращении через многофункциональные центры)</t>
  </si>
  <si>
    <t>1 08 06000 01 8006 110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</si>
  <si>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внесение изменений в паспорт, удостоверяющий личность гражданина Российской Федерации за пределами территории Российской Федерации (при обращении через многофункциональные центры)</t>
  </si>
  <si>
    <t>1 08 06000 01 8007 110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</si>
  <si>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</si>
  <si>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 xml:space="preserve">1 08 07100 01 8034 110
</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</si>
  <si>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</si>
  <si>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1 08 07100 01 8035 110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</si>
  <si>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</si>
  <si>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1 08 07141 01 8000 110</t>
  </si>
  <si>
    <t>1 16 01121 01 0007 100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</si>
  <si>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</si>
  <si>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1 16 01123 01 0001 140</t>
  </si>
  <si>
    <t>Управление Министерства юстиции Российской Федерации по Республике Тыва</t>
  </si>
  <si>
    <t>318</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</si>
  <si>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</si>
  <si>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1 08 07110 01 0103 110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</si>
  <si>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</si>
  <si>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1 08 07120 01 1000 110</t>
  </si>
  <si>
    <t>Управление Федеральной службы государственной регистрации, кадастра и картографии по Республике Тыва</t>
  </si>
  <si>
    <t>321</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</si>
  <si>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</si>
  <si>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1 08 07020 01 8000 000</t>
  </si>
  <si>
    <t>Плата за предоставление сведений из Единого государственного реестра недвижимости (при обращении через многофункциональные центры)</t>
  </si>
  <si>
    <t>1 13 01031 01 8000 100</t>
  </si>
  <si>
    <t>Управление Федеральной службы судебных приставов по Республике Тыва</t>
  </si>
  <si>
    <t>322</t>
  </si>
  <si>
    <t>Прокуратура Республики Тыва</t>
  </si>
  <si>
    <t>415</t>
  </si>
  <si>
    <t>Государственный комитет по охране объектов животного мира Республики Тыва</t>
  </si>
  <si>
    <t>828</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</si>
  <si>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</si>
  <si>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1 16 01082 01 0000 100</t>
  </si>
  <si>
    <t>Невыясненные поступления, зачисляемые в бюджеты субъектов Российской Федерации</t>
  </si>
  <si>
    <t>1 17 01020 02 0000 100</t>
  </si>
  <si>
    <t>Служба по тарифам Республики Тыва</t>
  </si>
  <si>
    <t>829</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</si>
  <si>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</si>
  <si>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1 16 01142 01 0000 140</t>
  </si>
  <si>
    <t>Служба по лицензированию и надзору отдельных видов деятельности Республики Тыва</t>
  </si>
  <si>
    <t>862</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</si>
  <si>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</si>
  <si>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1 08 07300 01 1000 110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</si>
  <si>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</si>
  <si>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1 16 07090 02 0000 140</t>
  </si>
  <si>
    <t xml:space="preserve">Служба государственной жилищной инспекции и строительного надзора Республики Тыва </t>
  </si>
  <si>
    <t>863</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</si>
  <si>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</si>
  <si>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1 08 07400 01 0000 110</t>
  </si>
  <si>
    <t>Служба по гражданской обороне и чрезвычайным ситуациям Республики Тыва</t>
  </si>
  <si>
    <t>877</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</si>
  <si>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</si>
  <si>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1 16 01203 01 0000 140</t>
  </si>
  <si>
    <t>Министерство топлива и энергетики Республики Тыва</t>
  </si>
  <si>
    <t>902</t>
  </si>
  <si>
    <t>Прочие доходы от оказания платных услуг (работ) получателями средств бюджетов субъектов Российской Федерации</t>
  </si>
  <si>
    <t>1 13 01992 02 0000 130</t>
  </si>
  <si>
    <t xml:space="preserve">Счетная палата Республики Тыва </t>
  </si>
  <si>
    <t>906</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</si>
  <si>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</si>
  <si>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</si>
  <si>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</si>
  <si>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1 16 01156 01 0000 140</t>
  </si>
  <si>
    <t xml:space="preserve">Министерство дорожно-транспортного комплекса Республики Тыва </t>
  </si>
  <si>
    <t>911</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</si>
  <si>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</si>
  <si>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1 08 07172 01 1000 110</t>
  </si>
  <si>
    <t>Министерство лесного хозяйства и природопользования Республики Тыва</t>
  </si>
  <si>
    <t>912</t>
  </si>
  <si>
    <t xml:space="preserve">1 08 07300 01 1000 110
</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</si>
  <si>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</si>
  <si>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1 12 02052 01 0000 120</t>
  </si>
  <si>
    <t>Сборы за участие в конкурсе (аукционе) на право пользования участками недр местного значения</t>
  </si>
  <si>
    <t>1 12 02102 02 0000 120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</si>
  <si>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</si>
  <si>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1 12 04013 02 0000 120</t>
  </si>
  <si>
    <t>Плата за использование лесов, расположенных на землях лесного фонда, в части, превышающей минимальный размер арендной платы</t>
  </si>
  <si>
    <t>1 12 04014 02 0000 120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</si>
  <si>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</si>
  <si>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1 12 04015 02 0000 120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</si>
  <si>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</si>
  <si>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1 13 01410 01 0000 130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</si>
  <si>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</si>
  <si>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1 16 01072 01 0000 140</t>
  </si>
  <si>
    <t>1 16 01082 01 0000 140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</si>
  <si>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</si>
  <si>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1 16 02010 02 0000 140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</si>
  <si>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</si>
  <si>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1 16 10122 01 0000 140</t>
  </si>
  <si>
    <t>Агентство по делам национальностей Республики Тыва</t>
  </si>
  <si>
    <t>913</t>
  </si>
  <si>
    <t>Министерство здравоохранения Республики Тыва</t>
  </si>
  <si>
    <t>914</t>
  </si>
  <si>
    <t>Министерство культуры Республики Тыва</t>
  </si>
  <si>
    <t>915</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</si>
  <si>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</si>
  <si>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1 16 07010 02 0000 100</t>
  </si>
  <si>
    <t>Министерство сельского хозяйства и продовольствия Республики Тыва</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</si>
  <si>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</si>
  <si>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1 08 07142 01 1000 110</t>
  </si>
  <si>
    <t>Государственная  пошлина за выдачу уполномоченными органами  исполнительной  власти субъектов    Российской    Федерации     учебным учреждениям   образовательных   свидетельств   о соответствии    требованиям    оборудования    и оснащенности   образовательного   процесса   для рассмотрения соответствующими  органами  вопроса об аккредитации и выдачи  указанным  учреждениям лицензии  на  право  подготовки  трактористов  и машинистов самоходных машин</t>
  </si>
  <si>
    <t>1 08 07160 01 1000 110</t>
  </si>
  <si>
    <t>Платежи, взимаемые государственными органами (организациями) субъектов Российской Федерации за выполнение определенных функций</t>
  </si>
  <si>
    <t>1 15 02020 02 0000 140</t>
  </si>
  <si>
    <t>920</t>
  </si>
  <si>
    <t>Доходы от операций по управлению остатками средств на едином казначейском счете, зачисляемые в бюджеты субъектов Российской Федерации</t>
  </si>
  <si>
    <t>1 11 02102 02 0000 100</t>
  </si>
  <si>
    <t xml:space="preserve">Проценты, полученные от предоставления бюджетных кредитов внутри страны за счет средств бюджетов субъектов Российской Федерации </t>
  </si>
  <si>
    <t>1 11 03020 02 0000 120</t>
  </si>
  <si>
    <t>Прочие доходы бюджетов субъектов Российской федерации от компенсации затрат государства</t>
  </si>
  <si>
    <t>1 13 02992 02 0000 130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</si>
  <si>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должностными лицами органов исполнительной власти субъектов Российской Федерации, учреждениями субъектов Российской Федерации</t>
  </si>
  <si>
    <t>1 16 01202 01 0000 140</t>
  </si>
  <si>
    <t>1 17 01020 02 0000 180</t>
  </si>
  <si>
    <t>Прочие неналоговые доходы бюджетов субъектов Российской Федерации</t>
  </si>
  <si>
    <t>Служба по финансово-бюджетному надзору Республики Тыва</t>
  </si>
  <si>
    <t>921</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</si>
  <si>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</si>
  <si>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1 16 01152 01 0000 140</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</si>
  <si>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</si>
  <si>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1 16 10056 02 0000 140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</si>
  <si>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</si>
  <si>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923</t>
  </si>
  <si>
    <t>1 08 07082 01 1000 100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</si>
  <si>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</si>
  <si>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1 08 07380 01 1000 110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</si>
  <si>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</si>
  <si>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1 08 07390 01 1000 110</t>
  </si>
  <si>
    <t>Министерство труда и социальной политики Республики Тыва</t>
  </si>
  <si>
    <t>924</t>
  </si>
  <si>
    <t>1 16 02010 02 0000 100</t>
  </si>
  <si>
    <t>Министерство земельных и имущественных отношений Республики Тыва</t>
  </si>
  <si>
    <t>926</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</si>
  <si>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</si>
  <si>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1 11 01020 02 0000 120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</si>
  <si>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</si>
  <si>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 xml:space="preserve"> 1 11 05022 02 0000 120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</si>
  <si>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</si>
  <si>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 xml:space="preserve">1 11 05032 02 0000 120 </t>
  </si>
  <si>
    <t>Доходы от сдачи в аренду имущества, составляющего казну субъекта Российской Федерации (за исключением земельных участков)</t>
  </si>
  <si>
    <t>1 11 05072 02 0000 120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</si>
  <si>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</si>
  <si>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 xml:space="preserve"> 1 11 07012 02 0000 120</t>
  </si>
  <si>
    <t>Министерство спорта Республики Тыва</t>
  </si>
  <si>
    <t>929</t>
  </si>
  <si>
    <t>Министерство юстиции Республики Тыва</t>
  </si>
  <si>
    <t>931</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</si>
  <si>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</si>
  <si>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</si>
  <si>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</si>
  <si>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</si>
  <si>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</si>
  <si>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</si>
  <si>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</si>
  <si>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1 16 01083 01 0000 140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</si>
  <si>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</si>
  <si>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1 16 01093 01 0000 140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</si>
  <si>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</si>
  <si>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1 16 01113 01 0000 140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</si>
  <si>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</si>
  <si>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</si>
  <si>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</si>
  <si>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1 16 01143 01 0000 140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</si>
  <si>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</si>
  <si>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1 16 01163 01 0000 140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</si>
  <si>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</si>
  <si>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</si>
  <si>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</si>
  <si>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1 16 01193 01 0000 140</t>
  </si>
  <si>
    <t>Министерство строительства Республики Тыва</t>
  </si>
  <si>
    <t>Прочие доходы от компенсации затрат бюджетов субъектов Российской Федерации</t>
  </si>
  <si>
    <t>1 13 02992 02 0000 100</t>
  </si>
  <si>
    <t>Администрация Главы Республики Тыва и Аппарат Правительства Республики Тыва</t>
  </si>
  <si>
    <t>1 16 07090 02 0000 100</t>
  </si>
  <si>
    <t>Приложение 5</t>
  </si>
  <si>
    <t>ПО РАЗДЕЛАМ И ПОДРАЗДЕЛАМ, ЦЕЛЕВЫМ СТАТЬЯМ И ВИДАМ РАСХОДОВ</t>
  </si>
  <si>
    <t>РЗ</t>
  </si>
  <si>
    <t>ПР</t>
  </si>
  <si>
    <t>ЦСР</t>
  </si>
  <si>
    <t>ВР</t>
  </si>
  <si>
    <t>В С Е Г О</t>
  </si>
  <si>
    <t>ОБЩЕГОСУДАРСТВЕННЫЕ ВОПРОСЫ</t>
  </si>
  <si>
    <t>Функционирование высшего должностного лица субъекта Российской Федерации и муниципального образования</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</si>
  <si>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</si>
  <si>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органов государственной власти Республики Тыва</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</si>
  <si>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</si>
  <si>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Верховного Хурала (парламента) Республики Тыва</t>
  </si>
  <si>
    <t>Закупка товаров, работ и услуг для обеспечения государственных (муниципальных) нужд</t>
  </si>
  <si>
    <t>Непрограммные расходы на реализацию переданных полномочий Российской Федерации</t>
  </si>
  <si>
    <t>Обеспечение деятельности депутатов Государственной Думы и их помощников в избирательных округах</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</si>
  <si>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</si>
  <si>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Иные бюджетные ассигнования</t>
  </si>
  <si>
    <t>Судебная система</t>
  </si>
  <si>
    <t>Обеспечение деятельности Конституционного суда Республики Тыва</t>
  </si>
  <si>
    <t>Страхование здоровья судей Конституционного суда Республики Тыва, пребывающих в отставке, и членов их семей</t>
  </si>
  <si>
    <t>Обеспечение деятельности органов юстиции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</si>
  <si>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</si>
  <si>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Межбюджетные трансферты</t>
  </si>
  <si>
    <t>Обеспечение деятельности финансовых, налоговых и таможенных органов и органов финансового (финансово-бюджетного) надзора</t>
  </si>
  <si>
    <t>Социальное обеспечение и иные выплаты населению</t>
  </si>
  <si>
    <t>Обеспечение деятельности Счетной палаты Республики Тыва</t>
  </si>
  <si>
    <t>Обеспечение проведения выборов и референдумов</t>
  </si>
  <si>
    <t>Обеспечение деятельности Избирательной комиссии Республики Тыва</t>
  </si>
  <si>
    <t>Обеспечение проведения выборов в органы местного самоуправления</t>
  </si>
  <si>
    <t>Фундаментальные исследования</t>
  </si>
  <si>
    <t>Государственная программа Республики Тыва  "Развитие образования и науки на 2014 - 2025 годы"</t>
  </si>
  <si>
    <t>Подпрограмма "Развитие научных исследований в области гуманитарных и естественных наук в Республике Тыва на 2014 - 2021 годы"</t>
  </si>
  <si>
    <t>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(выполнение работ) (ТИГИ)</t>
  </si>
  <si>
    <t>Предоставление субсидий бюджетным, автономным учреждениям и иным некоммерческим организациям</t>
  </si>
  <si>
    <t>Непрограммное направление в области культуры</t>
  </si>
  <si>
    <t>Расходы на обеспечение деятельности (оказание услуг) государственных учреждений культуры</t>
  </si>
  <si>
    <t>Резервные фонды</t>
  </si>
  <si>
    <t>Непрограммные расходы по предоставлению межбюджетных трансфертов и резервные фонды</t>
  </si>
  <si>
    <t>Резервный фонд высшего исполнительного органа государственной власти Республики Тыва</t>
  </si>
  <si>
    <t>Другие общегосударственные вопросы</t>
  </si>
  <si>
    <t>Подпрограмма "Повышение финансовой грамотности жителей Республики Тыва"</t>
  </si>
  <si>
    <t>Реализация мероприятий по повышению финансовой грамотности жителей Республики Тыва</t>
  </si>
  <si>
    <t>Расходы на реализацию мероприятий по внедрению централизованного учета в Республике Тыва</t>
  </si>
  <si>
    <t>Расходы на закупку работ (услуг) по информационному освещению деятельности органов государственной власти</t>
  </si>
  <si>
    <t>Выполнение других обязательств государства</t>
  </si>
  <si>
    <t>Непрограммные расходы по общегосударственным вопросам</t>
  </si>
  <si>
    <t>Обеспечение деятельности Общественной палаты Республики Тыва</t>
  </si>
  <si>
    <t>НАЦИОНАЛЬНАЯ ОБОРОНА</t>
  </si>
  <si>
    <t>Мобилизационная и вневойсковая подготовка</t>
  </si>
  <si>
    <t>Осуществление первичного воинского учета на территориях, где отсутствуют военные комиссариаты</t>
  </si>
  <si>
    <t>НАЦИОНАЛЬНАЯ БЕЗОПАСНОСТЬ И ПРАВООХРАНИТЕЛЬНАЯ ДЕЯТЕЛЬНОСТЬ</t>
  </si>
  <si>
    <t>Органы юстиции</t>
  </si>
  <si>
    <t>Государственная программа Республики Тыва "Основные направления развития органов записи актов гражданского состояния Республики Тыва на 2018-2023 годы"</t>
  </si>
  <si>
    <t>Подпрограмма "Энергосбережение и повышение энергетической эффективности в Республике Тыва"</t>
  </si>
  <si>
    <t>Непрограммное направление в области защиты населения и территории от чрезвычайных ситуаций</t>
  </si>
  <si>
    <t>Защита населения и территории от чрезвычайных ситуаций природного и техногенного характера, пожарная безопасность</t>
  </si>
  <si>
    <t>Подпрограмма  "Система обеспечения вызова экстренных оперативных служб через единый номер "112" в Республике Тыва"</t>
  </si>
  <si>
    <t>Основное мероприятие "Создание основного центра обработки вызовов системы-112"</t>
  </si>
  <si>
    <t>Мероприятия по обеспечению деятельности центра отработки вызовов сиситемы-112, ЕДДС, ДДС-03 МО</t>
  </si>
  <si>
    <t>Основное мероприятие "Создание и функционирование системы-112 на территории муниципальных образований республики"</t>
  </si>
  <si>
    <t>Организация работы ЕДДС и ДДС муниципальных образований республики</t>
  </si>
  <si>
    <t>Основное мероприятие "Создание и функционирование резервного центра обработки вызовов системы-112"</t>
  </si>
  <si>
    <t>Создание и функционирование резервного центра обработки вызовов системы-112</t>
  </si>
  <si>
    <t>Подпрограмма  "Пожарная безопасность в Республике Тыва"</t>
  </si>
  <si>
    <t>Основное мероприятие "Развитие добровольной пожарной охраны (ДПО)"</t>
  </si>
  <si>
    <t>Приобретение боевой одежды пожарного для членов ДПО</t>
  </si>
  <si>
    <t>Страхование жизни членов ДПО</t>
  </si>
  <si>
    <t>Приобретение пожарно-технического вооружения для ДПО</t>
  </si>
  <si>
    <t>Основное мероприятие "Совершенствование противопожарной пропаганды и информационного обеспечения по вопросам пожарной безопасности"</t>
  </si>
  <si>
    <t>Изготовление и прокат в телеэфире видеороликов на противопожарную тематику</t>
  </si>
  <si>
    <t>Подпрограмма "Реконструкция региональной системы оповещения населения Республики Тыва"</t>
  </si>
  <si>
    <t>Основное мероприятие "Создание (реконструкция) системы оповещения населения Республики Тыва"</t>
  </si>
  <si>
    <t>Приобретение оборудования оповещения П-166М  и проведение пусконаладочных работ для подключения экстренных оперативных служб (ЕДДС, ДДС МО)</t>
  </si>
  <si>
    <t>Основное мероприятие "Поддержание региональной системы оповещения в состоянии постоянной готовности"</t>
  </si>
  <si>
    <t>Содержание каналов связи региональной системы оповещения населения Республики Тыва</t>
  </si>
  <si>
    <t>Подпрограмма  "Обеспечение безопасности людей на водных объектах"</t>
  </si>
  <si>
    <t>Основное мероприятие "Мероприятия по развитию спасательных служб, обеспечивающих безопасность населения на водных объектах"</t>
  </si>
  <si>
    <t>Реализация мероприятий по развитию спасательных служб, обеспечивающих безопасность населения на водных объектах</t>
  </si>
  <si>
    <t>Подпрограмма  "Создание и развитие аппаратно-программного комплекса "Безопасный город"</t>
  </si>
  <si>
    <t>Основное мероприятие "Мероприятия по материально-техническому обеспечению ЕДДС муниципальных образований"</t>
  </si>
  <si>
    <t>Разработка  технического задания на проектирование и построение АПК «Безопасный город» на территории муниципального образования «город Кызыл».</t>
  </si>
  <si>
    <t>Мероприятия по предупреждению и ликвидации последствий чрезвычайных ситуаций и стихийных бедствий</t>
  </si>
  <si>
    <t>Расходы на обеспечение деятельности (оказание услуг) государственных учреждений в рамках мероприятий по предупреждению и ликвидации последствий чрезвычайных ситуаций и стихийных бедствий</t>
  </si>
  <si>
    <t>Миграционная политика</t>
  </si>
  <si>
    <t>Государственная программа Республики Тыва "Оказание содействия добровольному переселению в Республику Тыва соотечественников, проживающих за рубежом"</t>
  </si>
  <si>
    <t>Основное мероприятие "Информационное обеспечение реализации Программы"</t>
  </si>
  <si>
    <t>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</si>
  <si>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10001R0860</t>
  </si>
  <si>
    <t>Основное мероприятие "Компенсация расходов участников Программы и членов их семей на медицинское освидетельствование"</t>
  </si>
  <si>
    <t>10002R0860</t>
  </si>
  <si>
    <t>Основное мероприятие "Выделение участникам Программы и членам их семей жилых помещений для временного размещения на срок не менее 6 месяцев либо компенсация найма жилого помещения на указанный срок"</t>
  </si>
  <si>
    <t>10006R0860</t>
  </si>
  <si>
    <t>Другие вопросы в области национальной безопасности и правоохранительной деятельности</t>
  </si>
  <si>
    <t>Государственная программа Республики Тыва "Обеспечение общественного порядка и противодействие преступности в Республике Тыва на 2021-2024 годы"</t>
  </si>
  <si>
    <t>Основное мероприятие «Обеспечение общественного порядка и безопасности граждан"</t>
  </si>
  <si>
    <t>Материальное стимулирование деятельности народных дружин и граждан, участвующих в охране общественного порядка, в том числе по охране Государственной границы Российской Федерации</t>
  </si>
  <si>
    <t>Личное страхование народных дружинников на период участия в охране общественного порядка в Республике Тыва</t>
  </si>
  <si>
    <t>Основное мероприятие «Профилактика преступлений, совершенных с применением огнестрельного оружия»</t>
  </si>
  <si>
    <t>Проведение мероприятий по добровольной сдаче огнестрельного оружия, боеприпасов, взрывчатых веществ и взрывных устройств, незаконно хранящихся у населения</t>
  </si>
  <si>
    <t>Основное мероприятие "Профилактика алкоголизма и наркомании"</t>
  </si>
  <si>
    <t>Мероприятия по профилактике алкоголизма и наркомании</t>
  </si>
  <si>
    <t>Основное мероприятие "Предупреждение экстремизма и терроризма"</t>
  </si>
  <si>
    <t>Мероприятия по предупреждению экстремизма и терроризма</t>
  </si>
  <si>
    <t>Основное мероприятие "Профилактика преступлений и административных правонарушений участковыми уполномоченными полиции"</t>
  </si>
  <si>
    <t xml:space="preserve">Разработка, изготовление информационной печатной продукции, содержащей правовую информацию для граждан старшего поколения о случаях мошенничества, жестокого обращения и насилии в отношении данного поколения граждан, а также о мерах предотвращения и защиты </t>
  </si>
  <si>
    <t>Основное мероприятие "Развитие правового воспитания подрастающего поколения"</t>
  </si>
  <si>
    <t>Проведение конкурсов и конференций ко Дню Конституции РФ, Конституции РТ, Дню юриста</t>
  </si>
  <si>
    <t>Проведение конкурса среди студентов образовательных организаций высшего и среднего профессионального образования</t>
  </si>
  <si>
    <t>Основное мероприятие "Участие органов исполнительной власти Республики Тыва и органов местного самоуправления в правовом просвещении населения"</t>
  </si>
  <si>
    <t>Проведение конкурса «Лучшая юридическая команда Республики Тыва» среди юридических команд различных организаций республики</t>
  </si>
  <si>
    <t>Создание центров правовой информации на базе библиотек Республики Тыва</t>
  </si>
  <si>
    <t>Основное мероприятие "Совершенствование системы оказания бесплатной юридической помощи"</t>
  </si>
  <si>
    <t>НАЦИОНАЛЬНАЯ ЭКОНОМИКА</t>
  </si>
  <si>
    <t>Общеэкономические вопросы</t>
  </si>
  <si>
    <t>Подпрограмма «Снижение напряженности на рынке труда»</t>
  </si>
  <si>
    <t>Реализация мероприятий по снижению напряжённости на рынке труда</t>
  </si>
  <si>
    <t>Подпрограмма «Содействие занятости населения»</t>
  </si>
  <si>
    <t>Реализация мероприятий по содействию занятости населения</t>
  </si>
  <si>
    <t>Подпрограмма "Обеспечение деятельности центров занятости населения"</t>
  </si>
  <si>
    <t>Содержание деятельности центров занятости за счет средств субвенций безработным гражданам  в соответствии с Законом Российской Федерации от 19 апреля 1991 года №1032-1 "О занятости населения в Российской Федерации"</t>
  </si>
  <si>
    <t>Подпрограмма "Сопровождение инвалидов молодого возраста при трудоустройстве"</t>
  </si>
  <si>
    <t>Повышение эффективности службы занятости</t>
  </si>
  <si>
    <t>049P200000</t>
  </si>
  <si>
    <t>049P252910</t>
  </si>
  <si>
    <t>Государственная программа Республики Тыва "Развитие информационного общества и средств массовой информации в Республике Тыва на 2021-2025 годы"</t>
  </si>
  <si>
    <t>Подпрограмма «Повышение качества оказания услуг на базе многофункциональных центров предоставления государственных и муниципальных услуг по принципу «одного окна» в Республике Тыва на 2021-2025 годы»</t>
  </si>
  <si>
    <t>Территориальные отделы государственного автономного учреждения "Многофункциональный центр Республики Тыва" в муниципальных образованиях</t>
  </si>
  <si>
    <t>Непрограммные расходы в области капитальных вложений</t>
  </si>
  <si>
    <t>Топливно-энергетический комплекс</t>
  </si>
  <si>
    <t>Субсидии на государственную поддержку предприятия топливно-энергетического комплекса</t>
  </si>
  <si>
    <t>Основное мероприятие "Общие мероприятия"</t>
  </si>
  <si>
    <t>Субсидии юридическим лицам на возмещение затрат по текущему и капитальному ремонтам с целью повышения энергетической эффективности</t>
  </si>
  <si>
    <t>Субсидии юридическим лицам, осуществляющим регулируемые виды деятельности и реализующим мероприятия в области энергосбережения и повышения энергетической эффективности, на возмещение части затрат, понесенных в процессе выработки и (или) транспортировки энергоресурсов и воды, в том числе вследствие проведения мероприятий в области энергосбережения и повышения энергетической эффективности</t>
  </si>
  <si>
    <t>Субсидии на возмещение убытков, связанных с применением государственных регулируемых цен на электрическую энергию, понесенных в процессе выработки и (или) транспортировки энергоресурсов, в том числе вследствие проведения мероприятий в области энергосбережения и повышения энергетической эффективности</t>
  </si>
  <si>
    <t>Приобретение автономных систем электроснабжения</t>
  </si>
  <si>
    <t>Субсидии организациям электроснабжения на компенсацию выпадающих доходов в связи с установлением льготного тарифа на электрическую энергию для населения и приравненных к нему категорий потребителей</t>
  </si>
  <si>
    <t>19301R5810</t>
  </si>
  <si>
    <t>Компенсация территориальным сетевым организациям, функционирующим в Республике Тыва, выпадающих доходов, образованных вследствие установления тарифов на услуги по передаче электрической энергии ниже экономически обоснованного уровня</t>
  </si>
  <si>
    <t>Сельское хозяйство и рыболовство</t>
  </si>
  <si>
    <t>Государственная программа Республики Тыва "Развитие сельского хозяйства и регулирование рынков сельскохозяйственной продукции, сырья и продовольствия в Республике Тыва"</t>
  </si>
  <si>
    <t>Подпрограмма "Развитие отраслей агропромышленного комплекса"</t>
  </si>
  <si>
    <t>Основное мероприятие "Поддержание доходности сельскохозяйственных товаропроизводителей"</t>
  </si>
  <si>
    <t>Финансовое обеспечение (возмещение) части затрат на 1 гектар посевной площади сельскохозяйственных культур</t>
  </si>
  <si>
    <t>Основное мероприятие "Содействие достижению целевых показателей реализации региональных программ развития агропромышленного комплекса"</t>
  </si>
  <si>
    <t>Обеспечение расходов на поддержку собственного производства молока</t>
  </si>
  <si>
    <t>Поддержка сельскохозяйственного производства по отдельным отраслям растениеводства</t>
  </si>
  <si>
    <t>Субсидии на развитие отдельных подотраслей животноводства</t>
  </si>
  <si>
    <t>Субсидии на развитие яководства</t>
  </si>
  <si>
    <t xml:space="preserve">Субсидии на развитие верблюдоводства </t>
  </si>
  <si>
    <t>Субсидии на поддержку племенного животноводства</t>
  </si>
  <si>
    <t>Содержание отдельных видов сельскохозяйственных животных (баранов и козлов-производителей)</t>
  </si>
  <si>
    <t>Государственная поддержка на развитие пантового мараловодства</t>
  </si>
  <si>
    <t>Гранты на развитие семейной фермы</t>
  </si>
  <si>
    <t>Гранты на развитие материально-технической базы сельскохозяйственных потребительских кооперативов</t>
  </si>
  <si>
    <t>Государственная поддержка проекта "Кыштаг для животноводов" (обеспечение животноводческой стоянки электроснабжением и водоснабжением)</t>
  </si>
  <si>
    <t>Государственная поддержка Центра поддержки фермерства и развития сельскохозяйственной кооперации</t>
  </si>
  <si>
    <t>Стимулирование развития приоритетных подотраслей агропромышленного комплекса и развитие малых форм хозяйствования</t>
  </si>
  <si>
    <t>18502R5020</t>
  </si>
  <si>
    <t>Поддержка сельскохозяйственного производства по отдельным подотраслям растениеводства и животноводства</t>
  </si>
  <si>
    <t>18502R5080</t>
  </si>
  <si>
    <t>Региональный проект "Акселерация субъектов малого и среднего предпринимательства"</t>
  </si>
  <si>
    <t>185I500000</t>
  </si>
  <si>
    <t>Создание системы поддержки фермеров и развитие сельской кооперации</t>
  </si>
  <si>
    <t>185I554800</t>
  </si>
  <si>
    <t>Подпрограмма "Техническая и технологическая модернизация, инновационное развитие АПК"</t>
  </si>
  <si>
    <t>Основное мероприятие "Обновление парка сельскохозяйственной техники"</t>
  </si>
  <si>
    <t>Субсидии на развитие технической и технологической модернизации агропромышленного комплекса</t>
  </si>
  <si>
    <t>Основное мероприятие "Предотвращение выбытия из сельскохозяйственного оборота земель сельскохозяйственного назначения за счет проведения культуртехнических мероприятий"</t>
  </si>
  <si>
    <t>Подпрограмма "Научное обеспечение реализации мероприятий Программы"</t>
  </si>
  <si>
    <t>18Б0000000</t>
  </si>
  <si>
    <t>Основное мероприятие "Реализация перспективных инновационных проектов в агропромышленном комплексе, фундаментальные исследования"</t>
  </si>
  <si>
    <t>18Б0100000</t>
  </si>
  <si>
    <t>Реализация перспективных инновационных проектов в агропромышленном комплексе, фундаментальные исследования</t>
  </si>
  <si>
    <t>18Б0100280</t>
  </si>
  <si>
    <t>Подпрограмма "Обеспечение реализации Программы"</t>
  </si>
  <si>
    <t>18В0000000</t>
  </si>
  <si>
    <t>Основное мероприятие "Совершенствование обеспечения реализации подпрограммы"</t>
  </si>
  <si>
    <t>18В0100000</t>
  </si>
  <si>
    <t>Организация мероприятий, направленных на поддержку сельского хозяйства</t>
  </si>
  <si>
    <t>18В0100270</t>
  </si>
  <si>
    <t>Поддержка отдаленных и труднодоступных хозяйств по заготовке кормов и их транспортировку</t>
  </si>
  <si>
    <t>18В0100280</t>
  </si>
  <si>
    <t>Подпрограмма "Развитие ветеринарии и обеспечение эпизоотического благополучия территории Республики Тыва"</t>
  </si>
  <si>
    <t>18Г0000000</t>
  </si>
  <si>
    <t>Субсидии бюджетным учреждениям ветеринарии на финансовое обеспечение государственного задания на оказание государственных услуг (выполнение работ)</t>
  </si>
  <si>
    <t>18Г0040590</t>
  </si>
  <si>
    <t>18Г0076140</t>
  </si>
  <si>
    <t>Непрограммное направление в области национальной экономики</t>
  </si>
  <si>
    <t>Водное хозяйство</t>
  </si>
  <si>
    <t>Государственная программа Республики Тыва "Воспроизводство и использование природных ресурсов на 2021-2025 годы"</t>
  </si>
  <si>
    <t>Подпрограмма «Обеспечение защиты населения и объектов экономики от негативного воздействия вод на территории Республики Тыва»</t>
  </si>
  <si>
    <t>Непрограммное направление в области водных отношений</t>
  </si>
  <si>
    <t>Осуществление отдельных полномочий в области водных отношений</t>
  </si>
  <si>
    <t>Лесное хозяйство</t>
  </si>
  <si>
    <t>Подпрограмма «Развитие лесного хозяйства Республики Тыва»</t>
  </si>
  <si>
    <t>Основное мероприятие "Обеспечение использования, охраны, защиты и воспроизводства лесов"</t>
  </si>
  <si>
    <t>Осуществление отдельных полномочий в области лесных отношений</t>
  </si>
  <si>
    <t>Основное мероприятие "Стратегическое управление лесным хозяйством"</t>
  </si>
  <si>
    <t>Обеспечение деятельности органов государственной власти Республики Тыва по переданным полномочиям в области лесных отношений</t>
  </si>
  <si>
    <t>Региональный проект "Сохранение лесов"</t>
  </si>
  <si>
    <t>062GА00000</t>
  </si>
  <si>
    <t>Увеличение площади лесовосстановления</t>
  </si>
  <si>
    <t>062GА54290</t>
  </si>
  <si>
    <t>Оснащение учреждений, выполняющих мероприятия по воспроизводству лесов, специализированной техникой и оборудованием для проведения комплекса мероприятий по лесовосстановлению и лесоразведению</t>
  </si>
  <si>
    <t>062GА54300</t>
  </si>
  <si>
    <t>062GА54320</t>
  </si>
  <si>
    <t>Непрограммное направление в области лесного хозяйства</t>
  </si>
  <si>
    <t>Расходы на лесоохранные и лесовосстановительные мероприятия</t>
  </si>
  <si>
    <t>Капитальные вложения в объекты государственной (муниципальной) собственности</t>
  </si>
  <si>
    <t>Транспорт</t>
  </si>
  <si>
    <t>Основное мероприятие "Развитие авиации общего назначения"</t>
  </si>
  <si>
    <t>Реализация мероприятий, направленных на развитие авиации общего назначения</t>
  </si>
  <si>
    <t>Непрограммное направление в области дорожно-транспортного комплекса</t>
  </si>
  <si>
    <t>Субсидии на отдельные мероприятия в области воздушного транспорта по иным непрограммным мероприятиям в рамках реализации функций в области воздушного транспорта</t>
  </si>
  <si>
    <t>Реализация отдельных мероприятий в области морского и речного транспорта по иным непрограммным мероприятиям в рамках реализации функций в области водного транспорта</t>
  </si>
  <si>
    <t>Расходы на обеспечение деятельности (оказания услуг) государственных учреждений</t>
  </si>
  <si>
    <t>Дорожное хозяйство (дорожные фонды)</t>
  </si>
  <si>
    <t>Основное мероприятие "Строительство автомобильных дорог и сооружений на них"</t>
  </si>
  <si>
    <t>Реализация мероприятий по строительству автомобильных дорог и сооружений на них</t>
  </si>
  <si>
    <t>Основное мероприятие "Реконструкция автомобильных дорог, мостовых переходов и трубных переездов"</t>
  </si>
  <si>
    <t>Реализация мероприятий по реконструкции автомобильных дорог и сооружений на них</t>
  </si>
  <si>
    <t>Основное мероприятие "Проектно-изыскательские работы"</t>
  </si>
  <si>
    <t>Подготовка проектно-сметной документации на проведение работ по строительству, реконструкции, капитальному ремонту и ремонту автомобильных дорог и сооружений на них</t>
  </si>
  <si>
    <t>Основное мероприятие "Содержание автомобильных дорог и сооружений на них"</t>
  </si>
  <si>
    <t>Реализация мероприятий по содержанию автомобильных дорог и сооружений на них</t>
  </si>
  <si>
    <t>Оплата услуг по перевозке грузов и пассажиров</t>
  </si>
  <si>
    <t>Основное мероприятие "Обследование и диагностика автомобильных дорог и сооружений на них"</t>
  </si>
  <si>
    <t>Реализация мероприятий по обследованию и диагностике автомобильных дорог и сооружений на них</t>
  </si>
  <si>
    <t>Основное мероприятие "Государственная регистрация прав на объекты недвижимости дорожного хозяйства"</t>
  </si>
  <si>
    <t>Мероприятия по государственной регистрации прав на объекты недвижимости дорожного хозяйства</t>
  </si>
  <si>
    <t>Основное мероприятие "Управление дорожным хозяйством"</t>
  </si>
  <si>
    <t>Мероприятия по управлению дорожным хозяйством</t>
  </si>
  <si>
    <t>Ликвидация последствий от разрушений на объектах дорожно-транспортной инфраструктуры, вызванных гидрометеорологическими условиями</t>
  </si>
  <si>
    <t>Основное мероприятие "Строительный контроль и авторский надзор по строительству, реконструкции, капитальному ремонту и ремонту автомобильных дорог и сооружений на них"</t>
  </si>
  <si>
    <t>Мероприятия по строительному контролю и авторскому надзору по строительству, реконструкции, капитальному ремонту и ремонту автомобильных дорог и сооружений на них</t>
  </si>
  <si>
    <t>Региональный проект "Дорожная сеть"</t>
  </si>
  <si>
    <t>171R100000</t>
  </si>
  <si>
    <t>Реализация мероприятий, направленных на развитие системы предупреждения опасного поведения участников дорожного движения</t>
  </si>
  <si>
    <t>Нанесение дорожной разметки и установка дорожных знаков</t>
  </si>
  <si>
    <t>Государственная программа Республики Тыва "Комплексное развитие сельских территорий"</t>
  </si>
  <si>
    <t>Подпрограмма «Создание и развитие инфраструктуры на сельских территориях»</t>
  </si>
  <si>
    <t>Связь и информатика</t>
  </si>
  <si>
    <t>Подпрограмма «Развитие информационного общества в Республике Тыва на 2021-2025 годы»</t>
  </si>
  <si>
    <t>Основное мероприятие "Цифровое государственное управление"</t>
  </si>
  <si>
    <t>Перевод государственных и муниципальных услуг Республики Тыва в электронный вид</t>
  </si>
  <si>
    <t>Развитие Ситуационного центра Главы Республики Тыва</t>
  </si>
  <si>
    <t>Обеспечение функционирования региональной инфраструктуры электронного правительства</t>
  </si>
  <si>
    <t>Техническая поддержка и развитие ГИС «Единая система управления кадрами государственной гражданской службы Республики Тыва»</t>
  </si>
  <si>
    <t>Функционирование системы электронного документооборота и видеоконференцсвязи</t>
  </si>
  <si>
    <t>Внедрение информационных систем в деятельность органов исполнительной власти Республики Тыва</t>
  </si>
  <si>
    <t>Обновление и сопровождение информационных систем органов исполнительной власти Республики Тыва</t>
  </si>
  <si>
    <t>Основное мероприятие "Информационная инфраструктура"</t>
  </si>
  <si>
    <t>Обеспечение домохозяйств широкополосным доступом к сети «Интернет»</t>
  </si>
  <si>
    <t>Развитие центра обработки данных в Республике Тыва</t>
  </si>
  <si>
    <t>Основное мероприятие "Информационная безопасность"</t>
  </si>
  <si>
    <t>Проведение модернизации системы защиты информации, в том числе аттестация рабочих мест</t>
  </si>
  <si>
    <t>Основное мероприятие "Развитие телекоммуникации и инфраструктуры электронного правительства"</t>
  </si>
  <si>
    <t>Обеспечение деятельности (оказание услуг) подведомственных учреждений информатизации и связи</t>
  </si>
  <si>
    <t>Основное мероприятие "Кадры для цифровой экономики"</t>
  </si>
  <si>
    <t>Обучение работающих специалистов, включая руководителей организаций и сотрудников органов власти и органов местного самоуправления, компетенциям и технологиям, востребованным в условиях цифровой экономики</t>
  </si>
  <si>
    <t>Основное мероприятие "Цифровые технологии"</t>
  </si>
  <si>
    <t>Внедрение цифровых технологий в экономике, социальной сфере, в том числе в сфере образования, здравоохранения</t>
  </si>
  <si>
    <t>Прикладные научные исследования в области национальной экономики</t>
  </si>
  <si>
    <t>Основное мероприятие "Мероприятия по научно-исследовательским и опытно-конструкторским работам"</t>
  </si>
  <si>
    <t>Корректировка схемы и программы перспективного развития электроэнергетики Республики Тыва</t>
  </si>
  <si>
    <t>Выполнение работ по актуализации схем теплоснабжения</t>
  </si>
  <si>
    <t>Другие вопросы в области национальной экономики</t>
  </si>
  <si>
    <t>Государственная антиалкогольная и антинаркотическая программа Республики Тыва на 2021­2025 годы</t>
  </si>
  <si>
    <t>Подпрограмма «Обеспечение государственного контроля за легальным оборотом наркотиков, их прекурсоров, реализация комплекса мер по пресечению незаконного распространения наркотиков и их прекурсоров»</t>
  </si>
  <si>
    <t>Проведение работ по уничтожению зарослей дикорастущей конопли</t>
  </si>
  <si>
    <t xml:space="preserve"> Государственная программа Республики Тыва "Обеспечение жителей Республики Тыва доступным и комфортным жильем на 2021-2025 годы"</t>
  </si>
  <si>
    <t>Подпрограмма "Территориальное планирование и комплексное развитие территорий»</t>
  </si>
  <si>
    <t>16100R321T</t>
  </si>
  <si>
    <t>18502R321T</t>
  </si>
  <si>
    <t>18701R321T</t>
  </si>
  <si>
    <t>Субсидии юридическим лицам на реализацию мероприятий по поставке оборудования, материалов для создания аварийного запаса и повышения энергетической эффективности</t>
  </si>
  <si>
    <t>Основное мероприятие "Прочие мероприятия"</t>
  </si>
  <si>
    <t>Субсидии ГАУ РТ "Центр энергосбережения и перспективного развития при Правительстве РТ"</t>
  </si>
  <si>
    <t>Основное мероприятие "Финансовая поддержка субъектов малого и среднего предпринимательства"</t>
  </si>
  <si>
    <t>Субсидирование части затрат субъектов малого и среднего предпринимательства, связанных с приобретением оборудования, в целях создания и (или) развития либо модернизации производства товаров (работ, услуг)</t>
  </si>
  <si>
    <t>Подпрограмма "Развитие международного, межрегионального сотрудничества и внешнеэкономической деятельности"</t>
  </si>
  <si>
    <t>Региональный проект "Создание благоприятных условий для осуществления деятельности самозанятыми гражданами"</t>
  </si>
  <si>
    <t>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t>
  </si>
  <si>
    <t>Региональный проект  "Создание условий для легкого старта и комфортного ведения бизнеса"</t>
  </si>
  <si>
    <t>Государственная поддержка субъектов Российской Федерации - участников национального проекта "Производительность труда и поддержка занятости"</t>
  </si>
  <si>
    <t>Основное мероприятие "Увеличение совокупных поступлений в консолидированный бюджет республики от земельного налога, доходов от аренды и продажи земельных участков"</t>
  </si>
  <si>
    <t>Субсидии государственному бюджетному учреждению Республики Тыва "Центр государственной кадастровой оценки" на финансовое обеспечение государственного задания на оказание государственных услуг (выполнение работ)</t>
  </si>
  <si>
    <t>Расходы на обеспечение деятельности (оказание услуг) государственных учреждений в рамках мероприятий по национальной экономике</t>
  </si>
  <si>
    <t>Расходы на обеспечение деятельности (оказание услуг) государственных учреждений</t>
  </si>
  <si>
    <t>ЖИЛИЩНО-КОММУНАЛЬНОЕ ХОЗЯЙСТВО</t>
  </si>
  <si>
    <t>Жилищное хозяйство</t>
  </si>
  <si>
    <t>Подпрограмма «Создание условий для обеспечения доступным и комфортным жильем сельского населения»</t>
  </si>
  <si>
    <t>Республиканская адресная программа по переселению граждан из аварийного жилищного фонда в Республике Тыва на 2013-2021 годы</t>
  </si>
  <si>
    <t>Обеспечение мероприятий по переселению граждан из аварийного жилищного фонда за счет средств Фонда содействия реформирования ЖКХ</t>
  </si>
  <si>
    <t>Обеспечение мероприятий по переселению граждан из аварийного жилищного фонда за счет средств республиканского бюджета</t>
  </si>
  <si>
    <t>Региональный проект "Обеспечение устойчивого сокращения непригодного для проживания жилищного фонда"</t>
  </si>
  <si>
    <t>320F300000</t>
  </si>
  <si>
    <t>Обеспечение мероприятий по переселению граждан из аварийного жилищного фонда за счет средств Фонда содействия реформированию ЖКХ</t>
  </si>
  <si>
    <t>320F367483</t>
  </si>
  <si>
    <t>320F367484</t>
  </si>
  <si>
    <t>Непрограммное направление в области жилищно-коммунального хозяйства</t>
  </si>
  <si>
    <t>Расходы на обеспечение деятельности (оказание услуг) государственных учреждений в рамках мероприятий по жилищно-коммунальному хозяйству</t>
  </si>
  <si>
    <t>Реализация региональной программы по проведению капитального ремонта общего имущества в многоквартирных домах в Республики Тыва</t>
  </si>
  <si>
    <t>Обеспечение мероприятий по капитальному ремонту многоквартирных домов за счет средств республиканского бюджета</t>
  </si>
  <si>
    <t>Коммунальное хозяйство</t>
  </si>
  <si>
    <t>Государственная программа Республики Тыва "Повышение эффективности и надежности функционирования жилищно­коммунального хозяйства Республики Тыва на 2014-2025 годы"</t>
  </si>
  <si>
    <t>Подпрограмма «Комплексное развитие и модернизация систем коммунальной инфраструктуры Республики Тыва на 2014 - 2025 годы»</t>
  </si>
  <si>
    <t>Обеспечение мероприятий по комплексному развитию систем коммунальной инфраструктуры строящихся объектов (домов)</t>
  </si>
  <si>
    <t>Подпрограмма «Обеспечение организаций жилищно-коммунального хозяйства Республики Тыва специализированной техникой на 2014 - 2025 годы»</t>
  </si>
  <si>
    <t>Подпрограмма "Чистая вода на 2019 - 2024 годы"</t>
  </si>
  <si>
    <t>Строительство и реконструкция (модернизация) объектов питьевого водоснабжения</t>
  </si>
  <si>
    <t>055F500000</t>
  </si>
  <si>
    <t>055F552430</t>
  </si>
  <si>
    <t>Благоустройство</t>
  </si>
  <si>
    <t>Основное мероприятие "Благоустройство сельских территорий"</t>
  </si>
  <si>
    <t>Благоустройство сельских территорий</t>
  </si>
  <si>
    <t>31201R5760</t>
  </si>
  <si>
    <t>Государственная программа Республики Тыва "Формирование современной городской среды на 2018-2024 годы"</t>
  </si>
  <si>
    <t>Региональный проект "Формирование комфортной городской среды"</t>
  </si>
  <si>
    <t>330F200000</t>
  </si>
  <si>
    <t>Реализация программ формирования современной городской среды</t>
  </si>
  <si>
    <t>330F255550</t>
  </si>
  <si>
    <t>Другие вопросы в области жилищно-коммунального хозяйства</t>
  </si>
  <si>
    <t>Расходы на выплаты по оплате труда работников обеспечивающих деятельность органов государственной власти</t>
  </si>
  <si>
    <t>ОХРАНА ОКРУЖАЮЩЕЙ СРЕДЫ</t>
  </si>
  <si>
    <t>Охрана объектов растительного и животного мира и среды их обитания</t>
  </si>
  <si>
    <t>Подпрограмма «Охрана и воспроизводство объектов животного мира в Республике Тыва»</t>
  </si>
  <si>
    <t>Основное мероприятие "Биотехнические мероприятия, в том числе приобретение соли и посевного материала (кормовых культур) для создания системы подкормочных полей; устройство солонцов"</t>
  </si>
  <si>
    <t>Биотехнические мероприятия, в том числе приобретение соли и посевного материала (кормовых культур) для создания системы подкормочных полей; устройство солонцов</t>
  </si>
  <si>
    <t>Основное мероприятие "Укрепление материально-технической базы "</t>
  </si>
  <si>
    <t>Приобретение служебного оружия, средств связи и навигации, программного обеспечения, слежения и фиксации доказательств</t>
  </si>
  <si>
    <t xml:space="preserve">Техническое оснащение инспекторского состава </t>
  </si>
  <si>
    <t>Подпрограмма «Охрана окружающей среды»</t>
  </si>
  <si>
    <t>Основное мероприятие "Сохранение биоразнообразия и развитие особо охраняемых природных территорий регионального значения Республики Тыва"</t>
  </si>
  <si>
    <t>Создание инфраструктуры для экологического туризма на территории особо охраняемых природных территорий регионального значения</t>
  </si>
  <si>
    <t>Государственная программа Республики Тыва "Обращение с отходами производства и потребления, в том числе с твердыми коммунальными отходами, в Республике Тыва на 2018-2026 годы"</t>
  </si>
  <si>
    <t>Основное мероприятие "Создание и развитие системы обращения с отходами"</t>
  </si>
  <si>
    <t xml:space="preserve"> Приобретение контейнеров для сбора ТКО</t>
  </si>
  <si>
    <t>Основное мероприятие "Предотвращение негативного воздействия отходов на окружающую среду и обеспечение санитарно-эпидемиологического благополучия населения"</t>
  </si>
  <si>
    <t>Непрограммное направление в области охраны объектов растительного и животного мира и среды их обитания</t>
  </si>
  <si>
    <t xml:space="preserve">Расходы на обеспечение деятельности (оказание услуг) государственных учреждений в рамках мероприятий по охране объектов растительного и животного мира и среды их </t>
  </si>
  <si>
    <t>Субсидии бюджетным учреждениям в области охраны объектов растительного и животного мира и среды их обитания на финансовое обеспечение государственного (муниципального) задания на оказание государственных (муниципальных) услуг (выполнение работ)</t>
  </si>
  <si>
    <t>Непрограммное направление в области охраны окружающей среды и природопользования</t>
  </si>
  <si>
    <t>Расходы на обеспечение деятельности (оказание услуг) государственных учреждений в рамках мероприятий по охране окружающей среды</t>
  </si>
  <si>
    <t>ОБРАЗОВАНИЕ</t>
  </si>
  <si>
    <t>Дошкольное образование</t>
  </si>
  <si>
    <t>Подпрограмма  "Развитие дошкольного образования"</t>
  </si>
  <si>
    <t>Основное мероприятие "Обеспечение равного доступа населения к качественным услугам дошкольного образования детей: модернизация содержания дошкольного образования и образовательной среды для формирования у обучающихся социальных компетенций и духовно-нравственных ценностей и обеспечения готовности к обучению в школе"</t>
  </si>
  <si>
    <t>Субсидии частным дошкольным образовательным организациям, осуществляющим образовательную деятельность по образовательным программам дошкольного образования</t>
  </si>
  <si>
    <t>071017602У</t>
  </si>
  <si>
    <t>071P200000</t>
  </si>
  <si>
    <t>071P252320</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</si>
  <si>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</si>
  <si>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071P252530</t>
  </si>
  <si>
    <t>Общее образование</t>
  </si>
  <si>
    <t>Государственная программа Республики Тыва "Социальная поддержка граждан в Республике Тыва на 2021 - 2023 годы"</t>
  </si>
  <si>
    <t>Подпрограмма «Социальная защита семьи и детей в Республике Тыва на 2021 – 2023 годы»</t>
  </si>
  <si>
    <t>Основное мероприятие "О мерах по улучшению социального обслуживания семей и детей, находящихся в трудной жизненной ситуации, в Республике Тыва на 2021 – 2023 годы"</t>
  </si>
  <si>
    <t>Содержание организаций, оказывающих социальные услуги семьям, детям, находящимся в трудной жизненной ситуации</t>
  </si>
  <si>
    <t>Подпрограмма  "Развитие общего образования"</t>
  </si>
  <si>
    <t>Основное мероприятие "Развитие системы содержания и обучения детей в общеобразовательных организациях Республики Тыва"</t>
  </si>
  <si>
    <t>Субсидии общеобразовательным учреждениям на финансовое обеспечение государственного задания на оказание государственных услуг (выполнение работ) (Агролицей)</t>
  </si>
  <si>
    <t>Субсидии общеобразовательным учреждениям на финансовое обеспечение государственного задания на оказание государственных услуг (выполнение работ) (СОШ №10)</t>
  </si>
  <si>
    <t>Субсидии общеобразовательным учреждениям на финансовое обеспечение государственного задания на оказание государственных услуг (выполнение работ) (Государственный лицей)</t>
  </si>
  <si>
    <t>Обеспечение доступности общего и специального (коррекционного) образования в образовательных организациях (школы-интернаты)</t>
  </si>
  <si>
    <t>Субсидии общеобразовательным учреждениям на финансовое обеспечение государственного задания на оказание государственных услуг (выполнение работ) (Аграрная школа-интернат)</t>
  </si>
  <si>
    <t>072017602У</t>
  </si>
  <si>
    <t>Основное мероприятие "Совершенствование организации школьного питания в Республике Тыва"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</si>
  <si>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</si>
  <si>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07202R3040</t>
  </si>
  <si>
    <t>Основное мероприятие "Совершенствование системы общего образования в Республике Тыва"</t>
  </si>
  <si>
    <t>Создание объектов социального и производственного комплексов, в том числе объектов общегражданского назначения, жилья, инфраструктуры</t>
  </si>
  <si>
    <t>Комплекс мер по модернизации региональной системы общего образования</t>
  </si>
  <si>
    <t>Основное мероприятие "Реализация моделей получения качественного общего образования детьми-инвалидами и лицами с ограниченными возможностями здоровья"</t>
  </si>
  <si>
    <t>Обучение, воспитание детей-инвалидов на дому</t>
  </si>
  <si>
    <t>Основное мероприятие "Социальные гарантии работникам образования"</t>
  </si>
  <si>
    <t>Поощрение лучших учителей</t>
  </si>
  <si>
    <t>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</si>
  <si>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07208R3030</t>
  </si>
  <si>
    <t>07209R321T</t>
  </si>
  <si>
    <t>Региональный проект "Современная школа"</t>
  </si>
  <si>
    <t>Создание детских технопарков "Кванториум"</t>
  </si>
  <si>
    <t>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</si>
  <si>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Региональный проект "Успех каждого ребенка"</t>
  </si>
  <si>
    <t>Подпрограмма "Профессиональное искусство"</t>
  </si>
  <si>
    <t>Основное мероприятие "Образование в сфере культуры и искусства"</t>
  </si>
  <si>
    <t>Обеспечение деятельности подведомственных учреждений общего образования</t>
  </si>
  <si>
    <t>Дополнительное образование детей</t>
  </si>
  <si>
    <t>Подпрограмма  "Развитие дополнительного образования детей"</t>
  </si>
  <si>
    <t>Содержание организаций дополнительного образования детей</t>
  </si>
  <si>
    <t>Региональный проект "Цифровая образовательная среда"</t>
  </si>
  <si>
    <t>Среднее профессиональное образование</t>
  </si>
  <si>
    <t>Подпрограмма  "Развитие среднего профессионального образования"</t>
  </si>
  <si>
    <t>Основное мероприятие "Обеспечение доступности населения к услугам среднего профессионального образования"</t>
  </si>
  <si>
    <t>Субсидии бюджетным учреждениям  среднего профессионального образования на финансовое обеспечение государственного задания на оказание государственных услуг (выполнение работ)</t>
  </si>
  <si>
    <t>Основное мероприятие "Создание условий для развития воспитания и социализации молодежи"</t>
  </si>
  <si>
    <t>Обеспечение деятельности подведомственных учреждений средне-специального образования</t>
  </si>
  <si>
    <t>Государственная программа Республики Тыва "Развитие здравоохранения Республики Тыва на 2018 - 2025 годы"</t>
  </si>
  <si>
    <t>Подпрограмма "Развитие кадровых ресурсов в здравоохранении"</t>
  </si>
  <si>
    <t>Развитие среднего профессионального образования в сфере здравоохранения. (стипендии)</t>
  </si>
  <si>
    <t>Государственная программа Республики Тыва "Развитие физической культуры и спорта до 2025 года"</t>
  </si>
  <si>
    <t>Подпрограмма «Подготовка специалистов в сфере физической культуры и спорта Республики Тыва на 2021-2025 годы»</t>
  </si>
  <si>
    <t>Основное мероприятие "Создание условий для подготовки специалистов со средним профессиональным образованием в сфере физической культуры и спорта"</t>
  </si>
  <si>
    <t>Субсидии государственному бюджетному учреждению физкультурно-спортивной направленности на финансовое обеспечение государственного задания на оказание государственных услуг (выполнение работ) (ГБПОУ РТ "Училище олимпийского резерва" (техникум)</t>
  </si>
  <si>
    <t>Профессиональная подготовка, переподготовка и повышение квалификации</t>
  </si>
  <si>
    <t>Основное мероприятие "Развитие кадрового потенциала системы общего образования"</t>
  </si>
  <si>
    <t>Субсидии автономным учреждениям профессиональной подготовки, переподготовки и повышения квалификации на финансовое обеспечение государственного задания на оказание государственных услуг (выполнение работ)</t>
  </si>
  <si>
    <t>Подготовка кадров средних медицинских работников</t>
  </si>
  <si>
    <t>Государственная программа Республики Тыва "Развитие государственной гражданской службы Республики Тыва и проектного управления на 2018-2022 годы"</t>
  </si>
  <si>
    <t>Основное мероприятие "Совершенствование системы профессионального развития государственных гражданских служащих и лиц, включенных в резерв управленческих кадров Республики Тыва, повышение их профессионализма и компетентности"</t>
  </si>
  <si>
    <t>Реализация мероприятий по совершенствованию системы профессионального развития государственных гражданских служащих и лиц, включенных в резерв управленческих кадров Республики Тыва, повышение их профессионализма и компетентности"</t>
  </si>
  <si>
    <t>Молодежная политика</t>
  </si>
  <si>
    <t>Основное мероприятие "Организация отдыха и оздоровления детей, находящихся в трудной жизненной ситуации, на 2021 – 2023 годы"</t>
  </si>
  <si>
    <t>Проведение оздоровительной кампании детей, находящихся в трудной жизненной ситуации, на базе центров социальной помощи семье и детям и других типов лагерей</t>
  </si>
  <si>
    <t>Подпрограмма  "Отдых и оздоровление детей"</t>
  </si>
  <si>
    <t>Подпрограмма «Развитие медицинской реабилитации и санаторно­курортного лечения, в том числе детей»</t>
  </si>
  <si>
    <t>Оздоровление детей, находящихся на диспансерном наблюдении в медицинских организациях, в условиях санаторно-курортных учреждений</t>
  </si>
  <si>
    <t>Основное мероприятие "Занятость и профессионализм молодежи"</t>
  </si>
  <si>
    <t>Организация отдыха, оздоровления и занятости несовершеннолетних и молодежи</t>
  </si>
  <si>
    <t>Реализация мероприятий по развитию молодежного предпринимательства</t>
  </si>
  <si>
    <t>Реализация мероприятий в области молодежной политики</t>
  </si>
  <si>
    <t>Прикладные научные исследования в области образования</t>
  </si>
  <si>
    <t>Субсидии бюджетным учреждениям в области прикладных научных исследований на финансовое обеспечение государственного задания на оказание государственных услуг (выполнение работ) (ИРНШ)</t>
  </si>
  <si>
    <t>Другие вопросы в области образования</t>
  </si>
  <si>
    <t>На софинансирование расходов муниципальных образований по оплате труда и начислений работников централизованных бухгалтерских служб</t>
  </si>
  <si>
    <t>Субсидии бюджетным учреждениям по хозяйственному управлению по обслуживанию государственных образовательных организаций</t>
  </si>
  <si>
    <t>Основное мероприятие "Развитие системы обеспечения психологического здоровья детей и подростков"</t>
  </si>
  <si>
    <t>Субсидии бюджетным учреждениям по оказанию консультирования и психологического сопровождения на финансовое обеспечение государственного задания на оказание государственных услуг (выполнение работ) (ЦДКиПС)</t>
  </si>
  <si>
    <t>Основное мероприятие "Выявление, развитие и поддержка одаренных детей и молодежи"</t>
  </si>
  <si>
    <t>Государственная поддержка талантливой молодежи</t>
  </si>
  <si>
    <t>Мероприятия по обеспечению прозрачности системы образования</t>
  </si>
  <si>
    <t>Формирование управленческих кадров в образовательных организациях из числа мужчин-педагогов</t>
  </si>
  <si>
    <t>Единовременные выплаты учителям</t>
  </si>
  <si>
    <t>Субсидии бюджетным учреждениям по воспитанию и социализации молодежи на финансовое обеспечение государственного задания на оказание государственных услуг (выполнение работ) (РЦРВ)</t>
  </si>
  <si>
    <t>Подпрограмма  "Развитие системы оценки качества образования и информационной прозрачности системы образования"</t>
  </si>
  <si>
    <t>Субсидии бюджетным учреждениям по оценке качества образования на финансовое обеспечение государственного задания на оказание государственных услуг (выполнение работ) (ИОКО)</t>
  </si>
  <si>
    <t>Подпрограмма  "Безопасность образовательных организаций"</t>
  </si>
  <si>
    <t>Повышение уровня пожарной защиты и безопасности в образовательных организациях, в частности в социально значимых объектах</t>
  </si>
  <si>
    <t>Подпрограмма  "В каждой семье - не менее одного ребенка с высшим образованием на 2014 - 2025 годы"</t>
  </si>
  <si>
    <t>Социальная поддержка одаренных детей при обучении в высших учебных заведениях страны</t>
  </si>
  <si>
    <t>Обеспечение деятельности подведомственных учреждений дополнительного образования</t>
  </si>
  <si>
    <t>Государственная программа Республики Тыва "Развитие государственных языков Республики Тыва на 2021-2024 годы"</t>
  </si>
  <si>
    <t>Подпрограмма «Развитие и распространение русского языка как основы гражданской самоидентичности и языка международного диалога»</t>
  </si>
  <si>
    <t>Основное мероприятие "Совершенствование условий для полноценного функционирования и развития русского языка как государственного языка  Российской Федерации и как языка межнационального общения народов России"</t>
  </si>
  <si>
    <t>Повышение квалификации гражданских государственных и муниципальных служащих</t>
  </si>
  <si>
    <t>Подпрограмма "Развитие тувинского языка"</t>
  </si>
  <si>
    <t>Основное мероприятие "Создание условий для функционирования тувинского языка как государственного языка Республики Тыва на 2021-2024 годы"</t>
  </si>
  <si>
    <t xml:space="preserve">Реализация мероприятий по созданию условий для функционирования тувинского языка как государственного языка Республики Тыва </t>
  </si>
  <si>
    <t>Основное мероприятие "Совершенствование форм и методов работы по патриотическому воспитанию граждан"</t>
  </si>
  <si>
    <t>Содержание центра военно-патриотического воспитания молодежи "Авангард"</t>
  </si>
  <si>
    <t>Основное мероприятие "Военно-патриотическое воспитание детей и молодежи, развитие практики шефства воинских частей над образовательными организациями Республики Тыва"</t>
  </si>
  <si>
    <t>Содержание подведомственного учреждения</t>
  </si>
  <si>
    <t>Основное мероприятие "Предупреждение детской безнадзорности и семейного неблагополучия"</t>
  </si>
  <si>
    <t>Мероприятия по предупреждению детской безнадзорности и семейного неблагополучия</t>
  </si>
  <si>
    <t>Основное мероприятие "Совершенствование форм, методов работы по профилактике правонарушений среди несовершеннолетних и профилактике детского дорожно-транспортного травматизма"</t>
  </si>
  <si>
    <t>Реализация мероприятий по совершенствованию форм и методов работы по профилактике детского дорожно-транспортного травматизма</t>
  </si>
  <si>
    <t>Непрограммное направление в области образования</t>
  </si>
  <si>
    <t>Расходы на прочие мероприятия в области образования</t>
  </si>
  <si>
    <t>870000780Г</t>
  </si>
  <si>
    <t>Расходы на обеспечение деятельности (оказание услуг) государственных учреждений образования</t>
  </si>
  <si>
    <t>КУЛЬТУРА, КИНЕМАТОГРАФИЯ</t>
  </si>
  <si>
    <t>Культура</t>
  </si>
  <si>
    <t>Подпрограмма  "Наследие"</t>
  </si>
  <si>
    <t>Основное мероприятие "Развитие музейного дела"</t>
  </si>
  <si>
    <t>Обеспечение деятельности (оказание услуг) подведомственных учреждений культуры</t>
  </si>
  <si>
    <t>Основное мероприятие "Развитие библиотечного дела"</t>
  </si>
  <si>
    <t>Обеспечение деятельности подведомственных учреждений культуры</t>
  </si>
  <si>
    <t>Основное мероприятие "Развитие народного творчества, культурно-досуговой и научно-исследовательской деятельности"</t>
  </si>
  <si>
    <t>081A100000</t>
  </si>
  <si>
    <t>081A154540</t>
  </si>
  <si>
    <t>Государственная поддержка отрасли культуры</t>
  </si>
  <si>
    <t>081A155190</t>
  </si>
  <si>
    <t>Основное мероприятие "Развитие театрального искусства. Развитие исполнительских искусств, поддержка современного изобразительного искусства"</t>
  </si>
  <si>
    <t>Обеспечение деятельности  подведомственных учреждений культуры</t>
  </si>
  <si>
    <t>Поддержка творческой деятельности и техническое оснащение детских и кукольных театров</t>
  </si>
  <si>
    <t>08201R5170</t>
  </si>
  <si>
    <t>Подпрограмма "Социально-творческий заказ"</t>
  </si>
  <si>
    <t>Основное мероприятие "Мероприятия по реализации социально-творческого заказа"</t>
  </si>
  <si>
    <t>Реализация мероприятий губернаторского проекта в сфере культуры</t>
  </si>
  <si>
    <t>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</si>
  <si>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08301R4660</t>
  </si>
  <si>
    <t>Обеспечение развития и укрепления материально-технической базы домов культуры в населенных пунктах с числом жителей до 50 тысяч человек</t>
  </si>
  <si>
    <t>08301R4670</t>
  </si>
  <si>
    <t>083A100000</t>
  </si>
  <si>
    <t xml:space="preserve">Реализация мероприятий регионального проекта "Культурная среда" </t>
  </si>
  <si>
    <t>083A143440</t>
  </si>
  <si>
    <t>083A200000</t>
  </si>
  <si>
    <t>Реализация мероприятий регионального проекта "Творческие люди"</t>
  </si>
  <si>
    <t>083A243440</t>
  </si>
  <si>
    <t>Государственная поддержка отрасли культуры (поощрение)</t>
  </si>
  <si>
    <t>083A300000</t>
  </si>
  <si>
    <t>Создание виртуальных концертных залов</t>
  </si>
  <si>
    <t>083A354530</t>
  </si>
  <si>
    <t>Подпрограмма «Профилактика пьянства, алкоголизма и их медико-социальных последствий на территории Республики Тыва»</t>
  </si>
  <si>
    <t>Мероприятия, направленные на формирование здорового образа жизни у населения, включая сокращение потребления алкоголя и табака</t>
  </si>
  <si>
    <t>Государственная программа Республики Тыва "Доступная среда на 2021-2025 годы"</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</si>
  <si>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t>
  </si>
  <si>
    <t>Реализация мероприятий в сфере обеспечения доступности в приоритетных сферах жизнедеятельности инвалидов и других маломобильных групп населения</t>
  </si>
  <si>
    <t>Государственная программа Республики Тыва "Реализация государственной национальной политики Российской Федерации в Республике Тыва на 2021­2023 годы"</t>
  </si>
  <si>
    <t>Основное мероприятие "Укрепление гражданского единства и этнокультурное развитие народов, проживающих на территории Республики Тыва"</t>
  </si>
  <si>
    <t>27001R5160</t>
  </si>
  <si>
    <t>Основное мероприятие "Поддержка коренных малочисленных народов Севера , Сибири и Дальнего Востока Российской Федерации, проживающих на территории Республики Тыва"</t>
  </si>
  <si>
    <t>Субсидии на поддержку экономического и социального развития коренных малочисленных народов Севера, Сибири и Дальнего Востока</t>
  </si>
  <si>
    <t>27004R5150</t>
  </si>
  <si>
    <t>Основное мероприятие "Развитие институтов гражданского общества Республики Тыва"</t>
  </si>
  <si>
    <t>Реализация мероприятий  по развитию институтов гражданского общества Республики Тыва</t>
  </si>
  <si>
    <t xml:space="preserve">Основное мероприятие "Развитие гражданского общества Республики Тыва" </t>
  </si>
  <si>
    <t>Предоставление грантов Главы Республики Тыва некоммерческим организациям на развитие гражданского общества</t>
  </si>
  <si>
    <t>Осуществление иных мероприятий по переданным полномочиям Российской Федерации</t>
  </si>
  <si>
    <t>Другие вопросы в области культуры, кинематографии</t>
  </si>
  <si>
    <t>Внепрограммные мероприятия по обеспечению деятельности подведомственных учреждений культуры</t>
  </si>
  <si>
    <t>ЗДРАВООХРАНЕНИЕ</t>
  </si>
  <si>
    <t>Стационарная медицинская помощь</t>
  </si>
  <si>
    <t>Подпрограмма  "Совершенствование оказания медицинской помощи, включая профилактику заболеваний и формирование здорового образа жизни"</t>
  </si>
  <si>
    <t>Субсидии бюджетным учреждениям здравоохранения на оказание медицинской помощи в круглосуточном стационаре</t>
  </si>
  <si>
    <t>Организация паллиативной медицинской помощи в условиях круглосуточного стационарного пребывания</t>
  </si>
  <si>
    <t>Основное мероприятие "Реализация мероприятий подпрограммы"</t>
  </si>
  <si>
    <t xml:space="preserve">Расходы, возникающие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t>
  </si>
  <si>
    <t>Подпрограмма «Первичная, вторичная, третичная профилактика заболеваний наркологического профиля»</t>
  </si>
  <si>
    <t>Организационные мероприятия по созданию трехуровневой системы оказания наркологической помощи (ГБУЗ РТ Наркодиспансер)</t>
  </si>
  <si>
    <t>Амбулаторная помощь</t>
  </si>
  <si>
    <t>09101R8430</t>
  </si>
  <si>
    <t>091N100000</t>
  </si>
  <si>
    <t>Медицинская помощь в дневных стационарах всех типов</t>
  </si>
  <si>
    <t>Субсидии бюджетным учреждениям здравоохранения по оказанию медицинской помощи в дневном стационаре</t>
  </si>
  <si>
    <t>Скорая медицинская помощь</t>
  </si>
  <si>
    <t>Обеспечение закупки авиационных работ в целях оказания медицинской помощи</t>
  </si>
  <si>
    <t>091N155540</t>
  </si>
  <si>
    <t>Санаторно-оздоровительная помощь</t>
  </si>
  <si>
    <t>Субсидии бюджетным учреждениям здравоохранения (ГБУЗ РТ "Противотуберкулезный  санаторий Балгазын")</t>
  </si>
  <si>
    <t>Проектирование детского противотуберкулезного лечебно-оздоровительного комплекса "Сосновый бор"</t>
  </si>
  <si>
    <t>09200R321T</t>
  </si>
  <si>
    <t>Заготовка, переработка, хранение и обеспечение безопасности донорской крови и ее компонентов</t>
  </si>
  <si>
    <t>Субсидии бюджетным учреждениям здравоохранения (ГБУЗ РТ "Станция переливания крови")</t>
  </si>
  <si>
    <t>Другие вопросы в области здравоохранения</t>
  </si>
  <si>
    <t>Межбюджетные трансферты из бюджета города Москвы на реализацию социально значимых проектов в Республике Тыва</t>
  </si>
  <si>
    <t>Субсидии бюджетным учреждениям здравоохранения (ГБУЗ РТ "Республиканский дом ребенка")</t>
  </si>
  <si>
    <t>Субсидии подведомственным бюджетным учреждениям здравоохранения (прочие)</t>
  </si>
  <si>
    <t>Субсидия на закупку оборудования и расходных материалов для неонатального и аудиологического скрининга</t>
  </si>
  <si>
    <t xml:space="preserve">Централизованные расходы на приобретение медицинского оборудования </t>
  </si>
  <si>
    <t>Централизованные расходы на текущий и капитальный ремонт, приобретение строительных материалов учреждений здравоохранения</t>
  </si>
  <si>
    <t>Централизованные расходы на отправку больных на лечение за пределы республики</t>
  </si>
  <si>
    <t xml:space="preserve">Централизованные расходы на приобретение медикаментов </t>
  </si>
  <si>
    <t>Реализация отдельных полномочий в области лекарственного обеспечения</t>
  </si>
  <si>
    <t>09100R1610</t>
  </si>
  <si>
    <t xml:space="preserve">Развитие паллиативной медицинской помощи </t>
  </si>
  <si>
    <t>09100R2010</t>
  </si>
  <si>
    <t xml:space="preserve">Реализация мероприятий по предупреждению и борьбе с социально значимыми инфекционными заболеваниями </t>
  </si>
  <si>
    <t>09100R2020</t>
  </si>
  <si>
    <t>09100R2160</t>
  </si>
  <si>
    <t>Региональный проект "Борьба с сердечно-сосудистыми заболеваниями"</t>
  </si>
  <si>
    <t>091N200000</t>
  </si>
  <si>
    <t>Оснащение оборудованием региональных сосудистых центров и первичных сосудистых отделений</t>
  </si>
  <si>
    <t>091N251920</t>
  </si>
  <si>
    <t>091N255860</t>
  </si>
  <si>
    <t>Региональный проект "Борьба с онкологическими заболеваниями"</t>
  </si>
  <si>
    <t>091N300000</t>
  </si>
  <si>
    <t>Создание и оснащение референс-центров для проведения иммуногистохимических,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 в субъектах Российской Федерации</t>
  </si>
  <si>
    <t>091N351900</t>
  </si>
  <si>
    <t>Региональный проект "Разработка и реализация программы системной поддержки и повышения качества жизни граждан старшего поколения" ("Старшее поколение")</t>
  </si>
  <si>
    <t>091P300000</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</si>
  <si>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</si>
  <si>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091P354680</t>
  </si>
  <si>
    <t>Региональный проект "Формирование системы мотивации граждан к здоровому образу жизни, включая здоровое питание и отказ от вредных привычек"</t>
  </si>
  <si>
    <t>091P400000</t>
  </si>
  <si>
    <t xml:space="preserve">Субсидии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 </t>
  </si>
  <si>
    <t>091P452810</t>
  </si>
  <si>
    <t>Централизованные расходы на курсовые и сертификационные мероприятия</t>
  </si>
  <si>
    <t>Подпрограмма "Информационные технологии в здравоохранении"</t>
  </si>
  <si>
    <t>095N700000</t>
  </si>
  <si>
    <t>Реализация регионального проекта "Создание единого цифрового контура в здравоохранении на основе единой государственной информационной системы здравоохранения (ЕГИСЗ)"</t>
  </si>
  <si>
    <t>095N751140</t>
  </si>
  <si>
    <t>Подпрограмма «Государственная поддержка спортсменов Республики Тыва, входящих в состав сборной команды России по олимпийским, паралимпийским видам спорта, а также по видам спорта Всемирной летней Универсиады на 2021-2025 годы»</t>
  </si>
  <si>
    <t>Основное мероприятие "Проведение целенаправленной работы по подготовке спортсменов и членов сборных команд России в рамках реализации функционирования единой системы подготовки спортивного резерва в Российской Федерации"</t>
  </si>
  <si>
    <t>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(выполнение работ) (РГБУ "Центр спортивной подготовки сборных команд Республики Тыва")</t>
  </si>
  <si>
    <t>Подпрограмма «Развитие региональной системы профилактики немедицинского потребления наркотиков с приоритетом мероприятий первичной профилактики, организация комплексной системы реабилитации и ресоциализации наркологических больных»</t>
  </si>
  <si>
    <t>Раннее выявление потребителей психотропных веществ среди несовершеннолетних и работников опасных производств</t>
  </si>
  <si>
    <t>СОЦИАЛЬНАЯ ПОЛИТИКА</t>
  </si>
  <si>
    <t>Пенсионное обеспечение</t>
  </si>
  <si>
    <t>Непрограммное направление в области социальной политики</t>
  </si>
  <si>
    <t>Выплата пенсий по государственному пенсионному обеспечению</t>
  </si>
  <si>
    <t>Социальное обслуживание населения</t>
  </si>
  <si>
    <t>Подпрограмма "Социальная поддержка и обслуживание граждан пожилого возраста и инвалидов в Республике Тыва на 2021 - 2023 годы"</t>
  </si>
  <si>
    <t>Основное мероприятие "Меры по созданию системы долговременного ухода за гражданами пожилого возраста и инвалидами"</t>
  </si>
  <si>
    <t>Содержание стационарных организаций социального обслуживания граждан пожилого возраста и инвалидов</t>
  </si>
  <si>
    <t>Содержание комплексного центра социального обслуживания населения</t>
  </si>
  <si>
    <t>Социальное обеспечение населения</t>
  </si>
  <si>
    <t>Подпрограмма  "Предоставление мер социальной поддержки отдельным категориям граждан в Республике Тыва на 2021 - 2023 годы"</t>
  </si>
  <si>
    <t>Основное мероприятие "Предоставление мер социальной поддержки отдельным категориям граждан"</t>
  </si>
  <si>
    <t>Осуществление полномочий по обеспечению жильем отдельных категорий граждан, установленных Федеральным законом от 12 января 1995 года №5-ФЗ "О ветеранах"</t>
  </si>
  <si>
    <t>Осуществление полномочий по обеспечению жильем отдельных категорий граждан, установленных Федеральным законом от 24 ноября 1995 года №181-ФЗ "О социальной защите инвалидов в Российской Федерации"</t>
  </si>
  <si>
    <t>01101R4040</t>
  </si>
  <si>
    <t>Компенсация отдельным категориям граждан оплаты взноса на капитальный ремонт общего имущества в многоквартирном доме</t>
  </si>
  <si>
    <t>01101R4620</t>
  </si>
  <si>
    <t>Основное мероприятие "Меры по укреплению здоровья пожилых людей, увеличению периода активного долголетия и продолжительности здоровой жизни"</t>
  </si>
  <si>
    <t>Организация мероприятий по оказанию социальной поддержки отдельным категориям граждан</t>
  </si>
  <si>
    <t>Основное мероприятие "Дети Тувы на 2021 – 2023 годы"</t>
  </si>
  <si>
    <t>Реализация основных мероприятий "Дети Тувы на 2021-2023 годы"</t>
  </si>
  <si>
    <t>Основное мероприятие "Социальная защита отдельных категорий граждан и семей с детьми в Республике Тыва на 2021 – 2023 годы"</t>
  </si>
  <si>
    <t>Выплаты денежных средств на содержание детей в семьях опекунов (попечителей), в приемных семьях и вознаграждения, причитающегося приемным родителям</t>
  </si>
  <si>
    <t>Региональный проект "Финансовая поддержка семей при рождении детей"</t>
  </si>
  <si>
    <t>015P100000</t>
  </si>
  <si>
    <t>Социальная поддержка многодетных семей ("Социальный уголь")</t>
  </si>
  <si>
    <t>015P189092</t>
  </si>
  <si>
    <t>Подпрограмма "Обеспечение социальной поддержки безработных граждан"</t>
  </si>
  <si>
    <t>Основное мероприятие "Выплата пособия по безработице"</t>
  </si>
  <si>
    <t>Социальные выплаты безработным гражданам в соответствии с Законом Российской Федерации от 19 апреля 1991 года №1032-1 "О занятости населения в Российской Федерации"</t>
  </si>
  <si>
    <t>Обеспечение питанием беременных женщин, кормящих матерей и детей до 3-х лет</t>
  </si>
  <si>
    <t xml:space="preserve">Обеспечение необходимыми лекарственными препаратами </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</si>
  <si>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</si>
  <si>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</si>
  <si>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Предоставление денежной выплаты медицинским работникам (врачам), трудоустроившимся в медицинские организации государственной системы здравоохранения Республики Тыва в 2021-2023 годах</t>
  </si>
  <si>
    <t>Выплаты Государственной премии Республики Тыва в области здравоохранения «Доброе сердце» - «Буянныг чурек»</t>
  </si>
  <si>
    <t>Единовременные компенсационные выплаты медицинским работникам в возрасте до 50 лет, имеющим высшее образование, прибывшим на работу в сельский населенный пункт, либо рабочий поселок, либо поселок городского типа или переехавшим на работу в сельский населенный пункт, либо рабочий поселок, либо поселок городского типа из другого населенного пункта.</t>
  </si>
  <si>
    <t>09300R1380</t>
  </si>
  <si>
    <t>Подпрограмма "Организация обязательного медицинского страхования граждан Республики Тыва"</t>
  </si>
  <si>
    <t>Медицинское страхование неработающего населения</t>
  </si>
  <si>
    <t>Подпрограмма "Развитие ипотечного жилищного кредитования в Республике Тыва"</t>
  </si>
  <si>
    <t>Субсидии гражданам на приобретение жилья</t>
  </si>
  <si>
    <t>Основное мероприятие "Улучшение жилищных условий граждан, проживающих на сельских территориях"</t>
  </si>
  <si>
    <t>Реализация мероприятий по строительству или приобретению жилья, предоставляемого гражданам, проживающим на сельских территориях</t>
  </si>
  <si>
    <t>31101R5760</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</si>
  <si>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</si>
  <si>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Охрана семьи и детства</t>
  </si>
  <si>
    <t>Социальное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в государственных образовательных организациях среднего профессионального образования и высшего образования</t>
  </si>
  <si>
    <t>Выплата материальной помощи на ремонт жилого помещения детям-сиротам, детям, оставшимся без попечения родителей, на территории Республики Тыва</t>
  </si>
  <si>
    <t>Субсидии на осуществление ежемесячных выплат на детей в возрасте от трех до семи лет включительно</t>
  </si>
  <si>
    <t>01503R3020</t>
  </si>
  <si>
    <t>01503R302F</t>
  </si>
  <si>
    <t>Формирование специализированного жилищного фонда для детей-сирот и детей, оставшихся без попечения родителей, лиц из их числа по договорам найма специализированных жилых помещений</t>
  </si>
  <si>
    <t>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</si>
  <si>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015P150840</t>
  </si>
  <si>
    <t>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 за счет средств резервного фонда Правительства Российской Федерации</t>
  </si>
  <si>
    <t>015P15084F</t>
  </si>
  <si>
    <t>Осуществление ежемесячной выплаты в связи с рождением (усыновлением) первого ребенка</t>
  </si>
  <si>
    <t>015P155730</t>
  </si>
  <si>
    <t>Расходы на выплату регионального материнского капитала в соответствии с Законом Республики Тыва от 28 октября 2011 г. № 937 ВХ-1 "О мерах социальной поддержки отдельных категорий семей в Республике Тыва"</t>
  </si>
  <si>
    <t>015P189050</t>
  </si>
  <si>
    <t>Единовременная выплата при рождении одновременно двух и более детей</t>
  </si>
  <si>
    <t>015P189100</t>
  </si>
  <si>
    <t>Подпрограмма "Обеспечение жильем молодых семей в Республике Тыва"</t>
  </si>
  <si>
    <t>Реализация мероприятий по обеспечению жильем молодых семей</t>
  </si>
  <si>
    <t>16300R4970</t>
  </si>
  <si>
    <t>Реализация Указа Главы-Председателя Правительства Республики Тыва от 09 июня 2012 г. №178 "Об увековечивании памяти десантников-пожарных Тувинской базы авиационной охраны лесов от пожаров, погибших при исполнении служебного долга по тушению крупного лесного пожара в Барун-Хемчикском лесничестве 6 июня 2012 года, и о мерах по социальной поддержке их семей"</t>
  </si>
  <si>
    <t>Другие вопросы в области социальной политики</t>
  </si>
  <si>
    <t>012P300000</t>
  </si>
  <si>
    <t>Финансовое обеспечение программ, направленных на обеспечение безопасных и комфортных условий предоставления социальных услуг в сфере социального обслуживания</t>
  </si>
  <si>
    <t>012P351210</t>
  </si>
  <si>
    <t>Основное мероприятие "Профилактика употребления наркотиков и других психоактивных веществ среди несовершеннолетних"</t>
  </si>
  <si>
    <t>Организация и проведение мероприятий, направленных на профилактику употребления психоактивных веществ несовершеннолетними</t>
  </si>
  <si>
    <t>Обеспечение информационными системами в области социальной политики</t>
  </si>
  <si>
    <t>Расходы на обеспечение деятельности (оказание услуг) государственных учреждений социальной политики</t>
  </si>
  <si>
    <t>Обеспечение деятельности централизованной бухгалтерии</t>
  </si>
  <si>
    <t>86000R2990</t>
  </si>
  <si>
    <t>ФИЗИЧЕСКАЯ КУЛЬТУРА И СПОРТ</t>
  </si>
  <si>
    <t>Физическая культура</t>
  </si>
  <si>
    <t>Подпрограмма «Развитие массовой физической культуры и спорта высших достижений в Республике Тыва на 2021-2025 годы»</t>
  </si>
  <si>
    <t>Мероприятия по привлечению населения к занятиям физической культурой и массовым спортом</t>
  </si>
  <si>
    <t>Основное мероприятие "Развитие и совершенствование спортивной инфраструктуры и материально-технической базы для занятий физической культурой и спортом"</t>
  </si>
  <si>
    <t>Строительство спортивного зала ангарного типа в муниципальных образованиях Республики Тыва</t>
  </si>
  <si>
    <t xml:space="preserve"> Основное мероприятие "Капитальный ремонт и реконструкция спортивных сооружений"</t>
  </si>
  <si>
    <t>Массовый спорт</t>
  </si>
  <si>
    <t>Подпрограмма "Подготовка спортивного резерва в Республике Тыва на 2021 - 2025 годы"</t>
  </si>
  <si>
    <t xml:space="preserve">Региональный проект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 </t>
  </si>
  <si>
    <t>112P500000</t>
  </si>
  <si>
    <t>Оснащение объектов спортивной инфраструктуры спортивно-технологическим оборудованием</t>
  </si>
  <si>
    <t>112P552280</t>
  </si>
  <si>
    <t>Подпрограмма «Удовлетворение потребностей населения Республики Тыва в сфере физической культуры и спорта на 2021-2025 годы»</t>
  </si>
  <si>
    <t>Основное мероприятие "Государственная поддержка на развитие видов спорта в Республике Тыва"</t>
  </si>
  <si>
    <t>Субсидии государственному автономному учреждению физкультурно-спортивной направленности на финансовое обеспечение государственного задания на оказание государственных услуг (выполнение работ) (ГАУ РТ СШ "Субедей")</t>
  </si>
  <si>
    <t>Основное мероприятие "Управление развитием отрасли физической культуры и спорта"</t>
  </si>
  <si>
    <t>Финансовое обеспечение государственного задания на оказание государственных услуг (выполнение работ) (ГБУ "Управление спортмероприятий"</t>
  </si>
  <si>
    <t>Строительство крытых спортивных залов, оснащенные современным оборудованием в рамках губернаторского проекта «Эзирлернин уязы» - «Гнездо орлят»</t>
  </si>
  <si>
    <t>Спорт высших достижений</t>
  </si>
  <si>
    <t>Основное мероприятие "Поддержка и развитие детско-юношеского и студенческого спорта как базы для подготовки спортивного резерва"</t>
  </si>
  <si>
    <t>Финансовое обеспечение лиц (сборных команд Республики Тыва), участвовавших в спортивных соревнованиях</t>
  </si>
  <si>
    <t>Основное мероприятие "Совершенствование системы спортивной подготовки в организациях Республики Тыва"</t>
  </si>
  <si>
    <t>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(выполнение работ) (РГБУ РТ "Спортивная школа олимпийского резерва Барун-Хемчикского района")</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</si>
  <si>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(ГБУ РТ "Спортивная школа Дзун-Хемчикского кожууна")</t>
  </si>
  <si>
    <t>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(выполнение работ)  (РГБУ РТ "Спортивная школа Монгун-Тайгинского кожууна")</t>
  </si>
  <si>
    <t>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(выполнение работ) (РГБУ РТ "Спортивная школа Овюрского кожууна")</t>
  </si>
  <si>
    <t>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(выполнение работ) (РГБУ РТ "Спортивная школа Улуг-Хемского кожууна")</t>
  </si>
  <si>
    <t>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(выполнение работ) (ГБУ РТ "Спортивная школа по адаптивным видам спорта")</t>
  </si>
  <si>
    <t>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(выполнение работ) (РГБУ РТ "Спортивная школа г. Ак-Довурака")</t>
  </si>
  <si>
    <t>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(выполнение работ) (ГБУ РТ "Спортивная школа "Тыва")</t>
  </si>
  <si>
    <t>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(выполнение работ) (ГБУ РТ Спортивная школа "Чеди-Хаан")</t>
  </si>
  <si>
    <t>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(выполнение работ) (ГБУ РТ "Спортивная школа олимпийского резерва "Олимп")"</t>
  </si>
  <si>
    <t>Субсидии бюджетным учреждениям реализующих программы спортивной подготовки на финансовое обеспечение государственного задания на оказание государственных услуг (выполнение работ) (РГБУ "Спортивная школа олимпийского резерва")</t>
  </si>
  <si>
    <t>Государственная поддержка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</si>
  <si>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112P550810</t>
  </si>
  <si>
    <t>Подпрограмма «Совершенствование спортивной подготовки в учреждениях дополнительного образования физкультурно­спортивной направленности Республики Тыва на 2021-2025 годы»</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</si>
  <si>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(ГБУ  "Спортивная детско-юношеская школа Бай-Тайгинского кожууна")</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</si>
  <si>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(ГБУ  "Спортивная детско-юношеская школа "Авырга" Кызылского кожууна")</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</si>
  <si>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(ГБУ  "Спортивная детско-юношеская школа Пий-Хемского кожууна")</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</si>
  <si>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(ГБУ  "Спортивная детско-юношеская школа Сут-Хольского кожууна")</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</si>
  <si>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(ГБУ  "Спортивная детско-юношеская школа Тандинского кожууна")</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</si>
  <si>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(ГБУ  "Спортивная детско-юношеская школа Каа-Хемского кожууна")</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</si>
  <si>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(ГБУ  "Спортивная детско-юношеская школа Тоджинского кожууна")</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</si>
  <si>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(ГБУ  "Спортивная детско-юношеская школа Чеди-Хольского кожууна")</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</si>
  <si>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(ГБУ  "Спортивная детско-юношеская школа Эрзинского кожууна")</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</si>
  <si>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(ГБУ  "Спортивная детско-юношеская школа им. Оюн Седен-оола Тес-Хемского кожууна")</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</si>
  <si>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(ГБУ  "Спортивная детско-юношеская школа им. С.М. Сарбакай Чаа-Хольского кожууна")</t>
  </si>
  <si>
    <t>Региональный проект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t>
  </si>
  <si>
    <t>116P500000</t>
  </si>
  <si>
    <t>Приобретение спортивного оборудования и инвентаря для приведения организаций спортивной подготовки в нормативное состояние</t>
  </si>
  <si>
    <t>116P552290</t>
  </si>
  <si>
    <t>Другие вопросы в области физической культуры и спорта</t>
  </si>
  <si>
    <t>СРЕДСТВА МАССОВОЙ ИНФОРМАЦИИ</t>
  </si>
  <si>
    <t>Телевидение и радиовещание</t>
  </si>
  <si>
    <t>Основное мероприятие "Материально-техническое оснащение учреждений книгоиздания, полиграфии и средств массовой информации"</t>
  </si>
  <si>
    <t>Обеспечение деятельности (оказание услуг) подведомственных учреждений средств массовой информации</t>
  </si>
  <si>
    <t>Периодическая печать и издательства</t>
  </si>
  <si>
    <t>Основное мероприятие "Реализация комплексной информационной кампании, направленной на повышение открытости Республики Тыва"</t>
  </si>
  <si>
    <t>Проведение конкурса проектов средств массовой информации Республики Тыва на гранты Главы Республики Тыва</t>
  </si>
  <si>
    <t>ОБСЛУЖИВАНИЕ ГОСУДАРСТВЕННОГО (МУНИЦИПАЛЬНОГО) ДОЛГА</t>
  </si>
  <si>
    <t>Обслуживание государственного (муниципального) внутреннего долга</t>
  </si>
  <si>
    <t>Подпрограмма "Управление государственным долгом Республики Тыва"</t>
  </si>
  <si>
    <t>Планирование расходов на обслуживание государственного долга</t>
  </si>
  <si>
    <t>Обслуживание государственного (муниципального) долга</t>
  </si>
  <si>
    <t>МЕЖБЮДЖЕТНЫЕ ТРАНСФЕРТЫ ОБЩЕГО ХАРАКТЕРА БЮДЖЕТАМ БЮДЖЕТНОЙ СИСТЕМЫ РОССИЙСКОЙ ФЕДЕРАЦИИ</t>
  </si>
  <si>
    <t>Дотации на выравнивание бюджетной обеспеченности субъектов Российской Федерации и муниципальных образований</t>
  </si>
  <si>
    <t>Подпрограмма  "Повышение устойчивости исполнения местных бюджетов в Республике Тыва"</t>
  </si>
  <si>
    <t>Основное мероприятие "Формирование и распределение Регионального фонда финансовой поддержки муниципальных районов (городских округов)"</t>
  </si>
  <si>
    <t>Дотации на выравнивание бюджетной обеспеченности</t>
  </si>
  <si>
    <t>Иные дотации</t>
  </si>
  <si>
    <t>Дотации на поддержку мер по обеспечению сбалансированности бюджетов</t>
  </si>
  <si>
    <t>Прочие межбюджетные трансферты общего характера</t>
  </si>
  <si>
    <t>Основное мероприятие "Формирование и распределение Регионального фонда финансовой поддержки поселений)"</t>
  </si>
  <si>
    <t>Дотации на Гранты Главы Республики Тыва муниципальным районам (городским округам) Республики Тыва в целях содействия достижению и (или) поощрения достижения наилучших значений показателей эффективности деятельности органов местного самоуправления</t>
  </si>
  <si>
    <t>Приложение 6</t>
  </si>
  <si>
    <t>ВЕДОМСТВЕННАЯ СТРУКТУРА РАСХОДОВ РЕСПУБЛИКАНСКОГО</t>
  </si>
  <si>
    <t>Мин</t>
  </si>
  <si>
    <t>Служба государственной жилищной инспекции и строительного надзора Республики Тыва</t>
  </si>
  <si>
    <t>Верховный Хурал (парламент) Республики Тыва</t>
  </si>
  <si>
    <t>Министерство Республики Тыва по регулированию контрактной системы в сфере закупок</t>
  </si>
  <si>
    <t>Министерство экономического развития и промышленности Республики Тыва</t>
  </si>
  <si>
    <t>Полномочное представительство Республики Тыва в г. Москва</t>
  </si>
  <si>
    <t>Счетная палата Республики Тыва</t>
  </si>
  <si>
    <t>Избирательная комиссия Республики Тыва</t>
  </si>
  <si>
    <t xml:space="preserve">Единый аппарат Уполномоченного по правам ребенка в Республике Тыва, Уполномоченного по правам человека в Республике Тыва, Уполномоченного по защите прав предпринимателей в Республике Тыва </t>
  </si>
  <si>
    <t>Министерство дорожно-транспортного комплекса Республики Тыва</t>
  </si>
  <si>
    <t>Министерство здравоохранения  Республики Тыва</t>
  </si>
  <si>
    <t>Управление по вопросам противодействия коррупции Республики Тыва</t>
  </si>
  <si>
    <t>Министерство жилищно-коммунального хозяйства Республики Тыва</t>
  </si>
  <si>
    <t>Министерство образования Республики Тыва</t>
  </si>
  <si>
    <t>Управление делами Правительства Республики Тыва</t>
  </si>
  <si>
    <t>Министерство цифрового развития Республики Тыва</t>
  </si>
  <si>
    <t xml:space="preserve">Приложение 7 </t>
  </si>
  <si>
    <t>ИСПОЛНЕНИЕ</t>
  </si>
  <si>
    <t>№ п/п</t>
  </si>
  <si>
    <t>Наименование объекта и его местонахождение</t>
  </si>
  <si>
    <t xml:space="preserve">Государственная программа </t>
  </si>
  <si>
    <t>в том числе</t>
  </si>
  <si>
    <t>ФБ</t>
  </si>
  <si>
    <t>РБ</t>
  </si>
  <si>
    <t>Всего:</t>
  </si>
  <si>
    <t>Развитие образования и науки на 2014-2025 годы</t>
  </si>
  <si>
    <t>Повышение эффективности и надежности функционирования жилищно-коммунального хозяйства Республики Тыва на 2014-2025 годы</t>
  </si>
  <si>
    <t xml:space="preserve">Комплексное развитие сельских территорий </t>
  </si>
  <si>
    <t>Социальная поддержка граждан в Республике Тыва на 2021-2023 годы</t>
  </si>
  <si>
    <t>Обеспечение жителей Республики Тыва доступным и комфортным жильем на 2021-2025 годы</t>
  </si>
  <si>
    <t>Развитие культуры и искусства на 2021-2025 годы</t>
  </si>
  <si>
    <t>Развитие здравоохранения Республики Тыва на 2018 - 2025 годы</t>
  </si>
  <si>
    <t>Капитальный ремонт общего имущества в многоквартирных домах, расположенных на территории Республики, на 2014-2043 годы</t>
  </si>
  <si>
    <t>Индивидуальная программа социально-экономического развития Республики Тыва на 2020-2024 годы</t>
  </si>
  <si>
    <t>Проектные работы</t>
  </si>
  <si>
    <t>Приложение 8</t>
  </si>
  <si>
    <t>ИСПОЛНЕНИЕ БЮДЖЕТНЫХ АССИГНОВАНИЙ ПО ЦЕЛЕВЫМ</t>
  </si>
  <si>
    <t>СТАТЬЯМ (ГОСУДАРСТВЕННЫМ ПРОГРАММАМ РЕСПУБЛИКИ ТЫВА),</t>
  </si>
  <si>
    <t>ГРУППАМ ВИДОВ РАСХОДОВ, РАЗДЕЛАМ, ПОДРАЗДЕЛАМ КЛАССИФИКАЦИИ РАСХОДОВ</t>
  </si>
  <si>
    <t>КЦСР</t>
  </si>
  <si>
    <t>КВР</t>
  </si>
  <si>
    <t xml:space="preserve">% исполнения </t>
  </si>
  <si>
    <t>1</t>
  </si>
  <si>
    <t>2</t>
  </si>
  <si>
    <t>3</t>
  </si>
  <si>
    <t>4</t>
  </si>
  <si>
    <t>5</t>
  </si>
  <si>
    <t>6</t>
  </si>
  <si>
    <t>7</t>
  </si>
  <si>
    <t>8</t>
  </si>
  <si>
    <t>Пособия, компенсации, меры социальной поддержки по публичным нормативным обязательствам</t>
  </si>
  <si>
    <t>Субвенции</t>
  </si>
  <si>
    <t>Прочая закупка товаров, работ и услуг</t>
  </si>
  <si>
    <t>Пособия, компенсации и иные социальные выплаты гражданам, кроме публичных нормативных обязательств</t>
  </si>
  <si>
    <t>Субсидии бюджетным учреждениям на иные цели</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</si>
  <si>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</si>
  <si>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</si>
  <si>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Закупка товаров, работ, услуг в целях капитального ремонта государственного (муниципального) имущества</t>
  </si>
  <si>
    <t>Бюджетные инвестиции в объекты капитального строительства государственной (муниципальной) собственности</t>
  </si>
  <si>
    <t>Приобретение товаров, работ, услуг в пользу граждан в целях их социального обеспечения</t>
  </si>
  <si>
    <t>Субсидии (гранты в форме субсидий), не подлежащие казначейскому сопровождению</t>
  </si>
  <si>
    <t>Закупка товаров, работ, услуг в сфере информационно-коммуникационных технологий</t>
  </si>
  <si>
    <t>Бюджетные инвестиции на приобретение объектов недвижимого имущества в государственную (муниципальную) собственность</t>
  </si>
  <si>
    <t>Исполнение судебных актов Российской Федерации и мировых соглашений по возмещению причиненного вреда</t>
  </si>
  <si>
    <t>Уплата налога на имущество организаций и земельного налога</t>
  </si>
  <si>
    <t>Субсидии автономным учреждениям на иные цели</t>
  </si>
  <si>
    <t>Иные выплаты населению</t>
  </si>
  <si>
    <t>Субсидии, за исключением субсидий на софинансирование капитальных вложений в объекты государственной (муниципальной) собственности</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</si>
  <si>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</si>
  <si>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Стипендии</t>
  </si>
  <si>
    <t>Межбюджетные трансферты бюджету Пенсионного фонда Российской Федерации</t>
  </si>
  <si>
    <t>Фонд оплаты труда учреждений</t>
  </si>
  <si>
    <t>Иные выплаты персоналу учреждений, за исключением фонда оплаты труда</t>
  </si>
  <si>
    <t>Взносы по обязательному социальному страхованию на выплаты по оплате труда работников и иные выплаты работникам учреждений</t>
  </si>
  <si>
    <t>Закупка энергетических ресурсов</t>
  </si>
  <si>
    <t>Уплата прочих налогов, сборов</t>
  </si>
  <si>
    <t>Уплата иных платежей</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</si>
  <si>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</si>
  <si>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Фонд оплаты труда государственных (муниципальных) органов</t>
  </si>
  <si>
    <t>Иные выплаты персоналу государственных (муниципальных) органов, за исключением фонда оплаты труда</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</si>
  <si>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</si>
  <si>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Премии и гранты</t>
  </si>
  <si>
    <t>Публичные нормативные выплаты гражданам несоциального характера</t>
  </si>
  <si>
    <t>Консолидированные субсидии</t>
  </si>
  <si>
    <t>Страховые взносы на обязательное медицинское страхование неработающего населения</t>
  </si>
  <si>
    <t>Обслуживание государственного долга субъекта Российской Федерации</t>
  </si>
  <si>
    <t>Субсидии на софинансирование капитальных вложений в объекты государственной (муниципальной) собственности</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</si>
  <si>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</si>
  <si>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Субсидии (гранты в форме субсидий), подлежащие казначейскому сопровождению</t>
  </si>
  <si>
    <t>Субсидии на возмещение недополученных доходов и (или) возмещение фактически понесенных затрат</t>
  </si>
  <si>
    <t>Гранты в форме субсидии бюджетным учреждениям</t>
  </si>
  <si>
    <t>Непрограммные расходы</t>
  </si>
  <si>
    <t>1 11 02000 00 0000 120</t>
  </si>
  <si>
    <t xml:space="preserve">"Об исполнении республиканского </t>
  </si>
  <si>
    <t>бюджета Республики Тыва за 2022 год"</t>
  </si>
  <si>
    <t>Источники внутреннего финансирования дефицита республиканского бюджета Республики Тыва за 2022 год по кодам групп, подгрупп, статей, видов источников финансирования дефицитов бюджетов, классификации операций сектора государственного управления, относящихся к источникам финансирования дефицитов бюджетов</t>
  </si>
  <si>
    <t>Источники внутреннего финансирования дефицита республиканского бюджета Республики Тыва за 2022 год по кодам классификации источников финансирования дефицитов бюджетов</t>
  </si>
  <si>
    <t>Доходы республиканского бюджета Республики Тыва за 2022 год по кодам видов доходов, подвидов доходов, классификации операций сектора государственного управления, относящихся к доходам бюджета</t>
  </si>
  <si>
    <t xml:space="preserve">бюджета Республики Тыва за 2022 год" </t>
  </si>
  <si>
    <t>Доходы республиканского бюджета Республики Тыва за 2022 год по кодам классификации доходов бюджетов</t>
  </si>
  <si>
    <t>РАСПРЕДЕЛЕНИЕ БЮДЖЕТНЫХ АССИГНОВАНИЙ ЗА 2022 ГОД</t>
  </si>
  <si>
    <t>БЮДЖЕТА РЕСПУБЛИКИ ТЫВА ЗА 2022 ГОД</t>
  </si>
  <si>
    <t xml:space="preserve">бюджетных ассигнований на осуществление бюджетных инвестиций и предоставление бюджетным и автономным учреждениям, государственным унитарным предприятиям субсидий на осуществление капитальных вложений в объекты государственной собственности Республики Тыва (муниципальной собственности), софинансирование капитальных вложений в которые осуществляется за счет межбюджетных субсидий из федерального бюджета и республиканского бюджета Республики Тыва (за исключением строительства и реконструкции автомобильных дорог общего пользования регионального значения и искусственных сооружений на них за счет средств Дорожного фонда Республики Тыва), за 2022 год </t>
  </si>
  <si>
    <t>Обеспечение функционирования Главы Республики Тыва и его заместителей, Аппарата Правительства Республики Тыва</t>
  </si>
  <si>
    <t>Обеспечение функционирования Главы Правительства Республики Тыва и его заместителей, Аппарата Правительства Республики Тыва</t>
  </si>
  <si>
    <t>Обеспечение деятельности сенаторов Российской Федерации и их помощников в субъектах Российской Федерации</t>
  </si>
  <si>
    <t>Поощрение за достижение наилучших значений показателей по итогам оценки эффективности деятельности органов исполнительной власти</t>
  </si>
  <si>
    <t>Реализация мероприятий в области фундаментальных исследований</t>
  </si>
  <si>
    <t>Прикладные научные исследования в области общегосударственных вопросов</t>
  </si>
  <si>
    <t>Выполнение научно-исследовательских и опытно-конструкторских работ по государственным контрактам и договорам</t>
  </si>
  <si>
    <t>Государственная программа Республики Тыва  "Повышение эффективности управления общественными финансами Республики Тыва"</t>
  </si>
  <si>
    <t>Обеспечение деятельности межотраслевой централизованной бухгалтерии</t>
  </si>
  <si>
    <t>Субвенции местным бюджетам на осуществление государственных полномочий по установлению запрета на розничную продажу алкогольной продукции в Республике Тыва</t>
  </si>
  <si>
    <t>Субвенции местным бюджетам на осуществление государственных полномочий по созданию, организации и обеспечению деятельности административных комиссий</t>
  </si>
  <si>
    <t>Основное мероприятие "Обеспечение организации деятельности органов ЗАГС Республики Тыва"</t>
  </si>
  <si>
    <t>Осуществление переданных полномочий Российской Федерации на государственную регистрацию актов гражданского состояния</t>
  </si>
  <si>
    <t>Государственная программа Республики Тыва  "Защита населения и территорий от чрезвычайных ситуаций, обеспечение пожарной безопасности и безопасности людей на водных объектах на 2014 - 2023 годы"</t>
  </si>
  <si>
    <t>Основное мероприятие "Развитие и модернизация системы обеспечения вызова экстренных оперативных служб по единому номеру "112" Республики Тыва"</t>
  </si>
  <si>
    <t>Государственная программа Республики Тыва "Повышение правовой культуры в Республике Тыва 2022­2024 годы</t>
  </si>
  <si>
    <t>Периодическое информирование населения о правах граждан и основаниях оказания бесплатной юридической помощи в социальных сетях, информационно-телекоммуникационной сети "Интернет"</t>
  </si>
  <si>
    <t>Предоставление государственной поддержки адвокатам, практикующим юристам, осуществляющим бесплатную юридическую помощь по защите интересов граждан, относящихся к категории малообеспеченных и попавших в трудные жизненные ситуации</t>
  </si>
  <si>
    <t>Организационная, материальная, информационная поддержка и развитие центров бесплатной юридической помощи "Сумелекчи-1" и "Сумелекчи-2"</t>
  </si>
  <si>
    <t>Проведение мероприятий по оказанию бесплатной юридической помощи по актуальным правовым вопросам с привлечением практикующих юристов, адвокатов и специалистов в соответствующей сфере</t>
  </si>
  <si>
    <t>Государственная программа Республики Тыва  "Содействие занятости населения на 2020 - 2024 годы"</t>
  </si>
  <si>
    <t>Реализация дополнительных мероприятий направленных на снижение напряженности на рынке труда</t>
  </si>
  <si>
    <t>04200RП020</t>
  </si>
  <si>
    <t>Основное мероприятие "Мероприятия, направленные на осуществление центрами занятости населения переданных полномочий в сфере занятости населения"</t>
  </si>
  <si>
    <t>Осуществление центрами занятости населения переданных полномочий в сфере занятости населения</t>
  </si>
  <si>
    <t>Основное мероприятие "Трудоустройство инвалидов молодого возраста"</t>
  </si>
  <si>
    <t>Мероприятия по трудоустройству инвалидов молодого возраста</t>
  </si>
  <si>
    <t>Подпрограмма «Повышение эффективности службы занятости в Республике Тыва»</t>
  </si>
  <si>
    <t>Региональный проект "Содействие занятости"</t>
  </si>
  <si>
    <t>Государственная программа Республики Тыва "Энергоэффективность и развитие энергетики на 2014-2027 годы</t>
  </si>
  <si>
    <t>Субсидии на государственную поддержку предприятий дизельных электростанций</t>
  </si>
  <si>
    <t>Субсидии на государственную поддержку предприятий топливно-энергетического комплекса</t>
  </si>
  <si>
    <t>193006703М</t>
  </si>
  <si>
    <t>19301R2730</t>
  </si>
  <si>
    <t>Реализация инвестиционных проектов в сфере добычи и переработки цветных металлов</t>
  </si>
  <si>
    <t>субсидии на финансовое обеспечение части затрат (без учета налога на добавленную стоимость) на производство и реализацию грубой и полугрубой овечьей шерсти</t>
  </si>
  <si>
    <t>Финансовое обеспечение (возмещение) производителям зерновых культур части затрат на производство и реализацию зерновых культур</t>
  </si>
  <si>
    <t>18502R3680</t>
  </si>
  <si>
    <t>Финансовое обеспечение (возмещение) производителям зерновых культур части затрат на производство и 
реализацию зерновых культур за счет средств резервного фонда Правительства 
Российской Федерации</t>
  </si>
  <si>
    <t>18502R368F</t>
  </si>
  <si>
    <t>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t>
  </si>
  <si>
    <t>18502R7870</t>
  </si>
  <si>
    <t>Подпрограмма "Развитие мелиорации земель сельскохозяйственного назначения Республики Тыва"</t>
  </si>
  <si>
    <t>Подготовка проектов межевания земельных участков и проведение кадастровых работ</t>
  </si>
  <si>
    <t>18903R5990</t>
  </si>
  <si>
    <t>Субвенции местным бюджетам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t>
  </si>
  <si>
    <t>Основное мероприятие "Государственная поддержка аккредитации ветеринарных лабораторий"</t>
  </si>
  <si>
    <t>18ГT200000</t>
  </si>
  <si>
    <t>Государственная поддержка аккредитации ветеринарных лабораторий в национальной системе аккредитации</t>
  </si>
  <si>
    <t>18ГT252510</t>
  </si>
  <si>
    <t>Подпрограмма "Развитие рыбохозяйственного комплекса Республики Тыва"</t>
  </si>
  <si>
    <t>18Д0000000</t>
  </si>
  <si>
    <t>Субсидии на развитие рыбоводства и рыболовства</t>
  </si>
  <si>
    <t>18Д0060380</t>
  </si>
  <si>
    <t>Осуществление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t>
  </si>
  <si>
    <t>Осуществление переданных полномочий Российской Федерации в области охраны и использования охотничьих ресурсов</t>
  </si>
  <si>
    <t>Основное мероприятие "Строительство и реконструкция"</t>
  </si>
  <si>
    <t>Реализация государственных программ субъектов Российской Федерации в области использования и охраны водных объектов</t>
  </si>
  <si>
    <t>06101R0650</t>
  </si>
  <si>
    <t>Осуществление мер пожарной безопасности и тушение лесных пожаров</t>
  </si>
  <si>
    <t>Осуществление мер пожарной безопасности и тушение лесных пожаров за счет резервного фонда Правительства Российской Федерации</t>
  </si>
  <si>
    <t>062015345F</t>
  </si>
  <si>
    <t>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t>
  </si>
  <si>
    <t>Государственная программа Республики Тыва "Развитие транспортной системы Республики Тыва на 2017 - 2024 годы"</t>
  </si>
  <si>
    <t>Подпрограмма  "Транспорт на 2017 - 2024 годы"</t>
  </si>
  <si>
    <t>Основное мероприятие "Развитие автомобильного транспорта"</t>
  </si>
  <si>
    <t>Субсидии на реализацию мероприятий, направленных на развитие автомобильного транспорта</t>
  </si>
  <si>
    <t>Субсидии на осуществление капитальных вложений в объекты капитального строительства</t>
  </si>
  <si>
    <t>Подпрограмма "Автомобильные дороги и дорожное хозяйство на 2017 - 2024 годы"</t>
  </si>
  <si>
    <t>Основное мероприятие "Капитальный ремонт автомобильных дорог и сооружений на них"</t>
  </si>
  <si>
    <t>Реализация мероприятий по капитальному ремонт автомобильных дорог и сооружений на них</t>
  </si>
  <si>
    <t>Финансовое обеспечение дорожной деятельности в отношении автомобильных дорог общего пользования регионального или межмуниципального, местного значения</t>
  </si>
  <si>
    <t>17105R7840</t>
  </si>
  <si>
    <t>Основное мероприятие "Ремонт автомобильных дорог и сооружений на них"</t>
  </si>
  <si>
    <t>Реализация мероприятий по ремонту автомобильных дорог и сооружений на них</t>
  </si>
  <si>
    <t>Основное мероприятие "Мероприятия по транспортной безопасности"</t>
  </si>
  <si>
    <t>Реализация мероприятий по транспортной безопасности</t>
  </si>
  <si>
    <t>Основние мероприятие "Оплата услуг по перевозке грузов и пассажиров"</t>
  </si>
  <si>
    <t>Основное мероприятие "Резерв средств на ликвидацию стихии"</t>
  </si>
  <si>
    <t>Реализация мероприятий по восстановлению автомобильных дорог регионального или межмуниципального и местного значения при ликвидации последствий чрезвычайных ситуаций</t>
  </si>
  <si>
    <t>17114R4790</t>
  </si>
  <si>
    <t>Основное мероприятие "Межбюджетные трансферты местным бюджетам"</t>
  </si>
  <si>
    <t>Субсидии местным бюджетам на капитальный ремонт и ремонт автомобильных дорог общего пользования населенных пунктов за счет средств Дорожного фонда Республики Тыва</t>
  </si>
  <si>
    <t>Субсидии местным бюджетам на реализацию губернаторского проекта "Народный мост"</t>
  </si>
  <si>
    <t>Иные межбюджетные трансферты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</si>
  <si>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17115R7840</t>
  </si>
  <si>
    <t>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</si>
  <si>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171R153940</t>
  </si>
  <si>
    <t>Подпрограмма "Повышение безопасности дорожного движения на 2017 - 2024 годы"</t>
  </si>
  <si>
    <t>Основное мероприятие "Мероприятия, направленные на развитие системы предупреждения опасного поведения участников дорожного движения"</t>
  </si>
  <si>
    <t>Основное мероприятие "Мероприятия, направленные на развитие системы организации движения транспортных средств и пешеходов, повышение безопасности дорожных условий"</t>
  </si>
  <si>
    <t>Обеспечение деятельности организаций в области дорожно-транспортного комплекса</t>
  </si>
  <si>
    <t>Поддержка региональных проектов в сфере информационных технологий</t>
  </si>
  <si>
    <t>12101R0280</t>
  </si>
  <si>
    <t>Организация предпроектных работ по созданию Технопарка в республике</t>
  </si>
  <si>
    <t>Субсидии местным бюджетам на оплату услуг доступа к сети "Интернет" социально значимых объектов</t>
  </si>
  <si>
    <t>Субсидии из республиканского бюджета местным бюджетам на реализацию мероприятий по модернизации и развитию инфраструктуры связи на территории Республики Тыва</t>
  </si>
  <si>
    <t>Грантовая поддержка проектов в сфере ИТ-технологий в Республике Тыва</t>
  </si>
  <si>
    <t>Реиональный проект "Информационная инфраструктура"</t>
  </si>
  <si>
    <t>121D200000</t>
  </si>
  <si>
    <t>Реализация мероприятий по созданию и организации работы единой службы оперативной помощи гражданам по номеру "122"</t>
  </si>
  <si>
    <t>121D253540</t>
  </si>
  <si>
    <t>Государственная программа Республики Тыва "Развитие культуры и туризма на 2021 - 2025 годы"</t>
  </si>
  <si>
    <t>Подпрограмма "Развитие туризма"</t>
  </si>
  <si>
    <t>Субсидии на реализацию новых инвестиционных проектов (новые инвестиционные проекты)</t>
  </si>
  <si>
    <t>084006020Н</t>
  </si>
  <si>
    <t xml:space="preserve">Субсидии на реализацию мероприятий в сфере туризма </t>
  </si>
  <si>
    <t>Индивидуальная программа социально-экономического развития Республики Тыва  (реализация мероприятий в области туризма)</t>
  </si>
  <si>
    <t>08400R321T</t>
  </si>
  <si>
    <t>Расходы по территориальному планированию Республики Тыва</t>
  </si>
  <si>
    <t>Индивидуальная программа социально-экономического развития Республики Тыва (реализация проектов комплексной застройки)</t>
  </si>
  <si>
    <t>Подпрограмма "Развитие промышленности строительных материалов и внедрения композитных материалов"</t>
  </si>
  <si>
    <t>Индивидуальная программа социально-экономического развития Республики Тыва (организация производства строительных материалов)</t>
  </si>
  <si>
    <t>16200R321T</t>
  </si>
  <si>
    <t>Индивидуальная программа социально-экономического развития Республики Тыва (развитие молочного и мясного скотоводства и переработки сельскохозяйственной продукции в Республике Тыва)</t>
  </si>
  <si>
    <t>Индивидуальная программа социально-экономического развития Республики Тыва (улучшение материально-технической базы агропромышленного комплекса)</t>
  </si>
  <si>
    <t>Государственная программа Республики Тыва "Развитие внешнеэкономической деятельности Республики Тыва на 2022-2025 годы"</t>
  </si>
  <si>
    <t>Реализация мероприятий международного, межрегионального сотрудничества и внешнеэкономической деятельности</t>
  </si>
  <si>
    <t>Основное мероприятие "Развитие внешнеэкономической, международной межрегиональной деятельности, в том числе поддержка выставочно-ярмарочной деятельности субъектов малого и среднего предпринимательства"</t>
  </si>
  <si>
    <t>Индивидуальная программа социально-экономического развития Республики Тыва (создание логистического центра "Хандагайты")</t>
  </si>
  <si>
    <t>20102R321T</t>
  </si>
  <si>
    <t>Государственная программа Республики Тыва "Развитие земельно - имущественных отношений на территории Республики Тыва на 2014-2025 годы"</t>
  </si>
  <si>
    <t>Государственная программа Республики Тыва "Развитие промышленности и инвестиционной политики Республики Тыва на 2022-2025 годы"</t>
  </si>
  <si>
    <t>Субсидии на содержание некоммерческих организаций</t>
  </si>
  <si>
    <t>Субсидии на развитие промышленных парков</t>
  </si>
  <si>
    <t>Субсидии на реализацию нового инвестиционного проекта «Строительство завода полного цикла производства транспортной универсальной платформы «Пластун» в г. Кызыле»</t>
  </si>
  <si>
    <t>340006020Н</t>
  </si>
  <si>
    <t>Государственная поддержка промышленности и инвестиционной политики</t>
  </si>
  <si>
    <t>Субсидии субъектам деятельности в сфере промышленности на возмещение части фактически понесенных затрат, связанных с арендой, приобретением, ремонтом, строительством производственных и (или) офисных помещений (площадей), зданий, строений, сооружений</t>
  </si>
  <si>
    <t>Возмещение промышленным предприятиям части затрат на уплату первого взноса (аванса) при заключении договора (договоров) лизинга оборудования с российскими лизинговыми организациями</t>
  </si>
  <si>
    <t>34000R5932</t>
  </si>
  <si>
    <t>Возмещение части затрат промышленных предприятий, связанных с приобретением нового оборудования</t>
  </si>
  <si>
    <t>34000R5933</t>
  </si>
  <si>
    <t>Финансовое обеспечение создания (капитализации) и (или) деятельности (докапитализации) регионального фонда развития промышленности, созданного в организационно- правовой форме, предусмотренной частью 1 статьи 11 Федерального закона от 31 декабря 2014 г. № 488-ФЗ «О промышленной политике Российской Федерации»</t>
  </si>
  <si>
    <t>34000R5934</t>
  </si>
  <si>
    <t>Государственная поддержка на реализацию дополнительных мероприятий по финансовому обеспечению деятельности (докапитализации) региональных фондов развития промышленности</t>
  </si>
  <si>
    <t>34000RП030</t>
  </si>
  <si>
    <t>Государственная программа Республики Тыва "Развитие малого и среднего предпринимательства в Республике Тыва"</t>
  </si>
  <si>
    <t>Подпрограмма "Поддержка малого и среднего предпринимательства"</t>
  </si>
  <si>
    <t>Субсидирование мероприятий, связанных с поддержкой социального предпринимательства</t>
  </si>
  <si>
    <t>Субсидии на оказание антикризисной поддержки субъектам малого и среднего предпринимательства</t>
  </si>
  <si>
    <t>Субсидии субъектам малого и среднего предпринимательства в целях повышения устойчивости экономики</t>
  </si>
  <si>
    <t>Подпрограмма "Реализация национального проекта "Малое и среднее предпринимательство и поддержка индивидуальной предпринимательской инициативы" на территории Республики Тыва на 2022 - 2024 годы</t>
  </si>
  <si>
    <t>352I200000</t>
  </si>
  <si>
    <t>352I255270</t>
  </si>
  <si>
    <t>352I400000</t>
  </si>
  <si>
    <t>352I455270</t>
  </si>
  <si>
    <t>352I500000</t>
  </si>
  <si>
    <t>352I555270</t>
  </si>
  <si>
    <t>Подпрограмма "Реализация национального проекта "Производительность труда" на территории Республики Тыва»</t>
  </si>
  <si>
    <t>Региональный проект "Адресная поддержка повышения производительности труда на предприятиях"</t>
  </si>
  <si>
    <t>353L200000</t>
  </si>
  <si>
    <t>353L252960</t>
  </si>
  <si>
    <t>Расходы на проектные работы по объектам капитального строительства</t>
  </si>
  <si>
    <t>Разработка проектно-сметных документаций новых объектов для защиты целевых субсидий по комплексному развитию сельских территорий</t>
  </si>
  <si>
    <t>Расходы по исполнению отдельных обязательств</t>
  </si>
  <si>
    <t>Обеспечение участковых уполномоченных полиции служебным помещением на территории обслуживаемого административного участка</t>
  </si>
  <si>
    <t>Республиканская адресная программа по переселению граждан из аварийного жилищного фонда в Республике Тыва на 2013-2022 годы</t>
  </si>
  <si>
    <t>Основное мероприятие "Мероприятия по комплексному развитию систем коммунальной инфраструктуры микрорайонов жилой застройки"</t>
  </si>
  <si>
    <t>Финансовое обеспечение реализации инфраструктурного проекта «Комплексная застройка микрорайона Спутник, 3 и 4 кварталы, г. Кызыл Республики Тыва»</t>
  </si>
  <si>
    <t>Финансовое обеспечение реализации инфраструктурного проекта «Комплексная застройка микрорайона Монгун, г. Кызыл Республики Тыва»</t>
  </si>
  <si>
    <t>Финансовое обеспечение реализации инфраструктурного проекта «Комплексная застройка микрорайона на территории западнее от ул. Полигонная, д. 2, г. Кызыл Республики Тыва»</t>
  </si>
  <si>
    <t>Индивидуальная программа социально-экономического развития Республики Тыва (обеспечение мероприятий по комплексному развитию систем коммунальной инфраструктуры)</t>
  </si>
  <si>
    <t>05103R321T</t>
  </si>
  <si>
    <t>Субсидии местным бюджетам на обеспечение специализированной коммунальной техникой предприятий жилищно-коммунального комплекса Республики Тыва</t>
  </si>
  <si>
    <t>Приобретение специализированной техники</t>
  </si>
  <si>
    <t>Приобретение специализированной техники для угольных складов</t>
  </si>
  <si>
    <t>Региональный проект "Чистая вода"</t>
  </si>
  <si>
    <t>055F55243F</t>
  </si>
  <si>
    <t>Организация деятельности по благоустройству, озеленению и чистоте среди муниципальных образований Республики Тыва</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</si>
  <si>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</si>
  <si>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330F254240</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</si>
  <si>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за счет  бюджетных ассигнований из резервного фонда Правительства Российской Федерации</t>
  </si>
  <si>
    <t>330F25424F</t>
  </si>
  <si>
    <t>Основное мероприятие "Мероприятия по комплексному развитию систем теплоснабжения"</t>
  </si>
  <si>
    <t>Строительство и обустройство угольных складов</t>
  </si>
  <si>
    <t>Реализация мероприятий по ликвидации стихийных свалок и вывозу мусора, ТКО на территории Республики Тыва</t>
  </si>
  <si>
    <t>Развитие системы по вывозу твердых коммунальных отходов и ликвидация стихийных свалок</t>
  </si>
  <si>
    <t>051056001Э</t>
  </si>
  <si>
    <t>Приобретение оборудования по сбору ТКО</t>
  </si>
  <si>
    <t>Капитальные вложения в объекты капитального строительства</t>
  </si>
  <si>
    <t>Установка водозаборов на солнечных батареях</t>
  </si>
  <si>
    <t>750004059М</t>
  </si>
  <si>
    <t>Субсидии ГУП РТ "Транспортный сервис и проект"</t>
  </si>
  <si>
    <t>Иные межбюджетные трансферты местным бюджетам за лучшую организацию деятельности по благоустройству, озеленению и чистоте</t>
  </si>
  <si>
    <t>Основное мероприятие "Охрана атмосферного воздуха в Республике Тыва"</t>
  </si>
  <si>
    <t>Реализация мероприятий в области охраны атмосферного воздуха</t>
  </si>
  <si>
    <t>Приобретение бункеров для сбора ТКО</t>
  </si>
  <si>
    <t>Проведение количественного химического анализа</t>
  </si>
  <si>
    <t>Реализация природоохранных мероприятий</t>
  </si>
  <si>
    <t>Осуществление переданных полномочий Российской Федерации в области организации, регулирования и охраны водных биологических ресурсов</t>
  </si>
  <si>
    <t>Капитальный ремонт объектов республиканской собственности социальной сферы</t>
  </si>
  <si>
    <t>Ремонт объектов дошкольного образования республиканской и муниципальной собственности</t>
  </si>
  <si>
    <t>071010034М</t>
  </si>
  <si>
    <t>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</si>
  <si>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№2562 ВХ-1 "Об образовании в Республике Тыва" полномочий Республики Тыва в области образования</t>
  </si>
  <si>
    <t>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№2562 ВХ-1 "Об образовании в Республике Тыва" полномочий Республики Тыва в области  образования (учебные расходы)</t>
  </si>
  <si>
    <t>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</si>
  <si>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за счет средств резервного фонда Правительства Российской Федерации</t>
  </si>
  <si>
    <t>071P25232F</t>
  </si>
  <si>
    <t>Субсидии местным бюджетам на содержание детей чабанов в образовательных организациях</t>
  </si>
  <si>
    <t>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№2562 ВХ-1 "Об образовании в Республике Тыва" полномочий Республики Тыва в области общего образования</t>
  </si>
  <si>
    <t>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№2562 ВХ-1 "Об образовании в Республике Тыва" полномочий Республики Тыва в области образования (учебные расходы)</t>
  </si>
  <si>
    <t>Иные межбюджетные трансферты местным бюджетам на организацию бесплатного питания отдельным категориям учащихся государственных и муниципальных образовательных учреждениях Республики Тыва</t>
  </si>
  <si>
    <t>Реализация дополнительных мероприятий по модернизации школьных систем образования</t>
  </si>
  <si>
    <t>072050750М</t>
  </si>
  <si>
    <t>Реализация мероприятий по модернизации школьных систем образования</t>
  </si>
  <si>
    <t>07205R7500</t>
  </si>
  <si>
    <t>Проектирование объектов (комплексов) общего образованияв в рамках Индивидуальной программы социально-экономического развития Республики Тыва</t>
  </si>
  <si>
    <t>Проектирование объектов (комплексов) общего образования</t>
  </si>
  <si>
    <t>Подпрограмма "Национальный проект "Образование"</t>
  </si>
  <si>
    <t>07А0000000</t>
  </si>
  <si>
    <t>07АE100000</t>
  </si>
  <si>
    <t>07АE151730</t>
  </si>
  <si>
    <t>07АE151870</t>
  </si>
  <si>
    <t>Создание новых мест в общеобразовательных организациях в связи с ростом числа обучающихся, вызванным демографическим фактором</t>
  </si>
  <si>
    <t>07АE153050</t>
  </si>
  <si>
    <t>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t>
  </si>
  <si>
    <t>07АE154900</t>
  </si>
  <si>
    <t>Cоздание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 за счет средств резервного фонда Правительства Российской Федерации</t>
  </si>
  <si>
    <t>07АE15490F</t>
  </si>
  <si>
    <t>Создание  новых мест в общеобразовательных организациях</t>
  </si>
  <si>
    <t>07АE155200</t>
  </si>
  <si>
    <t>Создание новых мест в общеобразовательных организациях за счет средств резервного фонда Правительства Российской Федерации</t>
  </si>
  <si>
    <t>07АE15520F</t>
  </si>
  <si>
    <t>07АE200000</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</si>
  <si>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</si>
  <si>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07АE250970</t>
  </si>
  <si>
    <t>Основное мероприятие "Улучшение качества работы по направлениям дополнительного образования"</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</si>
  <si>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</si>
  <si>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07АE254910</t>
  </si>
  <si>
    <t>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</si>
  <si>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07408R3630</t>
  </si>
  <si>
    <t>Региональный проект "Молодые профессионалы(Повышение конкурентоспособности профессионального образования)"</t>
  </si>
  <si>
    <t>07АE600000</t>
  </si>
  <si>
    <t>Создание (обновление) материально-технической базы образовательных организаций, реализующих программы среднего профессионального образования</t>
  </si>
  <si>
    <t>07АE653590</t>
  </si>
  <si>
    <t>Подпрограмма "Развитие государственной гражданской службы Республики Тыва на 2018-2022 годы"</t>
  </si>
  <si>
    <t>Основное мероприятие "Организационное и информационное обеспечение отдыха, оздоровления и занятости детей"</t>
  </si>
  <si>
    <t>Субвенции местным бюджетам на финансовое обеспечение мероприятий по проведению оздоровительной кампании детей</t>
  </si>
  <si>
    <t>Основное мероприятие "Модернизация системы укрепления материально-технической базы оздоровительных организаций"</t>
  </si>
  <si>
    <t>Основное мероприятие "Обеспечение безопасности детей в оздоровительных организациях"</t>
  </si>
  <si>
    <t>Государственная программа Республики Тыва "Развитие системы государственной молодежной политики на 2022 - 2024 годы"</t>
  </si>
  <si>
    <t xml:space="preserve">Подпрограмма  "Занятость и профессионализм молодежи" </t>
  </si>
  <si>
    <t xml:space="preserve">Подпрограмма  "Развитие молодежного предпринимательства" на 2022 - 2024 годы" </t>
  </si>
  <si>
    <t>Основное мероприятие "Развитие молодежного предпринимательства на 2022 - 2024 годы"</t>
  </si>
  <si>
    <t>Субсидии местным бюджетам на софинансирование расходов по содержанию имущества образовательных учреждений</t>
  </si>
  <si>
    <t>Основное мероприятие "Сформированность системы - наличие соответствующего механизма (стандартизированные оценочные процедуры) на каждом из уровней образования"</t>
  </si>
  <si>
    <t>Основное мероприятие "Противопожарная безопасность"</t>
  </si>
  <si>
    <t>Основное мероприятие "Антитеррористическая безопасность"</t>
  </si>
  <si>
    <t>Антитеррористическая безопасность</t>
  </si>
  <si>
    <t>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</si>
  <si>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07АE151690</t>
  </si>
  <si>
    <t>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</si>
  <si>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07АE152560</t>
  </si>
  <si>
    <t>07АE400000</t>
  </si>
  <si>
    <t>Обеспечение образовательных организаций материально-технической базой для внедрения цифровой образовательной среды</t>
  </si>
  <si>
    <t>07АE452100</t>
  </si>
  <si>
    <t>Государственная программа Республики Тыва "Патриотическое воспитание граждан, проживающих в Республике Тыва, на 2022-2024 годы"</t>
  </si>
  <si>
    <t>Государственная программа Республики Тыва "Профилактика безнадзорности и правонарушений несовершеннолетних на 2022 - 2024 годы"</t>
  </si>
  <si>
    <t>Субвенции местным бюджетам на осуществление государственных полномочий по образованию и организации деятельности комиссий по делам несовершеннолетних</t>
  </si>
  <si>
    <t>Осуществление переданных полномочий Российской Федерации в сфере образования</t>
  </si>
  <si>
    <t>Государственная поддержка отрасли культуры (комплектование книжного фонда)</t>
  </si>
  <si>
    <t>08102R5190</t>
  </si>
  <si>
    <t>Капитальный ремонт объектов культуры республиканской собственности</t>
  </si>
  <si>
    <t>Региональный проект "Обеспечение качественно нового уровня развития инфраструктуры культуры («Культурная среда»)"</t>
  </si>
  <si>
    <t>Создание модельных муниципальных библиотек</t>
  </si>
  <si>
    <t>Развитие сети учреждений культурно-досугового типа</t>
  </si>
  <si>
    <t>081A155130</t>
  </si>
  <si>
    <t>Создание условий для реализации творческого потенциала нации («Творческие люди»)</t>
  </si>
  <si>
    <t>081A200000</t>
  </si>
  <si>
    <t>081A255190</t>
  </si>
  <si>
    <t>Субсидии из республиканского бюджета Республики Тыва бюджетам муниципальных образований Республики Тыва на реализацию губернаторского проекта "Сорунза" ("Притяжение")</t>
  </si>
  <si>
    <t>Мероприятие "Создание школ креативных индустрий"</t>
  </si>
  <si>
    <t>0837D00000</t>
  </si>
  <si>
    <t>Создание школ креативных индустрий</t>
  </si>
  <si>
    <t>0837DR3530</t>
  </si>
  <si>
    <t>083A155130</t>
  </si>
  <si>
    <t xml:space="preserve">Региональный проект "Создание условий для реализации творческого потенциала нации («Творческие люди»)" </t>
  </si>
  <si>
    <t xml:space="preserve">Региональный проект "Цифровизация услуг и формирование информационного пространства в сфере культуры («Цифровая культура»)" </t>
  </si>
  <si>
    <t>Основное мероприятие "Повышение уровня доступности приоритетных объектов и услуг в приоритетных сферах жизнедеятельности инвалидов и других МГН"</t>
  </si>
  <si>
    <t>Иные межбюджетные трансферты на реализацию мероприятий в рамках государственной программы Республики Тыва "Реализация государственной национальной политики Российской политики в Республике Тыва на 2021-2023 годы"</t>
  </si>
  <si>
    <t>Реализация мероприятий по укреплению единства российской нации и этнокультурному развитию народов России</t>
  </si>
  <si>
    <t>Прикладные научные исследования в области культуры, кинематографии</t>
  </si>
  <si>
    <t>Осуществление переданных полномочий Российской Федерации в отношении объектов культурного наследия</t>
  </si>
  <si>
    <t>09100R4020</t>
  </si>
  <si>
    <t>Финансовое обеспечение оплаты труда и начислений на выплаты по оплате труда отдельных категорий медицинских работников за счет средств резервного фонда Правительства Российской Федерации</t>
  </si>
  <si>
    <t>09101RП080</t>
  </si>
  <si>
    <t>Непрограммное направление в области здравоохранения</t>
  </si>
  <si>
    <t>Финансовое обеспечение оплаты труда медицинских работников, оказывающих консультативную медицинскую помощь с применением телемедицинских технологий гражданам с подтвержденным диагнозом новой короновирусной инфекции COVID-19, а также с признаками или подтвержденным диагнозом внебольничной пневмонии, острой респираторной вирусной инфекции, гриппа, получающим медицинскую помощь в амбулаторных условиях (на дому)</t>
  </si>
  <si>
    <t>09100R6720</t>
  </si>
  <si>
    <t>Финансовое обеспечение мероприятий по приобретению лекарственных препаратов для лечения пациентов с новой коронавирусной инфекцией  (COVID-19),  получающих медицинскую помощь в амбулаторных условиях</t>
  </si>
  <si>
    <t>Основное мероприятие "Современный облик сельских территорий"</t>
  </si>
  <si>
    <t>Региональный проект "Развитие системы оказания первичной медико-санитарной помощи"</t>
  </si>
  <si>
    <t>Лекарственное обеспечение для лечения пациентов с хроническими вирусными гепатитами</t>
  </si>
  <si>
    <t>Обеспечение лекарственными препаратами больных туберкулезом</t>
  </si>
  <si>
    <t>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</si>
  <si>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Капитальный ремонт объектов республиканской собственности и социальной сферы</t>
  </si>
  <si>
    <t>091010033М</t>
  </si>
  <si>
    <t>Дотации на поддержку мер по обеспечению сбалансированности бюджетов на финансовое обеспечение мероприятий по борьбе с новой коронавирусной инфекцией (COVID-19)</t>
  </si>
  <si>
    <t>Финансовое обеспечение оказания первичной медико-санитарной помощи лицам, застрахованным по обязательному медицинскому страхованию, в том числе с заболеванием и (или)подозрением на заболевание новой коронавирусной инфекцией (COVID-19), в рамках реализации территориальных программ обязательного медицинского страхования</t>
  </si>
  <si>
    <t>09101R8540</t>
  </si>
  <si>
    <t>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</si>
  <si>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Региональный проект "Программа развития детского здравоохранения Республики Тыва, включая создание современной инфраструктуры оказания медицинской помощи детям"</t>
  </si>
  <si>
    <t>091N400000</t>
  </si>
  <si>
    <t xml:space="preserve">Новое строительство или реконструкция детских больниц (корпусов) </t>
  </si>
  <si>
    <t>091N452460</t>
  </si>
  <si>
    <t>Региональный проект "Модернизация первичного звена здравоохранения Российской Федерации (Республика Тыва)"</t>
  </si>
  <si>
    <t>091N900000</t>
  </si>
  <si>
    <t>Реализация региональных проектов модернизации первичного звена здравоохранения</t>
  </si>
  <si>
    <t>091N953650</t>
  </si>
  <si>
    <t>091N95365F</t>
  </si>
  <si>
    <t>Реализация мероприятий подпрограммы «Развитие медицинской реабилитации и санаторно­курортного лечения, в том числе детей»</t>
  </si>
  <si>
    <t>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</si>
  <si>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09201R7520</t>
  </si>
  <si>
    <t>Региональный проект "Создание единого цифрового контура в здравоохранении на основе единой государственной информационной системы здравоохранения (ЕГИСЗ)"</t>
  </si>
  <si>
    <t>Обеспечение расходов на исполнение судебных решений</t>
  </si>
  <si>
    <t>Осуществление переданных полномочий Российской Федерации в сфере охраны здоровья</t>
  </si>
  <si>
    <t>Выплата региональных социальных доплат к пенсии</t>
  </si>
  <si>
    <t>86000R0070</t>
  </si>
  <si>
    <t>Выплата региональных социальных доплат к пенсии за счет средств резервного фонда Правительства РФ</t>
  </si>
  <si>
    <t>86000R007F</t>
  </si>
  <si>
    <t>Реализация мероприятий по поддержке жизненного потенциала семей, воспитывающих детей с инвалидностью</t>
  </si>
  <si>
    <t>Реализация мероприятий, направленных на развитие в Республике Тыва социальной поддержки семей с низким уровнем дохода</t>
  </si>
  <si>
    <t>Субвенции местным бюджетам на оплату жилищно-коммунальных услуг отдельным категориям граждан</t>
  </si>
  <si>
    <t>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по предоставлению гражданам субсидий на оплату жилых помещений и коммунальных услуг</t>
  </si>
  <si>
    <t>Субвенции местным бюджетам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социальной поддержки ветеранов труда и тружеников тыла</t>
  </si>
  <si>
    <t>Субвенции местным бюджетам на 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социальной поддержки реабилитированных лиц и лиц, признанных пострадавшими от политических репрессий</t>
  </si>
  <si>
    <t>Субвенции местным бюджетам на обеспечение равной доступности услуг общественного транспорта для отдельных категорий граждан</t>
  </si>
  <si>
    <t>Субвенции местным бюджетам на реализацию Закона Республики Тыва "О погребении и похоронном деле в Республике Тыва"</t>
  </si>
  <si>
    <t>Основное мероприятие "Социальное обслуживание граждан пожилого возраста, инвалидов и граждан, оказавшихся в трудной жизненной ситуации"</t>
  </si>
  <si>
    <t>Субвенции местным бюджетам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осуществления назначения и выплаты ежемесячного пособия на ребенка</t>
  </si>
  <si>
    <t>Социальная помощь членам семей граждан, призванных на военную службу по частичной  мобилизации в Вооруженные Силы Российской  Федерации</t>
  </si>
  <si>
    <t>Субвенции местным бюджетам на предоставление льгот сельским специалистам по жилищно-коммунальным услугам</t>
  </si>
  <si>
    <t>Субвенции бюджету Пенсионного фонда Российской Федерации на осуществление ежемесячной денежной выплаты на ребенка в возрасте от восьми до семнадцати лет</t>
  </si>
  <si>
    <t>Субсидии на осуществление ежемесячных выплат на детей в возрасте от трех до семи лет включительно за счет средств резервного фонда Правительства Российской Федерации</t>
  </si>
  <si>
    <t>Основное мероприятие "Обеспечение жилыми помещениями детей-сирот и детей, оставшихся без попечения родителей, по договорам найма специализированных жилых помещений"</t>
  </si>
  <si>
    <t>015220031М</t>
  </si>
  <si>
    <t>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</si>
  <si>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01522R0820</t>
  </si>
  <si>
    <t>Субвенции местным бюджетам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</si>
  <si>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организации предоставления гражданам субсидий на оплату жилых помещений и коммунальных услуг</t>
  </si>
  <si>
    <t>Региональный проект "Разработка и реализация программы системной поддержки и повышения качества жизни граждан старшего поколения"</t>
  </si>
  <si>
    <t>Реализация отдельных мероприятий в области социальной политики</t>
  </si>
  <si>
    <t>Софинансирование расходных обязательств, связанных с реализацией федеральной целевой программы "Увековечение памяти погибших при защите Отечества на 2019 - 2024 годы"</t>
  </si>
  <si>
    <t>Основное мероприятие "Физическое воспитание и обеспечение организации и проведения физкультурных мероприятий и массовых спортивных мероприятий в образовательных организациях"</t>
  </si>
  <si>
    <t>Создание объектов спортивной инфраструктуры</t>
  </si>
  <si>
    <t>Реализации мероприятий по закупке оборудования для создания "умных" спортивных площадок</t>
  </si>
  <si>
    <t>11203R7530</t>
  </si>
  <si>
    <t xml:space="preserve">Капитальный ремонт объектов республиканской собственности в области физической культуры и спорта </t>
  </si>
  <si>
    <t>Непрограммное направление в области физической культуры и спорта</t>
  </si>
  <si>
    <t>Подпрограмма «Развитие средств массовой информации, книгоиздания и полиграфии в Республике Тыва на 2021-2025 годы»</t>
  </si>
  <si>
    <t>Другие вопросы в области средств массовой информации</t>
  </si>
  <si>
    <t>Субсидии автономной некоммерческой организации "Центр общественных коммуникаций Республики Тыва"</t>
  </si>
  <si>
    <t>Субсидии местным бюджетам на возмещение убытков, связанных с применением государственных регулируемых цен на электрическую энергию, тепловую энергию и водоснабжение, вырабатываемыми муниципальными организациями коммунального комплекса, понесенных в процессе выработки и (или) транспортировки энергоресурсов и воды, в том числе вследствие проведения мероприятий в области энергосбережения и повышения энергетической эффективности</t>
  </si>
  <si>
    <t>Субвенции местным бюджетам на осуществление полномочий Республики Тыва, переданных органам местного самоуправления Республики Тыва, в соответствии со статьей 1 Закона Республики Тыва от 28 декабря 2005 года №1554 ВХ-1 "О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t>
  </si>
  <si>
    <t>Субсидии местным бюджетам на приобретение котельно-печного топлива для казенных, бюджетных и автономных учреждений, расположенных в труднодоступных местностях с ограниченными сроками завоза грузов</t>
  </si>
  <si>
    <t>Иные межбюджетные трансферты из республиканского бюджета Республики Тыва бюджетам муниципальных образований Республики Тыва на поощрение муниципальных управленческих команд за содействие достижению показателей деятельности органов исполнительной власти Республики Тыва</t>
  </si>
  <si>
    <t>Субсидии местным бюджетам на долевое финансирование расходов на оплату коммунальных услуг (в отношении расходов по оплате электрической и тепловой энергии, водоснабжения), приобретение котельно-печного топлива для казенных, бюджетных и автономных учреждений (с учетом доставки и услуг поставщика)</t>
  </si>
  <si>
    <t>Иные выплаты государственных (муниципальных) органов привлекаемым лицам</t>
  </si>
  <si>
    <t>Субсидии на приобретение объектов недвижимого имущества в государственную (муниципальную) собственность государственным (муниципальным) унитарным предприятиям</t>
  </si>
  <si>
    <t>(тыс.рублей)</t>
  </si>
  <si>
    <t>Агентство по науке Республики Тыва</t>
  </si>
  <si>
    <t>Агентство по внешнеэкономическим связям  Республики Тыва</t>
  </si>
  <si>
    <t>СЛУЖБА ВЕТЕРИНАРИИ РЕСПУБЛИКИ ТЫВА</t>
  </si>
  <si>
    <t>АГЕНТСТВО ПО ДЕЛАМ МОЛОДЕЖИ РЕСПУБЛИКИ ТЫВА</t>
  </si>
  <si>
    <t>АГЕНТСТВО ПО ТУРИЗМУ РЕСПУБЛИКИ ТЫВА</t>
  </si>
  <si>
    <t>Государственный комитет печати и массовых коммуникаций Республики Тыва</t>
  </si>
  <si>
    <t>Обеспечение жилыми помещениями детей-сирот и детей, оставшихся без попечения родителей</t>
  </si>
  <si>
    <t>Завершение строительства 2 жилых корпусов по 40 койко-мест для ГБУ РТ "Хайыраканский дом-интернат для престарелых и инвалидов" в с. Хайыракан Улуг-Хемского кожууна</t>
  </si>
  <si>
    <t>Капитальный ремонт учреждений социальной сферы республиканской и муниципальной собственности</t>
  </si>
  <si>
    <t>Строительство 5 домов для участковых уполномоченных полиции в муниципальных образованиях</t>
  </si>
  <si>
    <t>Обеспечение общественного порядка и противодействие преступности в Республике Тыва на 2021-2024 годы</t>
  </si>
  <si>
    <t>Строительство инженерных сетей по ул. Полигонная мкрн. Спутник г. Кызыл</t>
  </si>
  <si>
    <t>Завершение реконструкции водозабора в c. Хову-Аксы Чеди-Хольского кожууна</t>
  </si>
  <si>
    <t>Завершение реконструкции водозабора в г. Шагаан-Арыг Улуг-Хемского кожууна</t>
  </si>
  <si>
    <t>Технологическое присоединение к сетям электроснабжения водозабора с. Хову-Аксы Чеди-Хольского кожууна</t>
  </si>
  <si>
    <t>Технологическое присоединение к системе теплоснабжения ГБНИиОУ "Тувинский институт гуманитарных и прикладных социально-экономических исследований" в г. Кызыл</t>
  </si>
  <si>
    <t>Технологическое присоединение к системе теплоснабжения 2 многоквартирных домов по ул. Сагаан-оола г. Кызыл</t>
  </si>
  <si>
    <t>Технологическое присоединение к системе водоснабжения детского сада 280 мест по ул. Дружба, д. 1/1 г. Кызыл</t>
  </si>
  <si>
    <t xml:space="preserve">Строительство инженерных сетей в микрорайоне Спутник, 3-4 квартлы, г. Кызыл (инфраструктурный бюджетный кредит) </t>
  </si>
  <si>
    <t xml:space="preserve">Строительство инженерных сетей в микрорайоне Монгун г. Кызыл (инфраструктурный бюджетный кредит) </t>
  </si>
  <si>
    <t xml:space="preserve">Строительство инженерных сетей в микрорайоне западнее ул. Полигонная, д. 2 г. Кызыл (инфраструктурный бюджетный кредит) </t>
  </si>
  <si>
    <t xml:space="preserve">Благоустройство домов переселения и детей-сирот в г. Кызыл и с. Хову-Аксы Чеди-Хольского кожууна </t>
  </si>
  <si>
    <t>Капитальный ремонт защитной дамбы на р. Чадана у г. Чадан Дзун-Хемчикского кожууна</t>
  </si>
  <si>
    <t>Воспроизводство и использование природных ресурсов на 2021-2025 годы</t>
  </si>
  <si>
    <t>Устройство защитной дамбы на р. Енисей в западной части г. Кызыла</t>
  </si>
  <si>
    <t>Завершение строительства общеобразовательной школы на 825 мест по ул. Бай-Хаакская г.Кызыл</t>
  </si>
  <si>
    <t>Строительство общеобразовательной школы на 825 мест в мийрорайоне Вавилинский затон г. Кызыл</t>
  </si>
  <si>
    <t>Строительство общеобразовательной школы на 825 мест в пгт. Каа-Хем Кызылского кожууна</t>
  </si>
  <si>
    <t>Строительство общеобразовательной школы на 825 мест в с. Сукпак Кызылского кожууна</t>
  </si>
  <si>
    <t>Строительство общеобразовательной школы на 825 мест в с. Бай-Хаак Тандинского кожууна</t>
  </si>
  <si>
    <t>Строительство общеобразовательной школы на 616 мест в с. Балгазын Тандинского кожууна</t>
  </si>
  <si>
    <t>Строительство общеобразовательной школы на 825 мест по ул. Кечил-оола, д. 73 г. Кызыл</t>
  </si>
  <si>
    <t>Строительство общеобразовательной школы на 825 мест в микрорайоне Спутник, 3-4 кварталы, г. Кызыл</t>
  </si>
  <si>
    <t>Капитальный ремонт 27 общеобразовательных школ на территории республики</t>
  </si>
  <si>
    <t>Завершение строительства детского сада на 120 мест в пгт. Каа-Хем Кызылского кожууна</t>
  </si>
  <si>
    <t>Завершение строительства детского сада на 60 мест в г. Чадан Дзун-Хемчикского кожууна</t>
  </si>
  <si>
    <t>Завершение строительства детского сада на 60 мест в г.  Ак-Довурак</t>
  </si>
  <si>
    <t>Завершение строительства детского сада на 60 мест в с. Эржей Каа-Хемского кожууна</t>
  </si>
  <si>
    <t>Завершение строительства детского сада на 60 мест в с. Кунгуртуг Тере-Хольского кожууна</t>
  </si>
  <si>
    <t>Приобретение и монтаж оборудования для детских садов по 280 мест в г. Кызыл и г. Шагаан-Арыг Улуг-Хемского кожууна</t>
  </si>
  <si>
    <t>Капитальный ремонт объектов образования республиканской и муниципальной собственности</t>
  </si>
  <si>
    <t>Строительство Центра культурного развития в микрорайоне Спутник г. Кызыл</t>
  </si>
  <si>
    <t>Капитальный ремонт сельских домов культуры в с.Саглы Овюрского кожууна, с. Чыраа-Бажы Дзун-Хемчикского кожууна и пгт. Каа-Хем Кызылского кожууна</t>
  </si>
  <si>
    <t>Капитальный ремонт объектов культуры республиканской и муниципальной собственности</t>
  </si>
  <si>
    <t>Капитальный ремонт учреждений здравоохранения в рамках модернизации первичного звена здравоохранения</t>
  </si>
  <si>
    <t>Строительство фельдшерско-акушерских пунктов, врачебных амбулаторий в рамках модернизации первичного звена здравоохранения</t>
  </si>
  <si>
    <t>Капитальный ремонт объектов здравоохранения в рамках межбюджетного трансферта из бюджета г. Москвы</t>
  </si>
  <si>
    <t>Проектирование и строительство Республиканской детской больницы в г. Кызыл</t>
  </si>
  <si>
    <t>Капитальный ремонт объектов здравоохранения республиканской и муниципальной собственности</t>
  </si>
  <si>
    <t>Капитальный ремонт объектов спорта республиканской и муниципальной собственности</t>
  </si>
  <si>
    <t>Развитие физической культуры и спорта до 2025 года</t>
  </si>
  <si>
    <t xml:space="preserve">Предоставление жилищных сертификатов для обеспечения жильем молодых семей </t>
  </si>
  <si>
    <t>Актуализация схемы территориального планирования республики</t>
  </si>
  <si>
    <t>Строительство фельдшерско-акушерского пункта в с. Дерзиг-Аксы Каа-Хемского кожууна</t>
  </si>
  <si>
    <t>Улучшение жилищных условий граждан, проживающих в сельской местности</t>
  </si>
  <si>
    <t>Переселение граждан из аварийного жилищного фонда</t>
  </si>
  <si>
    <t xml:space="preserve">Проектирование и строительство инженерной инфраструктуры для жилищного строительства в рамках реализации Индивидуальной программы социально-экономического развития Республики Тыва </t>
  </si>
  <si>
    <t xml:space="preserve">Организация производства строительных материалов в рамках реализации Индивидуальной программы социально-экономического развития Республики Тыва </t>
  </si>
  <si>
    <t>Проектирование детского противотуберкулезного лечебно-оздоровительного комплекса "Сосновый бор" в с. Балгазын Тандынского кожууна</t>
  </si>
  <si>
    <t>Проектирование малокомплектной школы с детским садом</t>
  </si>
  <si>
    <t>Капитальный ремонт общего имущества многоквартирных домов республики</t>
  </si>
  <si>
    <t>Реализация новых инвестиционных проектов</t>
  </si>
  <si>
    <t>Строительство здания МФЦ и ЗАГС в с. Бай-Хаак Тандынского кожууна</t>
  </si>
  <si>
    <t>Проектирование строительства Республиканского онкологической больницы и противотуберкулезной диспансера в г. Кызыл</t>
  </si>
  <si>
    <t>01 03 01 00 02 2700 710</t>
  </si>
  <si>
    <t>Получение кредитов от других бюджетов бюджетной системы Российской Федерации бюджетами субъектов Российской Федерации в валюте Российской Федерации</t>
  </si>
  <si>
    <t>Субсидии бюджетам субъектов Российской Федерации из местных бюджетов</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</si>
  <si>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</si>
  <si>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поддержку региональных проектов в сфере информационных технологий</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</si>
  <si>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</si>
  <si>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</si>
  <si>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</si>
  <si>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</si>
  <si>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</si>
  <si>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компенсацию выпадающих доходов территориальных сетевых организаций, функционирующих в Республике Тыва, образованных вследствие установления тарифов на услуги по передаче электрической энергии ниже экономически обоснованного уровня</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</si>
  <si>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</si>
  <si>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субъектов Российской Федерации на создание школ креативных индустрий</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</si>
  <si>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</si>
  <si>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</si>
  <si>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</si>
  <si>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Субсидии бюджетам субъектов Российской Федерации на 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</si>
  <si>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</si>
  <si>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</si>
  <si>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</si>
  <si>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</si>
  <si>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</si>
  <si>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Субсидии бюджетам субъектов Российской Федерации на софинансирование закупки оборудования для создания "умных" спортивных площадок</t>
  </si>
  <si>
    <t>2 02 20 086 02 0000 150</t>
  </si>
  <si>
    <t>2 02 25 007 02 0000 150</t>
  </si>
  <si>
    <t>2 02 25 028 02 0000 150</t>
  </si>
  <si>
    <t>2 02 25 065 02 0000 150</t>
  </si>
  <si>
    <t>2 02 25 210 02 0000 150</t>
  </si>
  <si>
    <t>2 02 25 251 02 0000 150</t>
  </si>
  <si>
    <t>2 02 25 256 02 0000 150</t>
  </si>
  <si>
    <t>2 02 25 273 02 0000 150</t>
  </si>
  <si>
    <t>2 02 25 305 02 0000 150</t>
  </si>
  <si>
    <t>2 02 25 353 02 0000 150</t>
  </si>
  <si>
    <t>2 02 25 359 02 0000 150</t>
  </si>
  <si>
    <t>2 02 25 394 02 0000 150</t>
  </si>
  <si>
    <t>2 02 25 490 02 0000 150</t>
  </si>
  <si>
    <t>2 02 25 491 02 0000 150</t>
  </si>
  <si>
    <t>2 02 25 513 02 0000 150</t>
  </si>
  <si>
    <t>2 02 25 599 02 0000 150</t>
  </si>
  <si>
    <t>2 02 25 750 02 0000 150</t>
  </si>
  <si>
    <t>2 02 25 752 02 0000 150</t>
  </si>
  <si>
    <t>2 02 25 753 02 0000 150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</si>
  <si>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</si>
  <si>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</si>
  <si>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субъектов Российской Федерации на осуществление мер пожарной безопасности и тушение лесных пожаров</t>
  </si>
  <si>
    <t>2 02 35 345 02 0000 150</t>
  </si>
  <si>
    <t>Межбюджетные трансферты, передаваемые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</si>
  <si>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Межбюджетные трансферты, передаваемые бюджетам субъектов Российской Федерации на реализацию мероприятий по созданию и организации работы единой службы оперативной помощи гражданам по номеру "122"</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</si>
  <si>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</si>
  <si>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возмещению производителям зерновых культур части затрат на производство и реализацию зерновых культур</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</si>
  <si>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</si>
  <si>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на реализацию мероприятий по восстановлению автомобильных дорог регионального или межмуниципального и местного значения при ликвидации последствий чрезвычайных ситуаций</t>
  </si>
  <si>
    <t>Межбюджетные трансферты, передаваемые бюджетам на создание новых мест в общеобразовательных организациях в целях ликвидации третьей смены обучения информирование условий для получения качественного общего образования</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</si>
  <si>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</si>
  <si>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</si>
  <si>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t>
  </si>
  <si>
    <t>2 02 45 232 02 0000 150</t>
  </si>
  <si>
    <t>2 02 45 354 02 0000 150</t>
  </si>
  <si>
    <t>2 02 45 363 02 0000 150</t>
  </si>
  <si>
    <t>2 02 45 368 02 0000 150</t>
  </si>
  <si>
    <t>2 02 45 424 02 0000 150</t>
  </si>
  <si>
    <t>2 02 45 479 02 0000 150</t>
  </si>
  <si>
    <t>2 02 45 490 02 0000 150</t>
  </si>
  <si>
    <t>2 02 45 593 02 0000 150</t>
  </si>
  <si>
    <t>2 02 45 784 02 0000 150</t>
  </si>
  <si>
    <t>2 02 45 787 02 0000 150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</si>
  <si>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</si>
  <si>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2 07 02 010 02 0000 150</t>
  </si>
  <si>
    <t>2 07 00000 00 0000 000</t>
  </si>
  <si>
    <t>ПРОЧИЕ БЕЗВОЗМЕЗДНЫЕ ПОСТУПЛЕНИЯ</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</si>
  <si>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</si>
  <si>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</si>
  <si>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Доходы бюджетов субъектов Российской Федерации от возврата остатков субвенций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муниципальных образований</t>
  </si>
  <si>
    <t>Доходы бюджетов субъектов Российской Федерации от возврата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муниципальных образований</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</si>
  <si>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</si>
  <si>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2 18 25 304 02 0000 150</t>
  </si>
  <si>
    <t>2 18 25 497 02 0000 150</t>
  </si>
  <si>
    <t>2 18 35 084 02 0000 150</t>
  </si>
  <si>
    <t>2 18 45 160 02 0000 150</t>
  </si>
  <si>
    <t>2 18 71 030 02 0000 150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</si>
  <si>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</si>
  <si>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</si>
  <si>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</si>
  <si>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Возврат остатков субсидий на реализацию мероприятий по предупреждению и борьбе с социально значимыми инфекционными заболеваниями из бюджетов субъектов Российской Федерации</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</si>
  <si>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</si>
  <si>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Возврат остатков субсидий на реализацию мероприятий по обеспечению жильем молодых семей из бюджетов субъектов Российской Федерации</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</si>
  <si>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</si>
  <si>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Возврат остатков субсидий на поддержку отрасли культуры из бюджетов субъектов Российской Федерации</t>
  </si>
  <si>
    <t>Возврат остатков субсидий на софинансирование капитальных вложений в объекты государственной собственности субъектов Российской Федерации из бюджетов субъектов Российской Федерации</t>
  </si>
  <si>
    <t>Возврат остатков субсидий на софинансирование капитальных вложений в объекты государственной (муниципальной) собственности в рамках нового строительства и реконструкции из бюджетов субъектов Российской Федерации</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</si>
  <si>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субъектов Российской Федерации</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</si>
  <si>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субъектов Российской Федерации</t>
  </si>
  <si>
    <t>Возврат остатков иных межбюджетных трансфертов на обеспечение деятельности сенаторов Российской Федерации и их помощников в субъектах Российской Федерации из бюджетов субъектов Российской Федерации</t>
  </si>
  <si>
    <t>Возврат остатков иных межбюджетных трансфертов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 из бюджетов субъектов Российской Федерации</t>
  </si>
  <si>
    <t>Возврат остатков иных межбюджетных трансфертов на реализацию мероприятий индивидуальных программ социально-экономического развития Республики Алтай, Республики Карелия и Республики Тыва из бюджетов субъектов Российской Федерации</t>
  </si>
  <si>
    <t>2 19 25 084 02 0000 150</t>
  </si>
  <si>
    <t>2 19 25 114 02 0000 150</t>
  </si>
  <si>
    <t>2 19 25 138 02 0000 150</t>
  </si>
  <si>
    <t>2 19 25 202 02 0000 150</t>
  </si>
  <si>
    <t>2 19 25 304 02 0000 150</t>
  </si>
  <si>
    <t>2 19 25 497 02 0000 150</t>
  </si>
  <si>
    <t>2 19 25 502 02 0000 150</t>
  </si>
  <si>
    <t>2 19 25 519 02 0000 150</t>
  </si>
  <si>
    <t>2 19 27 111 02 0000 150</t>
  </si>
  <si>
    <t>2 19 27 227 02 0000 150</t>
  </si>
  <si>
    <t>2 19 35 120 02 0000 150</t>
  </si>
  <si>
    <t>2 19 45 136 02 0000 150</t>
  </si>
  <si>
    <t>2 19 45 142 02 0000 150</t>
  </si>
  <si>
    <t>2 19 45 159 02 0000 150</t>
  </si>
  <si>
    <t>2 19 45 321 02 0000 150</t>
  </si>
  <si>
    <t>1 18 00000 00 0000 000</t>
  </si>
  <si>
    <t>ПОСТУПЛЕНИЯ (ПЕРЕЧИСЛЕНИЯ) ПО УРЕГУЛИРОВАНИЮ РАСЧЕТОВ МЕЖДУ БЮДЖЕТАМИ БЮДЖЕТНОЙ СИСТЕМЫ РОССИЙСКОЙ ФЕДЕРАЦИИ</t>
  </si>
  <si>
    <t>Администрация муниципального района «Кызылский кожуун» Республики Тыва</t>
  </si>
  <si>
    <t>002</t>
  </si>
  <si>
    <t>Енисейское межрегиональное управление Федеральной службы по надзору в сфере природопользования</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</si>
  <si>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</si>
  <si>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103 02250 01 0000 110</t>
  </si>
  <si>
    <t>103 02260 01 0000 110</t>
  </si>
  <si>
    <t>Федеральная служба войск национальной гвардии Российской Федерации</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</si>
  <si>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государственную регистрацию актов гражданского состояния, совершаемую органами записи актов гражданского состояния (за исключением консульских учреждений Российской Федерации) (при обращении через многофункциональные центры)</t>
  </si>
  <si>
    <t>108 05000 01 8001 110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</si>
  <si>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(при обращении через многофункциональные центры)</t>
  </si>
  <si>
    <t>108 05000 01 8002 100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</si>
  <si>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субъектов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</si>
  <si>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1 16 21020 02 6000 140</t>
  </si>
  <si>
    <t xml:space="preserve"> 1 16 07090 02 0000 140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</si>
  <si>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</si>
  <si>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116 10100 02 0000 100</t>
  </si>
  <si>
    <t xml:space="preserve">1 16 01193 01 0000 140
</t>
  </si>
  <si>
    <t xml:space="preserve">1 16 07090 02 0000 140
</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</si>
  <si>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</si>
  <si>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1 16 11063 01 0000 140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</si>
  <si>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действующим до 1 января 2020 года</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</si>
  <si>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</si>
  <si>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1 12 02012 01 0000 120</t>
  </si>
  <si>
    <t>113 01992 02 0000 130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</si>
  <si>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</si>
  <si>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114 02022 02 0000 400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</si>
  <si>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</si>
  <si>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 xml:space="preserve">1 16 07030 02 0000 140
</t>
  </si>
  <si>
    <t>116 10122 01 0001 140</t>
  </si>
  <si>
    <t>117 01020 02 0000 180</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</si>
  <si>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</si>
  <si>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108 07510 01 1000 100</t>
  </si>
  <si>
    <t>111 05032 02 0000 100</t>
  </si>
  <si>
    <t>116 07090 02 0000 140</t>
  </si>
  <si>
    <t>Поступления в бюджеты субъектов Российской Федерации (перечисления из бюджетов субъектов Российской Федерации) по урегулированию расчетов между бюджетами бюджетной системы Российской Федерации по распределенным доходам</t>
  </si>
  <si>
    <t>1 18 02200 02 0000 150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</si>
  <si>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
</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</si>
  <si>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</si>
  <si>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1 16 10021 02 0000 100</t>
  </si>
  <si>
    <t>113 02992 02 0000 100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</si>
  <si>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</si>
  <si>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114 02023 02 0000 410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</si>
  <si>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</si>
  <si>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116 01103 01 0000 100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</si>
  <si>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</si>
  <si>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116 01183 01 0000 100</t>
  </si>
  <si>
    <t>117 05020 02 0000 100</t>
  </si>
  <si>
    <t>Исполнение за 2022 год</t>
  </si>
  <si>
    <t xml:space="preserve">Приобретение и монтаж оборудования для 5 детских садов </t>
  </si>
  <si>
    <t>Капитальный ремонт детского сада с.Суш Пий-Хемского кожууна</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</si>
</sst>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0.0"/>
    <numFmt numFmtId="165" formatCode="&quot;Да&quot;;&quot;Да&quot;;&quot;Нет&quot;"/>
    <numFmt numFmtId="166" formatCode="_(* #,##0.00_);_(* \(#,##0.00\);_(* &quot;-&quot;??_);_(@_)"/>
    <numFmt numFmtId="167" formatCode="#,##0.0_ ;[Red]\-#,##0.0\ "/>
    <numFmt numFmtId="168" formatCode="#,##0.00_ ;[Red]\-#,##0.00\ "/>
    <numFmt numFmtId="169" formatCode="#,##0.0;[Red]\-#,##0.0;0.0"/>
    <numFmt numFmtId="170" formatCode="000"/>
    <numFmt numFmtId="171" formatCode="00;[Red]\-00;&quot;&quot;"/>
    <numFmt numFmtId="172" formatCode="0000000000;[Red]\-0000000000;&quot;&quot;"/>
    <numFmt numFmtId="173" formatCode="000;[Red]\-000;&quot;&quot;"/>
    <numFmt numFmtId="174" formatCode="0.0"/>
    <numFmt numFmtId="175" formatCode="#,##0.000_ ;[Red]\-#,##0.000\ "/>
  </numFmts>
  <fonts count="40" x14ac:knownFonts="1">
    <font>
      <sz val="10"/>
      <name val="Arial"/>
    </font>
    <font>
      <sz val="11"/>
      <color theme="1"/>
      <name val="Calibri"/>
      <family val="2"/>
      <charset val="204"/>
      <scheme val="minor"/>
    </font>
    <font>
      <sz val="10"/>
      <name val="Arial Cyr"/>
      <charset val="204"/>
    </font>
    <font>
      <sz val="10"/>
      <name val="Arial"/>
      <family val="2"/>
      <charset val="204"/>
    </font>
    <font>
      <sz val="12"/>
      <name val="Times New Roman"/>
      <family val="1"/>
      <charset val="204"/>
    </font>
    <font>
      <b/>
      <sz val="12"/>
      <name val="Times New Roman"/>
      <family val="1"/>
      <charset val="204"/>
    </font>
    <font>
      <b/>
      <sz val="12"/>
      <color indexed="8"/>
      <name val="Times New Roman"/>
      <family val="1"/>
      <charset val="204"/>
    </font>
    <font>
      <sz val="12"/>
      <color indexed="8"/>
      <name val="Times New Roman"/>
      <family val="1"/>
      <charset val="204"/>
    </font>
    <font>
      <sz val="10"/>
      <name val="Arial"/>
      <family val="2"/>
      <charset val="204"/>
    </font>
    <font>
      <sz val="12"/>
      <name val="Times New Roman Cyr"/>
      <family val="1"/>
      <charset val="204"/>
    </font>
    <font>
      <b/>
      <sz val="12"/>
      <name val="Times New Roman Cyr"/>
      <charset val="204"/>
    </font>
    <font>
      <b/>
      <sz val="10"/>
      <name val="Arial"/>
      <family val="2"/>
      <charset val="204"/>
    </font>
    <font>
      <i/>
      <sz val="8"/>
      <color indexed="23"/>
      <name val="Arial"/>
      <family val="2"/>
      <charset val="204"/>
    </font>
    <font>
      <sz val="10"/>
      <color indexed="8"/>
      <name val="Arial"/>
      <family val="2"/>
      <charset val="204"/>
    </font>
    <font>
      <sz val="10"/>
      <color indexed="62"/>
      <name val="Arial"/>
      <family val="2"/>
      <charset val="204"/>
    </font>
    <font>
      <sz val="12"/>
      <name val="Arial Cyr"/>
      <charset val="204"/>
    </font>
    <font>
      <b/>
      <sz val="11"/>
      <color theme="1"/>
      <name val="Calibri"/>
      <family val="2"/>
      <charset val="204"/>
      <scheme val="minor"/>
    </font>
    <font>
      <sz val="11"/>
      <name val="Times New Roman"/>
      <family val="1"/>
      <charset val="204"/>
    </font>
    <font>
      <b/>
      <sz val="11"/>
      <name val="Times New Roman"/>
      <family val="1"/>
      <charset val="204"/>
    </font>
    <font>
      <b/>
      <sz val="11"/>
      <color indexed="8"/>
      <name val="Times New Roman"/>
      <family val="1"/>
      <charset val="204"/>
    </font>
    <font>
      <sz val="11"/>
      <color indexed="8"/>
      <name val="Times New Roman"/>
      <family val="1"/>
      <charset val="204"/>
    </font>
    <font>
      <i/>
      <sz val="11"/>
      <name val="Times New Roman"/>
      <family val="1"/>
      <charset val="204"/>
    </font>
    <font>
      <b/>
      <i/>
      <sz val="11"/>
      <name val="Times New Roman"/>
      <family val="1"/>
      <charset val="204"/>
    </font>
    <font>
      <b/>
      <sz val="11"/>
      <color theme="1"/>
      <name val="Times New Roman"/>
      <family val="1"/>
      <charset val="204"/>
    </font>
    <font>
      <sz val="11"/>
      <color theme="1"/>
      <name val="Times New Roman"/>
      <family val="1"/>
      <charset val="204"/>
    </font>
    <font>
      <sz val="8"/>
      <color indexed="8"/>
      <name val="Times New Roman"/>
      <family val="1"/>
      <charset val="204"/>
    </font>
    <font>
      <sz val="8"/>
      <name val="Times New Roman"/>
      <family val="1"/>
      <charset val="204"/>
    </font>
    <font>
      <b/>
      <sz val="8"/>
      <color indexed="8"/>
      <name val="Times New Roman"/>
      <family val="1"/>
      <charset val="204"/>
    </font>
    <font>
      <b/>
      <sz val="8"/>
      <name val="Times New Roman"/>
      <family val="1"/>
      <charset val="204"/>
    </font>
    <font>
      <b/>
      <sz val="10"/>
      <color theme="1"/>
      <name val="Times New Roman"/>
      <family val="1"/>
      <charset val="204"/>
    </font>
    <font>
      <b/>
      <sz val="12"/>
      <color theme="1"/>
      <name val="Times New Roman"/>
      <family val="1"/>
      <charset val="204"/>
    </font>
    <font>
      <sz val="12"/>
      <name val="Arial"/>
      <family val="2"/>
      <charset val="204"/>
    </font>
    <font>
      <sz val="12"/>
      <color theme="1"/>
      <name val="Times New Roman"/>
      <family val="1"/>
      <charset val="204"/>
    </font>
    <font>
      <b/>
      <sz val="10.5"/>
      <name val="Times New Roman"/>
      <family val="1"/>
      <charset val="204"/>
    </font>
    <font>
      <sz val="10.5"/>
      <name val="Times New Roman"/>
      <family val="1"/>
      <charset val="204"/>
    </font>
    <font>
      <b/>
      <sz val="10.5"/>
      <color indexed="8"/>
      <name val="Times New Roman"/>
      <family val="1"/>
      <charset val="204"/>
    </font>
    <font>
      <b/>
      <sz val="10.5"/>
      <color rgb="FFFF0000"/>
      <name val="Times New Roman"/>
      <family val="1"/>
      <charset val="204"/>
    </font>
    <font>
      <sz val="10.5"/>
      <color indexed="8"/>
      <name val="Times New Roman"/>
      <family val="1"/>
      <charset val="204"/>
    </font>
    <font>
      <i/>
      <sz val="10.5"/>
      <name val="Times New Roman"/>
      <family val="1"/>
      <charset val="204"/>
    </font>
    <font>
      <i/>
      <sz val="10.5"/>
      <color indexed="8"/>
      <name val="Times New Roman"/>
      <family val="1"/>
      <charset val="204"/>
    </font>
  </fonts>
  <fills count="14">
    <fill>
      <patternFill patternType="none"/>
    </fill>
    <fill>
      <patternFill patternType="gray125"/>
    </fill>
    <fill>
      <patternFill patternType="darkDown">
        <fgColor indexed="10"/>
      </patternFill>
    </fill>
    <fill>
      <patternFill patternType="solid">
        <fgColor indexed="22"/>
      </patternFill>
    </fill>
    <fill>
      <patternFill patternType="solid">
        <fgColor indexed="51"/>
      </patternFill>
    </fill>
    <fill>
      <patternFill patternType="solid">
        <fgColor indexed="31"/>
      </patternFill>
    </fill>
    <fill>
      <patternFill patternType="solid">
        <fgColor indexed="15"/>
      </patternFill>
    </fill>
    <fill>
      <patternFill patternType="solid">
        <fgColor indexed="13"/>
      </patternFill>
    </fill>
    <fill>
      <patternFill patternType="solid">
        <fgColor indexed="41"/>
      </patternFill>
    </fill>
    <fill>
      <patternFill patternType="solid">
        <fgColor indexed="26"/>
      </patternFill>
    </fill>
    <fill>
      <patternFill patternType="solid">
        <fgColor indexed="43"/>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8"/>
      </right>
      <top style="thin">
        <color indexed="8"/>
      </top>
      <bottom style="thin">
        <color indexed="8"/>
      </bottom>
      <diagonal/>
    </border>
    <border>
      <left style="dashed">
        <color indexed="12"/>
      </left>
      <right style="dashed">
        <color indexed="12"/>
      </right>
      <top style="dashed">
        <color indexed="12"/>
      </top>
      <bottom style="dashed">
        <color indexed="12"/>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s>
  <cellStyleXfs count="107">
    <xf numFmtId="0" fontId="0" fillId="0" borderId="0"/>
    <xf numFmtId="0" fontId="2" fillId="0" borderId="0"/>
    <xf numFmtId="0" fontId="3" fillId="0" borderId="0"/>
    <xf numFmtId="0" fontId="2" fillId="0" borderId="0"/>
    <xf numFmtId="0" fontId="8" fillId="0" borderId="6" applyNumberFormat="0">
      <alignment horizontal="right" vertical="top"/>
    </xf>
    <xf numFmtId="0" fontId="3" fillId="0" borderId="6" applyNumberFormat="0">
      <alignment horizontal="right" vertical="top"/>
    </xf>
    <xf numFmtId="0" fontId="8" fillId="0" borderId="6" applyNumberFormat="0">
      <alignment horizontal="right" vertical="top"/>
    </xf>
    <xf numFmtId="0" fontId="3" fillId="0" borderId="6" applyNumberFormat="0">
      <alignment horizontal="right" vertical="top"/>
    </xf>
    <xf numFmtId="0" fontId="8" fillId="2" borderId="6" applyNumberFormat="0">
      <alignment horizontal="right" vertical="top"/>
    </xf>
    <xf numFmtId="0" fontId="3" fillId="2" borderId="6" applyNumberFormat="0">
      <alignment horizontal="right" vertical="top"/>
    </xf>
    <xf numFmtId="49" fontId="8" fillId="3" borderId="6">
      <alignment horizontal="left" vertical="top"/>
    </xf>
    <xf numFmtId="49" fontId="11" fillId="0" borderId="6">
      <alignment horizontal="left" vertical="top"/>
    </xf>
    <xf numFmtId="49" fontId="3" fillId="3" borderId="6">
      <alignment horizontal="left" vertical="top"/>
    </xf>
    <xf numFmtId="49" fontId="3" fillId="3" borderId="6">
      <alignment horizontal="left" vertical="top"/>
    </xf>
    <xf numFmtId="49" fontId="3" fillId="3" borderId="6">
      <alignment horizontal="left" vertical="top"/>
    </xf>
    <xf numFmtId="49" fontId="3" fillId="3" borderId="6">
      <alignment horizontal="left" vertical="top"/>
    </xf>
    <xf numFmtId="49" fontId="3" fillId="3" borderId="6">
      <alignment horizontal="left" vertical="top"/>
    </xf>
    <xf numFmtId="49" fontId="3" fillId="3" borderId="6">
      <alignment horizontal="left" vertical="top"/>
    </xf>
    <xf numFmtId="49" fontId="3" fillId="3" borderId="6">
      <alignment horizontal="left" vertical="top"/>
    </xf>
    <xf numFmtId="0" fontId="8" fillId="4" borderId="6">
      <alignment horizontal="left" vertical="top" wrapText="1"/>
    </xf>
    <xf numFmtId="0" fontId="3" fillId="4" borderId="6">
      <alignment horizontal="left" vertical="top" wrapText="1"/>
    </xf>
    <xf numFmtId="0" fontId="11" fillId="0" borderId="6">
      <alignment horizontal="left" vertical="top" wrapText="1"/>
    </xf>
    <xf numFmtId="0" fontId="8" fillId="5" borderId="6">
      <alignment horizontal="left" vertical="top" wrapText="1"/>
    </xf>
    <xf numFmtId="0" fontId="3" fillId="5" borderId="6">
      <alignment horizontal="left" vertical="top" wrapText="1"/>
    </xf>
    <xf numFmtId="0" fontId="8" fillId="6" borderId="6">
      <alignment horizontal="left" vertical="top" wrapText="1"/>
    </xf>
    <xf numFmtId="0" fontId="3" fillId="6" borderId="6">
      <alignment horizontal="left" vertical="top" wrapText="1"/>
    </xf>
    <xf numFmtId="0" fontId="8" fillId="7" borderId="6">
      <alignment horizontal="left" vertical="top" wrapText="1"/>
    </xf>
    <xf numFmtId="0" fontId="3" fillId="7" borderId="6">
      <alignment horizontal="left" vertical="top" wrapText="1"/>
    </xf>
    <xf numFmtId="0" fontId="8" fillId="8" borderId="6">
      <alignment horizontal="left" vertical="top" wrapText="1"/>
    </xf>
    <xf numFmtId="0" fontId="8" fillId="0" borderId="6">
      <alignment horizontal="left" vertical="top" wrapText="1"/>
    </xf>
    <xf numFmtId="0" fontId="3" fillId="0" borderId="6">
      <alignment horizontal="left" vertical="top" wrapText="1"/>
    </xf>
    <xf numFmtId="0" fontId="3" fillId="8" borderId="6">
      <alignment horizontal="left" vertical="top" wrapText="1"/>
    </xf>
    <xf numFmtId="0" fontId="3" fillId="8" borderId="6">
      <alignment horizontal="left" vertical="top" wrapText="1"/>
    </xf>
    <xf numFmtId="0" fontId="3" fillId="8" borderId="6">
      <alignment horizontal="left" vertical="top" wrapText="1"/>
    </xf>
    <xf numFmtId="0" fontId="3" fillId="8" borderId="6">
      <alignment horizontal="left" vertical="top" wrapText="1"/>
    </xf>
    <xf numFmtId="0" fontId="3" fillId="8" borderId="6">
      <alignment horizontal="left" vertical="top" wrapText="1"/>
    </xf>
    <xf numFmtId="0" fontId="3" fillId="8" borderId="6">
      <alignment horizontal="left" vertical="top" wrapText="1"/>
    </xf>
    <xf numFmtId="0" fontId="3" fillId="8" borderId="6">
      <alignment horizontal="left" vertical="top" wrapText="1"/>
    </xf>
    <xf numFmtId="0" fontId="12" fillId="0" borderId="0">
      <alignment horizontal="lef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3" fillId="0" borderId="0"/>
    <xf numFmtId="0" fontId="8" fillId="4" borderId="7" applyNumberFormat="0">
      <alignment horizontal="right" vertical="top"/>
    </xf>
    <xf numFmtId="0" fontId="8" fillId="5" borderId="7" applyNumberFormat="0">
      <alignment horizontal="right" vertical="top"/>
    </xf>
    <xf numFmtId="0" fontId="8" fillId="0" borderId="6" applyNumberFormat="0">
      <alignment horizontal="right" vertical="top"/>
    </xf>
    <xf numFmtId="0" fontId="3" fillId="0" borderId="6" applyNumberFormat="0">
      <alignment horizontal="right" vertical="top"/>
    </xf>
    <xf numFmtId="0" fontId="3" fillId="5" borderId="7" applyNumberFormat="0">
      <alignment horizontal="right" vertical="top"/>
    </xf>
    <xf numFmtId="0" fontId="3" fillId="5" borderId="7" applyNumberFormat="0">
      <alignment horizontal="right" vertical="top"/>
    </xf>
    <xf numFmtId="0" fontId="3" fillId="5" borderId="7" applyNumberFormat="0">
      <alignment horizontal="right" vertical="top"/>
    </xf>
    <xf numFmtId="0" fontId="3" fillId="5" borderId="7" applyNumberFormat="0">
      <alignment horizontal="right" vertical="top"/>
    </xf>
    <xf numFmtId="0" fontId="3" fillId="5" borderId="7" applyNumberFormat="0">
      <alignment horizontal="right" vertical="top"/>
    </xf>
    <xf numFmtId="0" fontId="3" fillId="5" borderId="7" applyNumberFormat="0">
      <alignment horizontal="right" vertical="top"/>
    </xf>
    <xf numFmtId="0" fontId="3" fillId="5" borderId="7" applyNumberFormat="0">
      <alignment horizontal="right" vertical="top"/>
    </xf>
    <xf numFmtId="0" fontId="8" fillId="0" borderId="6" applyNumberFormat="0">
      <alignment horizontal="right" vertical="top"/>
    </xf>
    <xf numFmtId="0" fontId="3" fillId="0" borderId="6" applyNumberFormat="0">
      <alignment horizontal="right" vertical="top"/>
    </xf>
    <xf numFmtId="0" fontId="3" fillId="4" borderId="7" applyNumberFormat="0">
      <alignment horizontal="right" vertical="top"/>
    </xf>
    <xf numFmtId="0" fontId="3" fillId="4" borderId="7" applyNumberFormat="0">
      <alignment horizontal="right" vertical="top"/>
    </xf>
    <xf numFmtId="0" fontId="3" fillId="4" borderId="7" applyNumberFormat="0">
      <alignment horizontal="right" vertical="top"/>
    </xf>
    <xf numFmtId="0" fontId="3" fillId="4" borderId="7" applyNumberFormat="0">
      <alignment horizontal="right" vertical="top"/>
    </xf>
    <xf numFmtId="0" fontId="3" fillId="4" borderId="7" applyNumberFormat="0">
      <alignment horizontal="right" vertical="top"/>
    </xf>
    <xf numFmtId="0" fontId="3" fillId="4" borderId="7" applyNumberFormat="0">
      <alignment horizontal="right" vertical="top"/>
    </xf>
    <xf numFmtId="0" fontId="3" fillId="4" borderId="7" applyNumberFormat="0">
      <alignment horizontal="right" vertical="top"/>
    </xf>
    <xf numFmtId="0" fontId="8" fillId="6" borderId="7" applyNumberFormat="0">
      <alignment horizontal="right" vertical="top"/>
    </xf>
    <xf numFmtId="0" fontId="8" fillId="0" borderId="6" applyNumberFormat="0">
      <alignment horizontal="right" vertical="top"/>
    </xf>
    <xf numFmtId="0" fontId="3" fillId="0" borderId="6" applyNumberFormat="0">
      <alignment horizontal="right" vertical="top"/>
    </xf>
    <xf numFmtId="0" fontId="3" fillId="6" borderId="7" applyNumberFormat="0">
      <alignment horizontal="right" vertical="top"/>
    </xf>
    <xf numFmtId="0" fontId="3" fillId="6" borderId="7" applyNumberFormat="0">
      <alignment horizontal="right" vertical="top"/>
    </xf>
    <xf numFmtId="0" fontId="3" fillId="6" borderId="7" applyNumberFormat="0">
      <alignment horizontal="right" vertical="top"/>
    </xf>
    <xf numFmtId="0" fontId="3" fillId="6" borderId="7" applyNumberFormat="0">
      <alignment horizontal="right" vertical="top"/>
    </xf>
    <xf numFmtId="0" fontId="3" fillId="6" borderId="7" applyNumberFormat="0">
      <alignment horizontal="right" vertical="top"/>
    </xf>
    <xf numFmtId="0" fontId="3" fillId="6" borderId="7" applyNumberFormat="0">
      <alignment horizontal="right" vertical="top"/>
    </xf>
    <xf numFmtId="0" fontId="3" fillId="6" borderId="7" applyNumberFormat="0">
      <alignment horizontal="right" vertical="top"/>
    </xf>
    <xf numFmtId="0" fontId="3" fillId="9" borderId="8" applyNumberFormat="0" applyFont="0" applyAlignment="0" applyProtection="0"/>
    <xf numFmtId="49" fontId="14" fillId="10" borderId="6">
      <alignment horizontal="left" vertical="top" wrapText="1"/>
    </xf>
    <xf numFmtId="49" fontId="8" fillId="0" borderId="6">
      <alignment horizontal="left" vertical="top" wrapText="1"/>
    </xf>
    <xf numFmtId="49" fontId="3" fillId="0" borderId="6">
      <alignment horizontal="left" vertical="top" wrapText="1"/>
    </xf>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8" fillId="8" borderId="6">
      <alignment horizontal="left" vertical="top" wrapText="1"/>
    </xf>
    <xf numFmtId="0" fontId="8" fillId="0" borderId="6">
      <alignment horizontal="left" vertical="top" wrapText="1"/>
    </xf>
    <xf numFmtId="0" fontId="3" fillId="0" borderId="6">
      <alignment horizontal="left" vertical="top" wrapText="1"/>
    </xf>
    <xf numFmtId="0" fontId="3" fillId="8" borderId="6">
      <alignment horizontal="left" vertical="top" wrapText="1"/>
    </xf>
    <xf numFmtId="0" fontId="3" fillId="8" borderId="6">
      <alignment horizontal="left" vertical="top" wrapText="1"/>
    </xf>
    <xf numFmtId="0" fontId="3" fillId="8" borderId="6">
      <alignment horizontal="left" vertical="top" wrapText="1"/>
    </xf>
    <xf numFmtId="0" fontId="3" fillId="8" borderId="6">
      <alignment horizontal="left" vertical="top" wrapText="1"/>
    </xf>
    <xf numFmtId="0" fontId="3" fillId="8" borderId="6">
      <alignment horizontal="left" vertical="top" wrapText="1"/>
    </xf>
    <xf numFmtId="0" fontId="3" fillId="8" borderId="6">
      <alignment horizontal="left" vertical="top" wrapText="1"/>
    </xf>
    <xf numFmtId="0" fontId="3" fillId="8" borderId="6">
      <alignment horizontal="left" vertical="top" wrapText="1"/>
    </xf>
    <xf numFmtId="0" fontId="2" fillId="0" borderId="0"/>
    <xf numFmtId="0" fontId="2" fillId="0" borderId="0"/>
    <xf numFmtId="0" fontId="2" fillId="0" borderId="0"/>
    <xf numFmtId="0" fontId="3" fillId="0" borderId="0"/>
    <xf numFmtId="0" fontId="3" fillId="0" borderId="0"/>
    <xf numFmtId="0" fontId="2" fillId="0" borderId="0"/>
    <xf numFmtId="0" fontId="2" fillId="0" borderId="0"/>
  </cellStyleXfs>
  <cellXfs count="407">
    <xf numFmtId="0" fontId="0" fillId="0" borderId="0" xfId="0"/>
    <xf numFmtId="0" fontId="4" fillId="0" borderId="0" xfId="2" applyFont="1" applyFill="1" applyAlignment="1">
      <alignment horizontal="right"/>
    </xf>
    <xf numFmtId="0" fontId="5" fillId="0" borderId="0" xfId="1" applyFont="1" applyAlignment="1">
      <alignment wrapText="1"/>
    </xf>
    <xf numFmtId="0" fontId="5" fillId="0" borderId="0" xfId="1" applyFont="1" applyAlignment="1">
      <alignment horizontal="center" wrapText="1"/>
    </xf>
    <xf numFmtId="0" fontId="6" fillId="0" borderId="2" xfId="1" applyFont="1" applyBorder="1" applyAlignment="1">
      <alignment horizontal="left" vertical="center" wrapText="1"/>
    </xf>
    <xf numFmtId="0" fontId="7" fillId="0" borderId="2" xfId="1" applyFont="1" applyBorder="1" applyAlignment="1">
      <alignment horizontal="left" vertical="center" wrapText="1"/>
    </xf>
    <xf numFmtId="0" fontId="5" fillId="0" borderId="2" xfId="1" applyFont="1" applyFill="1" applyBorder="1" applyAlignment="1">
      <alignment vertical="center" wrapText="1"/>
    </xf>
    <xf numFmtId="0" fontId="4" fillId="0" borderId="2" xfId="1" applyFont="1" applyFill="1" applyBorder="1" applyAlignment="1">
      <alignment vertical="center" wrapText="1"/>
    </xf>
    <xf numFmtId="0" fontId="6" fillId="0" borderId="2" xfId="1" applyFont="1" applyBorder="1" applyAlignment="1">
      <alignment vertical="top" wrapText="1"/>
    </xf>
    <xf numFmtId="49" fontId="9" fillId="0" borderId="5" xfId="1" applyNumberFormat="1" applyFont="1" applyBorder="1" applyAlignment="1">
      <alignment horizontal="center" vertical="top"/>
    </xf>
    <xf numFmtId="0" fontId="10" fillId="0" borderId="5" xfId="1" applyFont="1" applyBorder="1" applyAlignment="1">
      <alignment horizontal="left" vertical="top" wrapText="1"/>
    </xf>
    <xf numFmtId="0" fontId="15" fillId="0" borderId="0" xfId="1" applyFont="1"/>
    <xf numFmtId="0" fontId="9" fillId="0" borderId="0" xfId="1" applyFont="1" applyAlignment="1">
      <alignment horizontal="right"/>
    </xf>
    <xf numFmtId="0" fontId="5" fillId="0" borderId="1" xfId="3" applyFont="1" applyFill="1" applyBorder="1" applyAlignment="1">
      <alignment horizontal="center" vertical="center" wrapText="1"/>
    </xf>
    <xf numFmtId="0" fontId="5" fillId="0" borderId="2" xfId="1" applyFont="1" applyBorder="1" applyAlignment="1">
      <alignment horizontal="center" vertical="center"/>
    </xf>
    <xf numFmtId="164" fontId="5" fillId="0" borderId="3" xfId="3" applyNumberFormat="1" applyFont="1" applyFill="1" applyBorder="1" applyAlignment="1">
      <alignment horizontal="center" vertical="center" wrapText="1"/>
    </xf>
    <xf numFmtId="0" fontId="4" fillId="0" borderId="2" xfId="1" applyFont="1" applyBorder="1" applyAlignment="1">
      <alignment horizontal="center" vertical="center"/>
    </xf>
    <xf numFmtId="164" fontId="4" fillId="0" borderId="2" xfId="1" applyNumberFormat="1" applyFont="1" applyFill="1" applyBorder="1" applyAlignment="1">
      <alignment horizontal="center" vertical="center"/>
    </xf>
    <xf numFmtId="164" fontId="5" fillId="0" borderId="2" xfId="1" applyNumberFormat="1" applyFont="1" applyBorder="1" applyAlignment="1">
      <alignment horizontal="center" vertical="center"/>
    </xf>
    <xf numFmtId="164" fontId="4" fillId="0" borderId="4" xfId="1" applyNumberFormat="1" applyFont="1" applyFill="1" applyBorder="1" applyAlignment="1">
      <alignment horizontal="center" vertical="center"/>
    </xf>
    <xf numFmtId="0" fontId="5" fillId="0" borderId="2" xfId="1" applyFont="1" applyFill="1" applyBorder="1" applyAlignment="1">
      <alignment horizontal="center" vertical="center"/>
    </xf>
    <xf numFmtId="164" fontId="5" fillId="0" borderId="2" xfId="1" applyNumberFormat="1" applyFont="1" applyFill="1" applyBorder="1" applyAlignment="1">
      <alignment horizontal="center" vertical="center"/>
    </xf>
    <xf numFmtId="164" fontId="5" fillId="0" borderId="5" xfId="1" applyNumberFormat="1" applyFont="1" applyBorder="1" applyAlignment="1">
      <alignment horizontal="center" vertical="center"/>
    </xf>
    <xf numFmtId="0" fontId="4" fillId="0" borderId="0" xfId="1" applyFont="1" applyAlignment="1">
      <alignment horizontal="center" vertical="center" wrapText="1" shrinkToFit="1"/>
    </xf>
    <xf numFmtId="0" fontId="4" fillId="0" borderId="0" xfId="1" applyFont="1"/>
    <xf numFmtId="0" fontId="4" fillId="0" borderId="0" xfId="0" applyFont="1" applyFill="1" applyAlignment="1">
      <alignment horizontal="right"/>
    </xf>
    <xf numFmtId="0" fontId="4" fillId="0" borderId="0" xfId="0" applyFont="1" applyFill="1" applyAlignment="1"/>
    <xf numFmtId="0" fontId="5" fillId="0" borderId="0" xfId="1" applyFont="1" applyAlignment="1">
      <alignment horizontal="center" vertical="center" wrapText="1" shrinkToFit="1"/>
    </xf>
    <xf numFmtId="0" fontId="4" fillId="0" borderId="0" xfId="1" applyFont="1" applyAlignment="1">
      <alignment horizontal="right"/>
    </xf>
    <xf numFmtId="0" fontId="5" fillId="0" borderId="3" xfId="3" applyFont="1" applyFill="1" applyBorder="1" applyAlignment="1">
      <alignment horizontal="left" vertical="center" wrapText="1" shrinkToFit="1"/>
    </xf>
    <xf numFmtId="0" fontId="5" fillId="0" borderId="9" xfId="3" applyFont="1" applyFill="1" applyBorder="1" applyAlignment="1">
      <alignment horizontal="center" vertical="center" wrapText="1"/>
    </xf>
    <xf numFmtId="0" fontId="5" fillId="0" borderId="3" xfId="3" applyFont="1" applyFill="1" applyBorder="1" applyAlignment="1">
      <alignment horizontal="center" vertical="center" wrapText="1"/>
    </xf>
    <xf numFmtId="164" fontId="5" fillId="0" borderId="10" xfId="3" applyNumberFormat="1" applyFont="1" applyFill="1" applyBorder="1" applyAlignment="1">
      <alignment horizontal="center" vertical="center" wrapText="1"/>
    </xf>
    <xf numFmtId="0" fontId="5" fillId="0" borderId="0" xfId="3" applyFont="1" applyFill="1" applyBorder="1" applyAlignment="1">
      <alignment horizontal="center" vertical="center" wrapText="1"/>
    </xf>
    <xf numFmtId="164" fontId="5" fillId="0" borderId="2" xfId="3" applyNumberFormat="1" applyFont="1" applyFill="1" applyBorder="1" applyAlignment="1">
      <alignment horizontal="center" vertical="center" wrapText="1"/>
    </xf>
    <xf numFmtId="0" fontId="4" fillId="0" borderId="0" xfId="3" applyFont="1" applyFill="1" applyBorder="1" applyAlignment="1">
      <alignment horizontal="center" vertical="center" wrapText="1"/>
    </xf>
    <xf numFmtId="0" fontId="6" fillId="0" borderId="2" xfId="1" applyFont="1" applyBorder="1" applyAlignment="1">
      <alignment horizontal="center" vertical="center" wrapText="1"/>
    </xf>
    <xf numFmtId="164" fontId="5" fillId="0" borderId="4" xfId="1" applyNumberFormat="1" applyFont="1" applyBorder="1" applyAlignment="1">
      <alignment horizontal="center" vertical="center"/>
    </xf>
    <xf numFmtId="0" fontId="7" fillId="0" borderId="2" xfId="1" applyFont="1" applyBorder="1" applyAlignment="1">
      <alignment horizontal="center" vertical="center" wrapText="1"/>
    </xf>
    <xf numFmtId="164" fontId="4" fillId="0" borderId="2" xfId="1" applyNumberFormat="1" applyFont="1" applyBorder="1" applyAlignment="1">
      <alignment horizontal="center" vertical="center"/>
    </xf>
    <xf numFmtId="0" fontId="5" fillId="0" borderId="0" xfId="1" applyFont="1"/>
    <xf numFmtId="0" fontId="7" fillId="0" borderId="2" xfId="1" applyFont="1" applyFill="1" applyBorder="1" applyAlignment="1">
      <alignment horizontal="center" vertical="center" wrapText="1"/>
    </xf>
    <xf numFmtId="164" fontId="5" fillId="0" borderId="4" xfId="1" applyNumberFormat="1" applyFont="1" applyFill="1" applyBorder="1" applyAlignment="1">
      <alignment horizontal="center" vertical="center"/>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5" fillId="0" borderId="5" xfId="1" applyFont="1" applyBorder="1" applyAlignment="1">
      <alignment horizontal="left" vertical="center" wrapText="1" shrinkToFit="1"/>
    </xf>
    <xf numFmtId="0" fontId="5" fillId="0" borderId="11" xfId="1" applyFont="1" applyBorder="1"/>
    <xf numFmtId="49" fontId="5" fillId="0" borderId="12" xfId="1" applyNumberFormat="1" applyFont="1" applyBorder="1" applyAlignment="1">
      <alignment horizontal="center" vertical="top"/>
    </xf>
    <xf numFmtId="4" fontId="4" fillId="0" borderId="0" xfId="1" applyNumberFormat="1" applyFont="1"/>
    <xf numFmtId="9" fontId="4" fillId="0" borderId="0" xfId="1" applyNumberFormat="1" applyFont="1"/>
    <xf numFmtId="0" fontId="5" fillId="0" borderId="0" xfId="1" applyFont="1" applyBorder="1" applyAlignment="1">
      <alignment horizontal="center" vertical="center" wrapText="1" shrinkToFit="1"/>
    </xf>
    <xf numFmtId="0" fontId="5" fillId="0" borderId="0" xfId="1" applyFont="1" applyBorder="1" applyAlignment="1">
      <alignment vertical="top"/>
    </xf>
    <xf numFmtId="164" fontId="4" fillId="0" borderId="0" xfId="1" applyNumberFormat="1" applyFont="1"/>
    <xf numFmtId="0" fontId="4" fillId="0" borderId="0" xfId="1" applyFont="1" applyBorder="1" applyAlignment="1">
      <alignment horizontal="center" vertical="center" wrapText="1" shrinkToFit="1"/>
    </xf>
    <xf numFmtId="0" fontId="4" fillId="0" borderId="0" xfId="1" applyFont="1" applyBorder="1"/>
    <xf numFmtId="0" fontId="17" fillId="0" borderId="0" xfId="3" applyFont="1" applyFill="1"/>
    <xf numFmtId="0" fontId="17" fillId="0" borderId="0" xfId="3" applyFont="1" applyFill="1" applyAlignment="1">
      <alignment wrapText="1" shrinkToFit="1"/>
    </xf>
    <xf numFmtId="0" fontId="17" fillId="0" borderId="0" xfId="3" applyFont="1" applyFill="1" applyAlignment="1">
      <alignment horizontal="right"/>
    </xf>
    <xf numFmtId="0" fontId="17" fillId="0" borderId="0" xfId="0" applyFont="1" applyFill="1" applyAlignment="1">
      <alignment horizontal="right" vertical="center"/>
    </xf>
    <xf numFmtId="0" fontId="17" fillId="0" borderId="0" xfId="2" applyFont="1" applyFill="1" applyAlignment="1">
      <alignment horizontal="right" vertical="center"/>
    </xf>
    <xf numFmtId="0" fontId="17" fillId="0" borderId="0" xfId="3" applyFont="1" applyFill="1" applyAlignment="1">
      <alignment vertical="center"/>
    </xf>
    <xf numFmtId="0" fontId="18" fillId="0" borderId="0" xfId="3" applyFont="1" applyFill="1"/>
    <xf numFmtId="0" fontId="18" fillId="0" borderId="0" xfId="3" applyFont="1" applyFill="1" applyAlignment="1">
      <alignment wrapText="1" shrinkToFit="1"/>
    </xf>
    <xf numFmtId="0" fontId="17" fillId="0" borderId="0" xfId="3" applyFont="1" applyFill="1" applyAlignment="1">
      <alignment horizontal="center" vertical="center"/>
    </xf>
    <xf numFmtId="168" fontId="17" fillId="0" borderId="0" xfId="3" applyNumberFormat="1" applyFont="1" applyFill="1"/>
    <xf numFmtId="0" fontId="21" fillId="0" borderId="0" xfId="3" applyFont="1" applyFill="1"/>
    <xf numFmtId="164" fontId="17" fillId="0" borderId="0" xfId="41" applyNumberFormat="1" applyFont="1" applyFill="1" applyBorder="1" applyAlignment="1">
      <alignment horizontal="right" vertical="center"/>
    </xf>
    <xf numFmtId="168" fontId="17" fillId="0" borderId="0" xfId="42" applyNumberFormat="1" applyFont="1" applyFill="1"/>
    <xf numFmtId="0" fontId="17" fillId="0" borderId="0" xfId="42" applyFont="1" applyFill="1"/>
    <xf numFmtId="0" fontId="21" fillId="0" borderId="0" xfId="42" applyFont="1" applyFill="1"/>
    <xf numFmtId="0" fontId="17" fillId="0" borderId="0" xfId="3" applyFont="1" applyFill="1" applyAlignment="1">
      <alignment horizontal="justify" wrapText="1" shrinkToFit="1"/>
    </xf>
    <xf numFmtId="0" fontId="17" fillId="0" borderId="0" xfId="100" applyFont="1" applyFill="1" applyAlignment="1">
      <alignment wrapText="1" shrinkToFit="1"/>
    </xf>
    <xf numFmtId="0" fontId="17" fillId="0" borderId="0" xfId="100" applyFont="1" applyFill="1"/>
    <xf numFmtId="164" fontId="17" fillId="0" borderId="0" xfId="100" applyNumberFormat="1" applyFont="1" applyFill="1"/>
    <xf numFmtId="0" fontId="20" fillId="0" borderId="0" xfId="41" applyNumberFormat="1" applyFont="1" applyFill="1" applyBorder="1" applyAlignment="1">
      <alignment horizontal="right" vertical="center" wrapText="1"/>
    </xf>
    <xf numFmtId="164" fontId="20" fillId="0" borderId="0" xfId="41" applyNumberFormat="1" applyFont="1" applyFill="1" applyBorder="1" applyAlignment="1">
      <alignment horizontal="right" vertical="center" wrapText="1"/>
    </xf>
    <xf numFmtId="0" fontId="18" fillId="0" borderId="0" xfId="100" applyFont="1" applyFill="1" applyAlignment="1">
      <alignment horizontal="center" wrapText="1"/>
    </xf>
    <xf numFmtId="164" fontId="18" fillId="0" borderId="0" xfId="100" applyNumberFormat="1" applyFont="1" applyFill="1" applyAlignment="1">
      <alignment horizontal="center" wrapText="1"/>
    </xf>
    <xf numFmtId="164" fontId="17" fillId="0" borderId="0" xfId="100" applyNumberFormat="1" applyFont="1" applyFill="1" applyAlignment="1">
      <alignment horizontal="right"/>
    </xf>
    <xf numFmtId="0" fontId="17" fillId="0" borderId="0" xfId="100" applyFont="1" applyFill="1" applyAlignment="1">
      <alignment horizontal="right" vertical="center"/>
    </xf>
    <xf numFmtId="0" fontId="18" fillId="0" borderId="1" xfId="100" applyFont="1" applyFill="1" applyBorder="1" applyAlignment="1">
      <alignment horizontal="center" vertical="center" wrapText="1"/>
    </xf>
    <xf numFmtId="0" fontId="18" fillId="0" borderId="1" xfId="100" applyFont="1" applyFill="1" applyBorder="1" applyAlignment="1">
      <alignment horizontal="center" wrapText="1" shrinkToFit="1"/>
    </xf>
    <xf numFmtId="0" fontId="18" fillId="0" borderId="1" xfId="100" applyFont="1" applyFill="1" applyBorder="1" applyAlignment="1">
      <alignment horizontal="center"/>
    </xf>
    <xf numFmtId="3" fontId="18" fillId="0" borderId="1" xfId="100" applyNumberFormat="1" applyFont="1" applyFill="1" applyBorder="1" applyAlignment="1">
      <alignment horizontal="center"/>
    </xf>
    <xf numFmtId="0" fontId="18" fillId="0" borderId="15" xfId="100" applyFont="1" applyFill="1" applyBorder="1" applyAlignment="1">
      <alignment vertical="center" wrapText="1" shrinkToFit="1"/>
    </xf>
    <xf numFmtId="0" fontId="18" fillId="0" borderId="2" xfId="100" applyFont="1" applyFill="1" applyBorder="1" applyAlignment="1">
      <alignment horizontal="center" vertical="center"/>
    </xf>
    <xf numFmtId="0" fontId="18" fillId="0" borderId="10" xfId="100" applyFont="1" applyFill="1" applyBorder="1" applyAlignment="1">
      <alignment horizontal="center" vertical="center"/>
    </xf>
    <xf numFmtId="167" fontId="18" fillId="0" borderId="3" xfId="100" applyNumberFormat="1" applyFont="1" applyFill="1" applyBorder="1" applyAlignment="1">
      <alignment horizontal="center" vertical="center"/>
    </xf>
    <xf numFmtId="0" fontId="17" fillId="0" borderId="16" xfId="100" applyFont="1" applyFill="1" applyBorder="1" applyAlignment="1">
      <alignment vertical="center" wrapText="1" shrinkToFit="1"/>
    </xf>
    <xf numFmtId="0" fontId="17" fillId="0" borderId="2" xfId="100" applyFont="1" applyFill="1" applyBorder="1" applyAlignment="1">
      <alignment horizontal="center" vertical="center"/>
    </xf>
    <xf numFmtId="0" fontId="17" fillId="0" borderId="4" xfId="100" applyFont="1" applyFill="1" applyBorder="1" applyAlignment="1">
      <alignment horizontal="center" vertical="center"/>
    </xf>
    <xf numFmtId="167" fontId="17" fillId="0" borderId="2" xfId="100" applyNumberFormat="1" applyFont="1" applyFill="1" applyBorder="1" applyAlignment="1">
      <alignment horizontal="center" vertical="center"/>
    </xf>
    <xf numFmtId="0" fontId="18" fillId="0" borderId="16" xfId="100" applyFont="1" applyFill="1" applyBorder="1" applyAlignment="1">
      <alignment vertical="center" wrapText="1" shrinkToFit="1"/>
    </xf>
    <xf numFmtId="49" fontId="18" fillId="0" borderId="2" xfId="100" applyNumberFormat="1" applyFont="1" applyFill="1" applyBorder="1" applyAlignment="1">
      <alignment horizontal="center" vertical="center"/>
    </xf>
    <xf numFmtId="49" fontId="18" fillId="0" borderId="0" xfId="100" applyNumberFormat="1" applyFont="1" applyFill="1" applyBorder="1" applyAlignment="1">
      <alignment horizontal="center" vertical="center"/>
    </xf>
    <xf numFmtId="167" fontId="18" fillId="0" borderId="2" xfId="88" applyNumberFormat="1" applyFont="1" applyFill="1" applyBorder="1" applyAlignment="1">
      <alignment horizontal="center" vertical="center"/>
    </xf>
    <xf numFmtId="49" fontId="17" fillId="0" borderId="2" xfId="100" applyNumberFormat="1" applyFont="1" applyFill="1" applyBorder="1" applyAlignment="1">
      <alignment horizontal="center" vertical="center"/>
    </xf>
    <xf numFmtId="49" fontId="17" fillId="0" borderId="0" xfId="100" applyNumberFormat="1" applyFont="1" applyFill="1" applyBorder="1" applyAlignment="1">
      <alignment horizontal="center" vertical="center"/>
    </xf>
    <xf numFmtId="167" fontId="17" fillId="0" borderId="2" xfId="88" applyNumberFormat="1" applyFont="1" applyFill="1" applyBorder="1" applyAlignment="1">
      <alignment horizontal="center" vertical="center"/>
    </xf>
    <xf numFmtId="167" fontId="17" fillId="0" borderId="4" xfId="88" applyNumberFormat="1" applyFont="1" applyFill="1" applyBorder="1" applyAlignment="1">
      <alignment horizontal="center" vertical="center"/>
    </xf>
    <xf numFmtId="49" fontId="17" fillId="0" borderId="4" xfId="100" applyNumberFormat="1" applyFont="1" applyFill="1" applyBorder="1" applyAlignment="1">
      <alignment horizontal="center" vertical="center"/>
    </xf>
    <xf numFmtId="167" fontId="18" fillId="12" borderId="2" xfId="88" applyNumberFormat="1" applyFont="1" applyFill="1" applyBorder="1" applyAlignment="1">
      <alignment horizontal="center" vertical="center" wrapText="1"/>
    </xf>
    <xf numFmtId="0" fontId="18" fillId="0" borderId="16" xfId="100" applyFont="1" applyFill="1" applyBorder="1" applyAlignment="1">
      <alignment horizontal="left" vertical="center" wrapText="1" shrinkToFit="1"/>
    </xf>
    <xf numFmtId="49" fontId="18" fillId="0" borderId="2" xfId="100" applyNumberFormat="1" applyFont="1" applyFill="1" applyBorder="1" applyAlignment="1">
      <alignment horizontal="center" vertical="center" wrapText="1"/>
    </xf>
    <xf numFmtId="1" fontId="17" fillId="0" borderId="4" xfId="100" applyNumberFormat="1" applyFont="1" applyFill="1" applyBorder="1" applyAlignment="1">
      <alignment horizontal="center" vertical="center" wrapText="1"/>
    </xf>
    <xf numFmtId="0" fontId="17" fillId="0" borderId="16" xfId="100" applyFont="1" applyFill="1" applyBorder="1" applyAlignment="1">
      <alignment horizontal="left" vertical="center" wrapText="1" shrinkToFit="1"/>
    </xf>
    <xf numFmtId="49" fontId="17" fillId="0" borderId="2" xfId="100" applyNumberFormat="1" applyFont="1" applyFill="1" applyBorder="1" applyAlignment="1">
      <alignment horizontal="center" vertical="center" wrapText="1"/>
    </xf>
    <xf numFmtId="0" fontId="17" fillId="0" borderId="4" xfId="3" applyFont="1" applyFill="1" applyBorder="1" applyAlignment="1">
      <alignment horizontal="center" vertical="center" wrapText="1"/>
    </xf>
    <xf numFmtId="0" fontId="18" fillId="0" borderId="2" xfId="100" applyFont="1" applyFill="1" applyBorder="1" applyAlignment="1">
      <alignment horizontal="center" vertical="center" wrapText="1"/>
    </xf>
    <xf numFmtId="167" fontId="18" fillId="0" borderId="2" xfId="88" applyNumberFormat="1" applyFont="1" applyFill="1" applyBorder="1" applyAlignment="1">
      <alignment horizontal="center" vertical="center" wrapText="1"/>
    </xf>
    <xf numFmtId="0" fontId="17" fillId="0" borderId="2" xfId="100" applyFont="1" applyFill="1" applyBorder="1" applyAlignment="1">
      <alignment horizontal="center" vertical="center" wrapText="1"/>
    </xf>
    <xf numFmtId="0" fontId="17" fillId="0" borderId="4" xfId="100" applyFont="1" applyFill="1" applyBorder="1" applyAlignment="1">
      <alignment horizontal="center" vertical="center" wrapText="1"/>
    </xf>
    <xf numFmtId="167" fontId="17" fillId="0" borderId="2" xfId="88" applyNumberFormat="1" applyFont="1" applyFill="1" applyBorder="1" applyAlignment="1">
      <alignment horizontal="center" vertical="center" wrapText="1"/>
    </xf>
    <xf numFmtId="3" fontId="18" fillId="0" borderId="16" xfId="100" applyNumberFormat="1" applyFont="1" applyFill="1" applyBorder="1" applyAlignment="1">
      <alignment horizontal="left" vertical="center" wrapText="1" shrinkToFit="1"/>
    </xf>
    <xf numFmtId="0" fontId="18" fillId="0" borderId="4" xfId="100" applyFont="1" applyFill="1" applyBorder="1" applyAlignment="1">
      <alignment horizontal="center" vertical="center"/>
    </xf>
    <xf numFmtId="3" fontId="17" fillId="0" borderId="16" xfId="100" applyNumberFormat="1" applyFont="1" applyFill="1" applyBorder="1" applyAlignment="1">
      <alignment horizontal="left" vertical="center" wrapText="1" shrinkToFit="1"/>
    </xf>
    <xf numFmtId="0" fontId="18" fillId="0" borderId="4" xfId="100" applyFont="1" applyFill="1" applyBorder="1" applyAlignment="1">
      <alignment horizontal="center" vertical="center" wrapText="1"/>
    </xf>
    <xf numFmtId="167" fontId="18" fillId="12" borderId="2" xfId="88" applyNumberFormat="1" applyFont="1" applyFill="1" applyBorder="1" applyAlignment="1">
      <alignment horizontal="center" vertical="center"/>
    </xf>
    <xf numFmtId="0" fontId="17" fillId="0" borderId="16" xfId="103" applyNumberFormat="1" applyFont="1" applyFill="1" applyBorder="1" applyAlignment="1" applyProtection="1">
      <alignment horizontal="left" wrapText="1" shrinkToFit="1"/>
      <protection hidden="1"/>
    </xf>
    <xf numFmtId="167" fontId="17" fillId="12" borderId="2" xfId="88" applyNumberFormat="1" applyFont="1" applyFill="1" applyBorder="1" applyAlignment="1">
      <alignment horizontal="center" vertical="center"/>
    </xf>
    <xf numFmtId="0" fontId="17" fillId="0" borderId="16" xfId="3" applyFont="1" applyFill="1" applyBorder="1" applyAlignment="1">
      <alignment horizontal="left" vertical="center" wrapText="1" shrinkToFit="1"/>
    </xf>
    <xf numFmtId="3" fontId="18" fillId="0" borderId="4" xfId="100" applyNumberFormat="1" applyFont="1" applyFill="1" applyBorder="1" applyAlignment="1">
      <alignment horizontal="center" vertical="center" wrapText="1"/>
    </xf>
    <xf numFmtId="164" fontId="18" fillId="0" borderId="0" xfId="100" applyNumberFormat="1" applyFont="1" applyFill="1"/>
    <xf numFmtId="0" fontId="18" fillId="0" borderId="0" xfId="100" applyFont="1" applyFill="1"/>
    <xf numFmtId="3" fontId="17" fillId="0" borderId="4" xfId="100" applyNumberFormat="1" applyFont="1" applyFill="1" applyBorder="1" applyAlignment="1">
      <alignment horizontal="center" vertical="center" wrapText="1"/>
    </xf>
    <xf numFmtId="0" fontId="18" fillId="0" borderId="16" xfId="103" applyNumberFormat="1" applyFont="1" applyFill="1" applyBorder="1" applyAlignment="1" applyProtection="1">
      <alignment horizontal="left" wrapText="1" shrinkToFit="1"/>
      <protection hidden="1"/>
    </xf>
    <xf numFmtId="0" fontId="18" fillId="0" borderId="16" xfId="41" applyFont="1" applyFill="1" applyBorder="1" applyAlignment="1">
      <alignment vertical="center" wrapText="1" shrinkToFit="1"/>
    </xf>
    <xf numFmtId="3" fontId="17" fillId="0" borderId="4" xfId="41" applyNumberFormat="1" applyFont="1" applyFill="1" applyBorder="1" applyAlignment="1">
      <alignment horizontal="center" vertical="center" wrapText="1"/>
    </xf>
    <xf numFmtId="0" fontId="18" fillId="0" borderId="16" xfId="41" applyFont="1" applyFill="1" applyBorder="1" applyAlignment="1">
      <alignment horizontal="left" vertical="top" wrapText="1" shrinkToFit="1"/>
    </xf>
    <xf numFmtId="3" fontId="18" fillId="0" borderId="4" xfId="41" applyNumberFormat="1" applyFont="1" applyFill="1" applyBorder="1" applyAlignment="1">
      <alignment horizontal="center" vertical="center" wrapText="1"/>
    </xf>
    <xf numFmtId="0" fontId="17" fillId="0" borderId="16" xfId="41" applyFont="1" applyFill="1" applyBorder="1" applyAlignment="1">
      <alignment horizontal="left" vertical="top" wrapText="1" shrinkToFit="1"/>
    </xf>
    <xf numFmtId="0" fontId="23" fillId="0" borderId="16" xfId="41" applyFont="1" applyFill="1" applyBorder="1" applyAlignment="1">
      <alignment horizontal="left" vertical="top" wrapText="1" shrinkToFit="1"/>
    </xf>
    <xf numFmtId="49" fontId="23" fillId="0" borderId="2" xfId="100" applyNumberFormat="1" applyFont="1" applyFill="1" applyBorder="1" applyAlignment="1">
      <alignment horizontal="center" vertical="center" wrapText="1"/>
    </xf>
    <xf numFmtId="3" fontId="23" fillId="0" borderId="4" xfId="41" applyNumberFormat="1" applyFont="1" applyFill="1" applyBorder="1" applyAlignment="1">
      <alignment horizontal="center" vertical="center" wrapText="1"/>
    </xf>
    <xf numFmtId="167" fontId="23" fillId="0" borderId="2" xfId="88" applyNumberFormat="1" applyFont="1" applyFill="1" applyBorder="1" applyAlignment="1">
      <alignment horizontal="center" vertical="center"/>
    </xf>
    <xf numFmtId="4" fontId="18" fillId="0" borderId="16" xfId="103" applyNumberFormat="1" applyFont="1" applyFill="1" applyBorder="1" applyAlignment="1" applyProtection="1">
      <alignment horizontal="left" wrapText="1" shrinkToFit="1"/>
      <protection hidden="1"/>
    </xf>
    <xf numFmtId="0" fontId="18" fillId="0" borderId="4" xfId="41" applyFont="1" applyFill="1" applyBorder="1" applyAlignment="1">
      <alignment horizontal="center" vertical="center" wrapText="1"/>
    </xf>
    <xf numFmtId="4" fontId="17" fillId="0" borderId="16" xfId="103" applyNumberFormat="1" applyFont="1" applyFill="1" applyBorder="1" applyAlignment="1" applyProtection="1">
      <alignment horizontal="left" wrapText="1" shrinkToFit="1"/>
      <protection hidden="1"/>
    </xf>
    <xf numFmtId="0" fontId="17" fillId="0" borderId="4" xfId="41" applyFont="1" applyFill="1" applyBorder="1" applyAlignment="1">
      <alignment horizontal="center" vertical="center" wrapText="1"/>
    </xf>
    <xf numFmtId="0" fontId="17" fillId="0" borderId="16" xfId="41" applyFont="1" applyFill="1" applyBorder="1" applyAlignment="1">
      <alignment vertical="top" wrapText="1" shrinkToFit="1"/>
    </xf>
    <xf numFmtId="0" fontId="17" fillId="0" borderId="4" xfId="41" applyFont="1" applyFill="1" applyBorder="1" applyAlignment="1">
      <alignment horizontal="center" vertical="center"/>
    </xf>
    <xf numFmtId="164" fontId="17" fillId="13" borderId="0" xfId="100" applyNumberFormat="1" applyFont="1" applyFill="1"/>
    <xf numFmtId="0" fontId="17" fillId="13" borderId="0" xfId="100" applyFont="1" applyFill="1"/>
    <xf numFmtId="0" fontId="18" fillId="0" borderId="16" xfId="41" applyFont="1" applyFill="1" applyBorder="1" applyAlignment="1">
      <alignment vertical="top" wrapText="1" shrinkToFit="1"/>
    </xf>
    <xf numFmtId="0" fontId="18" fillId="0" borderId="4" xfId="41" applyFont="1" applyFill="1" applyBorder="1" applyAlignment="1">
      <alignment horizontal="center" vertical="center"/>
    </xf>
    <xf numFmtId="167" fontId="17" fillId="12" borderId="2" xfId="100" applyNumberFormat="1" applyFont="1" applyFill="1" applyBorder="1" applyAlignment="1">
      <alignment horizontal="center" vertical="center"/>
    </xf>
    <xf numFmtId="0" fontId="19" fillId="12" borderId="16" xfId="41" applyFont="1" applyFill="1" applyBorder="1" applyAlignment="1" applyProtection="1">
      <alignment vertical="center" wrapText="1"/>
      <protection locked="0"/>
    </xf>
    <xf numFmtId="49" fontId="18" fillId="12" borderId="2" xfId="100" applyNumberFormat="1" applyFont="1" applyFill="1" applyBorder="1" applyAlignment="1">
      <alignment horizontal="center" vertical="center" wrapText="1"/>
    </xf>
    <xf numFmtId="0" fontId="17" fillId="0" borderId="4" xfId="3" applyFont="1" applyFill="1" applyBorder="1" applyAlignment="1" applyProtection="1">
      <alignment horizontal="center" vertical="center" wrapText="1"/>
      <protection locked="0"/>
    </xf>
    <xf numFmtId="167" fontId="18" fillId="0" borderId="2" xfId="100" applyNumberFormat="1" applyFont="1" applyFill="1" applyBorder="1" applyAlignment="1">
      <alignment horizontal="center" vertical="center"/>
    </xf>
    <xf numFmtId="167" fontId="18" fillId="12" borderId="2" xfId="100" applyNumberFormat="1" applyFont="1" applyFill="1" applyBorder="1" applyAlignment="1">
      <alignment horizontal="center" vertical="center"/>
    </xf>
    <xf numFmtId="49" fontId="17" fillId="12" borderId="2" xfId="100" applyNumberFormat="1" applyFont="1" applyFill="1" applyBorder="1" applyAlignment="1">
      <alignment horizontal="center" vertical="center" wrapText="1"/>
    </xf>
    <xf numFmtId="0" fontId="17" fillId="12" borderId="4" xfId="3" applyFont="1" applyFill="1" applyBorder="1" applyAlignment="1" applyProtection="1">
      <alignment horizontal="center" vertical="center" wrapText="1"/>
      <protection locked="0"/>
    </xf>
    <xf numFmtId="0" fontId="20" fillId="12" borderId="16" xfId="41" applyFont="1" applyFill="1" applyBorder="1" applyAlignment="1" applyProtection="1">
      <alignment vertical="center" wrapText="1"/>
      <protection locked="0"/>
    </xf>
    <xf numFmtId="167" fontId="24" fillId="12" borderId="2" xfId="100" applyNumberFormat="1" applyFont="1" applyFill="1" applyBorder="1" applyAlignment="1">
      <alignment horizontal="center" vertical="center"/>
    </xf>
    <xf numFmtId="167" fontId="23" fillId="0" borderId="2" xfId="100" applyNumberFormat="1" applyFont="1" applyFill="1" applyBorder="1" applyAlignment="1">
      <alignment horizontal="center" vertical="center"/>
    </xf>
    <xf numFmtId="0" fontId="17" fillId="0" borderId="16" xfId="100" applyFont="1" applyFill="1" applyBorder="1" applyAlignment="1">
      <alignment wrapText="1" shrinkToFit="1"/>
    </xf>
    <xf numFmtId="167" fontId="24" fillId="0" borderId="2" xfId="100" applyNumberFormat="1" applyFont="1" applyFill="1" applyBorder="1" applyAlignment="1">
      <alignment horizontal="center" vertical="center"/>
    </xf>
    <xf numFmtId="167" fontId="18" fillId="0" borderId="0" xfId="100" applyNumberFormat="1" applyFont="1" applyFill="1" applyBorder="1" applyAlignment="1">
      <alignment horizontal="center" vertical="center"/>
    </xf>
    <xf numFmtId="167" fontId="17" fillId="0" borderId="16" xfId="100" applyNumberFormat="1" applyFont="1" applyFill="1" applyBorder="1" applyAlignment="1">
      <alignment horizontal="center" vertical="center"/>
    </xf>
    <xf numFmtId="167" fontId="17" fillId="0" borderId="0" xfId="100" applyNumberFormat="1" applyFont="1" applyFill="1" applyBorder="1" applyAlignment="1">
      <alignment horizontal="center" vertical="center"/>
    </xf>
    <xf numFmtId="0" fontId="25" fillId="0" borderId="0" xfId="48" applyFont="1" applyAlignment="1">
      <alignment wrapText="1"/>
    </xf>
    <xf numFmtId="0" fontId="25" fillId="0" borderId="0" xfId="48" applyFont="1" applyAlignment="1">
      <alignment horizontal="center" vertical="center" wrapText="1"/>
    </xf>
    <xf numFmtId="0" fontId="25" fillId="0" borderId="0" xfId="48" applyFont="1" applyAlignment="1">
      <alignment horizontal="right" vertical="center"/>
    </xf>
    <xf numFmtId="0" fontId="25" fillId="0" borderId="0" xfId="48" applyFont="1"/>
    <xf numFmtId="0" fontId="26" fillId="0" borderId="0" xfId="2" applyFont="1" applyFill="1" applyAlignment="1">
      <alignment horizontal="right"/>
    </xf>
    <xf numFmtId="0" fontId="25" fillId="0" borderId="0" xfId="48" applyFont="1" applyAlignment="1">
      <alignment horizontal="right"/>
    </xf>
    <xf numFmtId="0" fontId="25" fillId="0" borderId="0" xfId="48" applyNumberFormat="1" applyFont="1" applyFill="1" applyBorder="1" applyAlignment="1">
      <alignment horizontal="center" vertical="center" wrapText="1"/>
    </xf>
    <xf numFmtId="0" fontId="27" fillId="0" borderId="1" xfId="48" applyNumberFormat="1" applyFont="1" applyFill="1" applyBorder="1" applyAlignment="1">
      <alignment horizontal="center" vertical="center" wrapText="1"/>
    </xf>
    <xf numFmtId="0" fontId="27" fillId="0" borderId="0" xfId="48" applyFont="1" applyAlignment="1">
      <alignment horizontal="center" vertical="center"/>
    </xf>
    <xf numFmtId="0" fontId="25" fillId="0" borderId="1" xfId="48" applyNumberFormat="1" applyFont="1" applyFill="1" applyBorder="1" applyAlignment="1">
      <alignment horizontal="center" vertical="center" wrapText="1"/>
    </xf>
    <xf numFmtId="0" fontId="27" fillId="0" borderId="0" xfId="41" applyNumberFormat="1" applyFont="1" applyFill="1" applyBorder="1" applyAlignment="1">
      <alignment horizontal="left" vertical="center" wrapText="1"/>
    </xf>
    <xf numFmtId="0" fontId="28" fillId="0" borderId="0" xfId="41" applyFont="1" applyAlignment="1">
      <alignment horizontal="center" vertical="center" wrapText="1"/>
    </xf>
    <xf numFmtId="169" fontId="28" fillId="0" borderId="0" xfId="41" applyNumberFormat="1" applyFont="1" applyFill="1" applyBorder="1" applyAlignment="1" applyProtection="1">
      <alignment horizontal="center" vertical="center" wrapText="1"/>
      <protection hidden="1"/>
    </xf>
    <xf numFmtId="164" fontId="27" fillId="0" borderId="0" xfId="41" applyNumberFormat="1" applyFont="1" applyFill="1" applyBorder="1" applyAlignment="1">
      <alignment horizontal="center" vertical="center" wrapText="1"/>
    </xf>
    <xf numFmtId="4" fontId="27" fillId="0" borderId="0" xfId="48" applyNumberFormat="1" applyFont="1"/>
    <xf numFmtId="0" fontId="27" fillId="0" borderId="0" xfId="48" applyFont="1"/>
    <xf numFmtId="0" fontId="26" fillId="0" borderId="0" xfId="41" applyFont="1" applyAlignment="1">
      <alignment horizontal="left" vertical="center" wrapText="1"/>
    </xf>
    <xf numFmtId="0" fontId="26" fillId="0" borderId="0" xfId="41" applyFont="1" applyAlignment="1">
      <alignment horizontal="center" vertical="center" wrapText="1"/>
    </xf>
    <xf numFmtId="164" fontId="26" fillId="0" borderId="0" xfId="41" applyNumberFormat="1" applyFont="1" applyAlignment="1">
      <alignment horizontal="center" vertical="center" wrapText="1"/>
    </xf>
    <xf numFmtId="164" fontId="25" fillId="0" borderId="0" xfId="41" applyNumberFormat="1" applyFont="1" applyFill="1" applyBorder="1" applyAlignment="1">
      <alignment horizontal="center" vertical="center" wrapText="1"/>
    </xf>
    <xf numFmtId="170" fontId="28" fillId="0" borderId="0" xfId="39" applyNumberFormat="1" applyFont="1" applyFill="1" applyBorder="1" applyAlignment="1" applyProtection="1">
      <alignment horizontal="left" vertical="center" wrapText="1"/>
      <protection hidden="1"/>
    </xf>
    <xf numFmtId="171" fontId="28" fillId="0" borderId="0" xfId="39" applyNumberFormat="1" applyFont="1" applyFill="1" applyBorder="1" applyAlignment="1" applyProtection="1">
      <alignment horizontal="center" vertical="center" wrapText="1"/>
      <protection hidden="1"/>
    </xf>
    <xf numFmtId="172" fontId="28" fillId="0" borderId="0" xfId="39" applyNumberFormat="1" applyFont="1" applyFill="1" applyBorder="1" applyAlignment="1" applyProtection="1">
      <alignment horizontal="center" vertical="center" wrapText="1"/>
      <protection hidden="1"/>
    </xf>
    <xf numFmtId="173" fontId="28" fillId="0" borderId="0" xfId="39" applyNumberFormat="1" applyFont="1" applyFill="1" applyBorder="1" applyAlignment="1" applyProtection="1">
      <alignment horizontal="center" vertical="center" wrapText="1"/>
      <protection hidden="1"/>
    </xf>
    <xf numFmtId="169" fontId="28" fillId="0" borderId="0" xfId="39" applyNumberFormat="1" applyFont="1" applyFill="1" applyBorder="1" applyAlignment="1" applyProtection="1">
      <alignment horizontal="center" vertical="center" wrapText="1"/>
      <protection hidden="1"/>
    </xf>
    <xf numFmtId="170" fontId="26" fillId="0" borderId="0" xfId="39" applyNumberFormat="1" applyFont="1" applyFill="1" applyBorder="1" applyAlignment="1" applyProtection="1">
      <alignment horizontal="left" vertical="center" wrapText="1"/>
      <protection hidden="1"/>
    </xf>
    <xf numFmtId="171" fontId="26" fillId="0" borderId="0" xfId="39" applyNumberFormat="1" applyFont="1" applyFill="1" applyBorder="1" applyAlignment="1" applyProtection="1">
      <alignment horizontal="center" vertical="center" wrapText="1"/>
      <protection hidden="1"/>
    </xf>
    <xf numFmtId="172" fontId="26" fillId="0" borderId="0" xfId="39" applyNumberFormat="1" applyFont="1" applyFill="1" applyBorder="1" applyAlignment="1" applyProtection="1">
      <alignment horizontal="center" vertical="center" wrapText="1"/>
      <protection hidden="1"/>
    </xf>
    <xf numFmtId="173" fontId="26" fillId="0" borderId="0" xfId="39" applyNumberFormat="1" applyFont="1" applyFill="1" applyBorder="1" applyAlignment="1" applyProtection="1">
      <alignment horizontal="center" vertical="center" wrapText="1"/>
      <protection hidden="1"/>
    </xf>
    <xf numFmtId="169" fontId="26" fillId="0" borderId="0" xfId="39" applyNumberFormat="1" applyFont="1" applyFill="1" applyBorder="1" applyAlignment="1" applyProtection="1">
      <alignment horizontal="center" vertical="center" wrapText="1"/>
      <protection hidden="1"/>
    </xf>
    <xf numFmtId="0" fontId="20" fillId="0" borderId="0" xfId="48" applyFont="1"/>
    <xf numFmtId="0" fontId="20" fillId="0" borderId="0" xfId="48" applyFont="1" applyAlignment="1">
      <alignment horizontal="center" vertical="center" wrapText="1"/>
    </xf>
    <xf numFmtId="0" fontId="20" fillId="0" borderId="0" xfId="48" applyFont="1" applyAlignment="1">
      <alignment horizontal="right"/>
    </xf>
    <xf numFmtId="0" fontId="20" fillId="0" borderId="0" xfId="48" applyFont="1" applyAlignment="1">
      <alignment horizontal="right" vertical="center"/>
    </xf>
    <xf numFmtId="0" fontId="20" fillId="0" borderId="0" xfId="48" applyFont="1" applyAlignment="1"/>
    <xf numFmtId="0" fontId="19" fillId="0" borderId="0" xfId="48" applyNumberFormat="1" applyFont="1" applyFill="1" applyBorder="1" applyAlignment="1">
      <alignment horizontal="center" vertical="center" wrapText="1"/>
    </xf>
    <xf numFmtId="0" fontId="19" fillId="0" borderId="1" xfId="48" applyNumberFormat="1" applyFont="1" applyFill="1" applyBorder="1" applyAlignment="1">
      <alignment horizontal="center" vertical="center" wrapText="1"/>
    </xf>
    <xf numFmtId="164" fontId="20" fillId="0" borderId="0" xfId="48" applyNumberFormat="1" applyFont="1"/>
    <xf numFmtId="0" fontId="19" fillId="0" borderId="0" xfId="48" applyFont="1" applyAlignment="1">
      <alignment horizontal="center"/>
    </xf>
    <xf numFmtId="164" fontId="25" fillId="0" borderId="0" xfId="48" applyNumberFormat="1" applyFont="1"/>
    <xf numFmtId="0" fontId="27" fillId="0" borderId="0" xfId="48" applyFont="1" applyAlignment="1">
      <alignment horizontal="center"/>
    </xf>
    <xf numFmtId="0" fontId="28" fillId="0" borderId="0" xfId="41" applyFont="1" applyBorder="1" applyAlignment="1">
      <alignment horizontal="center" vertical="center" wrapText="1"/>
    </xf>
    <xf numFmtId="164" fontId="27" fillId="0" borderId="0" xfId="41" applyNumberFormat="1" applyFont="1" applyFill="1" applyBorder="1" applyAlignment="1">
      <alignment horizontal="right" vertical="center" wrapText="1"/>
    </xf>
    <xf numFmtId="164" fontId="27" fillId="0" borderId="0" xfId="48" applyNumberFormat="1" applyFont="1"/>
    <xf numFmtId="169" fontId="27" fillId="0" borderId="0" xfId="48" applyNumberFormat="1" applyFont="1"/>
    <xf numFmtId="164" fontId="25" fillId="0" borderId="0" xfId="41" applyNumberFormat="1" applyFont="1" applyFill="1" applyBorder="1" applyAlignment="1">
      <alignment horizontal="right" vertical="center" wrapText="1"/>
    </xf>
    <xf numFmtId="170" fontId="28" fillId="0" borderId="0" xfId="104" applyNumberFormat="1" applyFont="1" applyFill="1" applyBorder="1" applyAlignment="1" applyProtection="1">
      <alignment horizontal="left" vertical="center" wrapText="1"/>
      <protection hidden="1"/>
    </xf>
    <xf numFmtId="170" fontId="28" fillId="0" borderId="0" xfId="104" applyNumberFormat="1" applyFont="1" applyFill="1" applyBorder="1" applyAlignment="1" applyProtection="1">
      <alignment horizontal="center" vertical="center" wrapText="1"/>
      <protection hidden="1"/>
    </xf>
    <xf numFmtId="171" fontId="28" fillId="0" borderId="0" xfId="104" applyNumberFormat="1" applyFont="1" applyFill="1" applyBorder="1" applyAlignment="1" applyProtection="1">
      <alignment horizontal="center" vertical="center" wrapText="1"/>
      <protection hidden="1"/>
    </xf>
    <xf numFmtId="172" fontId="28" fillId="0" borderId="0" xfId="104" applyNumberFormat="1" applyFont="1" applyFill="1" applyBorder="1" applyAlignment="1" applyProtection="1">
      <alignment horizontal="center" vertical="center" wrapText="1"/>
      <protection hidden="1"/>
    </xf>
    <xf numFmtId="173" fontId="28" fillId="0" borderId="0" xfId="104" applyNumberFormat="1" applyFont="1" applyFill="1" applyBorder="1" applyAlignment="1" applyProtection="1">
      <alignment horizontal="center" vertical="center" wrapText="1"/>
      <protection hidden="1"/>
    </xf>
    <xf numFmtId="169" fontId="28" fillId="0" borderId="0" xfId="104" applyNumberFormat="1" applyFont="1" applyFill="1" applyBorder="1" applyAlignment="1" applyProtection="1">
      <alignment horizontal="center" vertical="center" wrapText="1"/>
      <protection hidden="1"/>
    </xf>
    <xf numFmtId="170" fontId="26" fillId="0" borderId="0" xfId="104" applyNumberFormat="1" applyFont="1" applyFill="1" applyBorder="1" applyAlignment="1" applyProtection="1">
      <alignment horizontal="left" vertical="center" wrapText="1"/>
      <protection hidden="1"/>
    </xf>
    <xf numFmtId="170" fontId="26" fillId="0" borderId="0" xfId="104" applyNumberFormat="1" applyFont="1" applyFill="1" applyBorder="1" applyAlignment="1" applyProtection="1">
      <alignment horizontal="center" vertical="center" wrapText="1"/>
      <protection hidden="1"/>
    </xf>
    <xf numFmtId="171" fontId="26" fillId="0" borderId="0" xfId="104" applyNumberFormat="1" applyFont="1" applyFill="1" applyBorder="1" applyAlignment="1" applyProtection="1">
      <alignment horizontal="center" vertical="center" wrapText="1"/>
      <protection hidden="1"/>
    </xf>
    <xf numFmtId="172" fontId="26" fillId="0" borderId="0" xfId="104" applyNumberFormat="1" applyFont="1" applyFill="1" applyBorder="1" applyAlignment="1" applyProtection="1">
      <alignment horizontal="center" vertical="center" wrapText="1"/>
      <protection hidden="1"/>
    </xf>
    <xf numFmtId="173" fontId="26" fillId="0" borderId="0" xfId="104" applyNumberFormat="1" applyFont="1" applyFill="1" applyBorder="1" applyAlignment="1" applyProtection="1">
      <alignment horizontal="center" vertical="center" wrapText="1"/>
      <protection hidden="1"/>
    </xf>
    <xf numFmtId="169" fontId="26" fillId="0" borderId="0" xfId="104" applyNumberFormat="1" applyFont="1" applyFill="1" applyBorder="1" applyAlignment="1" applyProtection="1">
      <alignment horizontal="center" vertical="center" wrapText="1"/>
      <protection hidden="1"/>
    </xf>
    <xf numFmtId="0" fontId="19" fillId="0" borderId="0" xfId="48" applyFont="1"/>
    <xf numFmtId="0" fontId="3" fillId="0" borderId="0" xfId="41"/>
    <xf numFmtId="0" fontId="3" fillId="0" borderId="0" xfId="41" applyAlignment="1">
      <alignment wrapText="1"/>
    </xf>
    <xf numFmtId="0" fontId="7" fillId="0" borderId="0" xfId="41" applyNumberFormat="1" applyFont="1" applyFill="1" applyBorder="1" applyAlignment="1">
      <alignment horizontal="right" vertical="center"/>
    </xf>
    <xf numFmtId="0" fontId="7" fillId="0" borderId="0" xfId="41" applyNumberFormat="1" applyFont="1" applyFill="1" applyBorder="1" applyAlignment="1">
      <alignment horizontal="right" vertical="center" wrapText="1"/>
    </xf>
    <xf numFmtId="0" fontId="6" fillId="0" borderId="0" xfId="41" applyNumberFormat="1" applyFont="1" applyFill="1" applyBorder="1" applyAlignment="1">
      <alignment vertical="center" wrapText="1"/>
    </xf>
    <xf numFmtId="0" fontId="16" fillId="0" borderId="0" xfId="41" applyFont="1" applyAlignment="1">
      <alignment horizontal="center" vertical="center" wrapText="1"/>
    </xf>
    <xf numFmtId="0" fontId="20" fillId="0" borderId="0" xfId="41" applyNumberFormat="1" applyFont="1" applyFill="1" applyBorder="1" applyAlignment="1">
      <alignment horizontal="right" vertical="center"/>
    </xf>
    <xf numFmtId="0" fontId="11" fillId="0" borderId="0" xfId="41" applyFont="1" applyAlignment="1">
      <alignment horizontal="center" vertical="center"/>
    </xf>
    <xf numFmtId="0" fontId="30" fillId="0" borderId="1" xfId="41" applyFont="1" applyBorder="1" applyAlignment="1">
      <alignment horizontal="center" vertical="center" wrapText="1"/>
    </xf>
    <xf numFmtId="0" fontId="5" fillId="12" borderId="1" xfId="41" applyFont="1" applyFill="1" applyBorder="1" applyAlignment="1">
      <alignment horizontal="center" vertical="center" wrapText="1"/>
    </xf>
    <xf numFmtId="0" fontId="24" fillId="0" borderId="1" xfId="41" applyFont="1" applyBorder="1" applyAlignment="1">
      <alignment horizontal="center" vertical="center" wrapText="1"/>
    </xf>
    <xf numFmtId="0" fontId="31" fillId="0" borderId="0" xfId="41" applyFont="1"/>
    <xf numFmtId="0" fontId="32" fillId="12" borderId="0" xfId="41" applyFont="1" applyFill="1" applyBorder="1" applyAlignment="1">
      <alignment vertical="center" wrapText="1"/>
    </xf>
    <xf numFmtId="174" fontId="30" fillId="12" borderId="0" xfId="39" applyNumberFormat="1" applyFont="1" applyFill="1" applyBorder="1" applyAlignment="1">
      <alignment horizontal="left" vertical="center" wrapText="1"/>
    </xf>
    <xf numFmtId="167" fontId="32" fillId="12" borderId="0" xfId="41" applyNumberFormat="1" applyFont="1" applyFill="1" applyBorder="1" applyAlignment="1">
      <alignment horizontal="center" vertical="center" wrapText="1"/>
    </xf>
    <xf numFmtId="167" fontId="30" fillId="12" borderId="0" xfId="41" applyNumberFormat="1" applyFont="1" applyFill="1" applyBorder="1" applyAlignment="1">
      <alignment horizontal="center" vertical="center" wrapText="1" shrinkToFit="1"/>
    </xf>
    <xf numFmtId="0" fontId="4" fillId="0" borderId="0" xfId="41" applyFont="1"/>
    <xf numFmtId="0" fontId="32" fillId="12" borderId="0" xfId="41" applyFont="1" applyFill="1" applyBorder="1" applyAlignment="1">
      <alignment horizontal="center" vertical="center" wrapText="1"/>
    </xf>
    <xf numFmtId="0" fontId="4" fillId="0" borderId="0" xfId="39" applyFont="1" applyFill="1" applyBorder="1" applyAlignment="1">
      <alignment horizontal="left" vertical="center" wrapText="1"/>
    </xf>
    <xf numFmtId="0" fontId="4" fillId="0" borderId="0" xfId="39" applyFont="1" applyFill="1" applyAlignment="1">
      <alignment horizontal="left" vertical="center" wrapText="1"/>
    </xf>
    <xf numFmtId="0" fontId="4" fillId="0" borderId="0" xfId="105" applyFont="1" applyFill="1" applyBorder="1" applyAlignment="1">
      <alignment horizontal="left" vertical="center" wrapText="1"/>
    </xf>
    <xf numFmtId="0" fontId="4" fillId="11" borderId="0" xfId="41" applyFont="1" applyFill="1"/>
    <xf numFmtId="0" fontId="4" fillId="0" borderId="0" xfId="41" applyFont="1" applyFill="1" applyAlignment="1">
      <alignment vertical="center" wrapText="1"/>
    </xf>
    <xf numFmtId="0" fontId="4" fillId="0" borderId="0" xfId="41" applyFont="1" applyFill="1" applyAlignment="1">
      <alignment horizontal="center" vertical="center" wrapText="1"/>
    </xf>
    <xf numFmtId="0" fontId="4" fillId="0" borderId="0" xfId="41" applyFont="1" applyAlignment="1">
      <alignment horizontal="center" vertical="center" wrapText="1"/>
    </xf>
    <xf numFmtId="0" fontId="4" fillId="0" borderId="0" xfId="41" applyFont="1" applyAlignment="1">
      <alignment horizontal="right"/>
    </xf>
    <xf numFmtId="0" fontId="4" fillId="0" borderId="0" xfId="106" applyFont="1" applyFill="1" applyAlignment="1">
      <alignment vertical="center" wrapText="1"/>
    </xf>
    <xf numFmtId="0" fontId="4" fillId="0" borderId="0" xfId="106" applyFont="1" applyFill="1" applyAlignment="1">
      <alignment horizontal="center" vertical="center" wrapText="1"/>
    </xf>
    <xf numFmtId="0" fontId="4" fillId="0" borderId="0" xfId="41" applyFont="1" applyFill="1" applyBorder="1" applyAlignment="1">
      <alignment horizontal="right" vertical="center"/>
    </xf>
    <xf numFmtId="0" fontId="5" fillId="0" borderId="1" xfId="41" applyFont="1" applyFill="1" applyBorder="1" applyAlignment="1">
      <alignment horizontal="center" vertical="center" wrapText="1"/>
    </xf>
    <xf numFmtId="166" fontId="5" fillId="0" borderId="1" xfId="88" applyFont="1" applyFill="1" applyBorder="1" applyAlignment="1">
      <alignment horizontal="center" vertical="center" wrapText="1"/>
    </xf>
    <xf numFmtId="0" fontId="5" fillId="0" borderId="1" xfId="106" applyFont="1" applyFill="1" applyBorder="1" applyAlignment="1">
      <alignment horizontal="center" vertical="center" wrapText="1"/>
    </xf>
    <xf numFmtId="49" fontId="26" fillId="0" borderId="1" xfId="41" applyNumberFormat="1" applyFont="1" applyFill="1" applyBorder="1" applyAlignment="1">
      <alignment horizontal="center" vertical="center" wrapText="1"/>
    </xf>
    <xf numFmtId="164" fontId="26" fillId="0" borderId="0" xfId="41" applyNumberFormat="1" applyFont="1" applyFill="1" applyAlignment="1">
      <alignment vertical="center" wrapText="1"/>
    </xf>
    <xf numFmtId="0" fontId="26" fillId="0" borderId="0" xfId="41" applyFont="1" applyFill="1" applyAlignment="1">
      <alignment horizontal="center" vertical="center" wrapText="1"/>
    </xf>
    <xf numFmtId="167" fontId="27" fillId="0" borderId="0" xfId="41" applyNumberFormat="1" applyFont="1" applyFill="1" applyBorder="1" applyAlignment="1">
      <alignment horizontal="center" vertical="center" wrapText="1"/>
    </xf>
    <xf numFmtId="164" fontId="28" fillId="0" borderId="0" xfId="41" applyNumberFormat="1" applyFont="1" applyFill="1" applyAlignment="1">
      <alignment vertical="center" wrapText="1"/>
    </xf>
    <xf numFmtId="0" fontId="28" fillId="0" borderId="0" xfId="41" applyFont="1" applyFill="1" applyAlignment="1">
      <alignment vertical="center" wrapText="1"/>
    </xf>
    <xf numFmtId="167" fontId="26" fillId="0" borderId="0" xfId="41" applyNumberFormat="1" applyFont="1" applyAlignment="1">
      <alignment horizontal="center" vertical="center"/>
    </xf>
    <xf numFmtId="0" fontId="26" fillId="0" borderId="0" xfId="41" applyFont="1" applyFill="1" applyAlignment="1">
      <alignment vertical="center" wrapText="1"/>
    </xf>
    <xf numFmtId="0" fontId="28" fillId="0" borderId="0" xfId="41" applyFont="1" applyFill="1" applyAlignment="1">
      <alignment horizontal="center" vertical="center" wrapText="1"/>
    </xf>
    <xf numFmtId="167" fontId="25" fillId="0" borderId="0" xfId="41" applyNumberFormat="1" applyFont="1" applyFill="1" applyBorder="1" applyAlignment="1">
      <alignment horizontal="center" vertical="center" wrapText="1"/>
    </xf>
    <xf numFmtId="0" fontId="4" fillId="12" borderId="2" xfId="1" applyFont="1" applyFill="1" applyBorder="1" applyAlignment="1">
      <alignment horizontal="center" vertical="center"/>
    </xf>
    <xf numFmtId="0" fontId="7" fillId="12" borderId="2" xfId="1" applyFont="1" applyFill="1" applyBorder="1" applyAlignment="1">
      <alignment horizontal="left" vertical="center" wrapText="1"/>
    </xf>
    <xf numFmtId="164" fontId="4" fillId="12" borderId="2" xfId="1" applyNumberFormat="1" applyFont="1" applyFill="1" applyBorder="1" applyAlignment="1">
      <alignment horizontal="center" vertical="center"/>
    </xf>
    <xf numFmtId="0" fontId="7" fillId="12" borderId="2" xfId="1" applyFont="1" applyFill="1" applyBorder="1" applyAlignment="1">
      <alignment horizontal="center" vertical="center" wrapText="1"/>
    </xf>
    <xf numFmtId="164" fontId="4" fillId="12" borderId="4" xfId="1" applyNumberFormat="1" applyFont="1" applyFill="1" applyBorder="1" applyAlignment="1">
      <alignment horizontal="center" vertical="center"/>
    </xf>
    <xf numFmtId="0" fontId="5" fillId="12" borderId="2" xfId="1" applyFont="1" applyFill="1" applyBorder="1" applyAlignment="1">
      <alignment vertical="center" wrapText="1"/>
    </xf>
    <xf numFmtId="0" fontId="6" fillId="12" borderId="2" xfId="1" applyFont="1" applyFill="1" applyBorder="1" applyAlignment="1">
      <alignment horizontal="center" vertical="center" wrapText="1"/>
    </xf>
    <xf numFmtId="0" fontId="5" fillId="12" borderId="2" xfId="1" applyFont="1" applyFill="1" applyBorder="1" applyAlignment="1">
      <alignment horizontal="center" vertical="center"/>
    </xf>
    <xf numFmtId="164" fontId="5" fillId="12" borderId="4" xfId="1" applyNumberFormat="1" applyFont="1" applyFill="1" applyBorder="1" applyAlignment="1">
      <alignment horizontal="center" vertical="center"/>
    </xf>
    <xf numFmtId="170" fontId="26" fillId="12" borderId="0" xfId="39" applyNumberFormat="1" applyFont="1" applyFill="1" applyBorder="1" applyAlignment="1" applyProtection="1">
      <alignment horizontal="left" vertical="center" wrapText="1"/>
      <protection hidden="1"/>
    </xf>
    <xf numFmtId="172" fontId="26" fillId="12" borderId="0" xfId="39" applyNumberFormat="1" applyFont="1" applyFill="1" applyBorder="1" applyAlignment="1" applyProtection="1">
      <alignment horizontal="center" vertical="center" wrapText="1"/>
      <protection hidden="1"/>
    </xf>
    <xf numFmtId="173" fontId="26" fillId="12" borderId="0" xfId="39" applyNumberFormat="1" applyFont="1" applyFill="1" applyBorder="1" applyAlignment="1" applyProtection="1">
      <alignment horizontal="center" vertical="center" wrapText="1"/>
      <protection hidden="1"/>
    </xf>
    <xf numFmtId="171" fontId="26" fillId="12" borderId="0" xfId="39" applyNumberFormat="1" applyFont="1" applyFill="1" applyBorder="1" applyAlignment="1" applyProtection="1">
      <alignment horizontal="center" vertical="center" wrapText="1"/>
      <protection hidden="1"/>
    </xf>
    <xf numFmtId="169" fontId="26" fillId="12" borderId="0" xfId="39" applyNumberFormat="1" applyFont="1" applyFill="1" applyBorder="1" applyAlignment="1" applyProtection="1">
      <alignment horizontal="center" vertical="center" wrapText="1"/>
      <protection hidden="1"/>
    </xf>
    <xf numFmtId="0" fontId="18" fillId="12" borderId="16" xfId="100" applyFont="1" applyFill="1" applyBorder="1" applyAlignment="1">
      <alignment horizontal="left" vertical="center" wrapText="1" shrinkToFit="1"/>
    </xf>
    <xf numFmtId="0" fontId="18" fillId="12" borderId="4" xfId="100" applyFont="1" applyFill="1" applyBorder="1" applyAlignment="1">
      <alignment horizontal="center" vertical="center" wrapText="1"/>
    </xf>
    <xf numFmtId="0" fontId="17" fillId="12" borderId="16" xfId="100" applyFont="1" applyFill="1" applyBorder="1" applyAlignment="1">
      <alignment horizontal="left" vertical="center" wrapText="1" shrinkToFit="1"/>
    </xf>
    <xf numFmtId="0" fontId="17" fillId="12" borderId="4" xfId="100" applyFont="1" applyFill="1" applyBorder="1" applyAlignment="1">
      <alignment horizontal="center" vertical="center" wrapText="1"/>
    </xf>
    <xf numFmtId="0" fontId="18" fillId="12" borderId="2" xfId="100" applyFont="1" applyFill="1" applyBorder="1" applyAlignment="1">
      <alignment horizontal="center" vertical="center"/>
    </xf>
    <xf numFmtId="3" fontId="18" fillId="12" borderId="4" xfId="100" applyNumberFormat="1" applyFont="1" applyFill="1" applyBorder="1" applyAlignment="1">
      <alignment horizontal="center" vertical="center" wrapText="1"/>
    </xf>
    <xf numFmtId="3" fontId="17" fillId="12" borderId="4" xfId="100" applyNumberFormat="1" applyFont="1" applyFill="1" applyBorder="1" applyAlignment="1">
      <alignment horizontal="center" vertical="center" wrapText="1"/>
    </xf>
    <xf numFmtId="0" fontId="17" fillId="12" borderId="16" xfId="3" applyFont="1" applyFill="1" applyBorder="1" applyAlignment="1">
      <alignment vertical="top" wrapText="1" shrinkToFit="1"/>
    </xf>
    <xf numFmtId="0" fontId="17" fillId="12" borderId="4" xfId="3" applyFont="1" applyFill="1" applyBorder="1" applyAlignment="1">
      <alignment horizontal="center" vertical="center" wrapText="1"/>
    </xf>
    <xf numFmtId="167" fontId="23" fillId="12" borderId="2" xfId="100" applyNumberFormat="1" applyFont="1" applyFill="1" applyBorder="1" applyAlignment="1">
      <alignment horizontal="center" vertical="center"/>
    </xf>
    <xf numFmtId="0" fontId="17" fillId="12" borderId="16" xfId="100" applyFont="1" applyFill="1" applyBorder="1" applyAlignment="1">
      <alignment wrapText="1" shrinkToFit="1"/>
    </xf>
    <xf numFmtId="0" fontId="17" fillId="12" borderId="2" xfId="100" applyFont="1" applyFill="1" applyBorder="1" applyAlignment="1">
      <alignment horizontal="center" vertical="center"/>
    </xf>
    <xf numFmtId="0" fontId="17" fillId="12" borderId="4" xfId="100" applyFont="1" applyFill="1" applyBorder="1" applyAlignment="1">
      <alignment horizontal="center" vertical="center"/>
    </xf>
    <xf numFmtId="167" fontId="17" fillId="12" borderId="2" xfId="100" applyNumberFormat="1" applyFont="1" applyFill="1" applyBorder="1" applyAlignment="1">
      <alignment horizontal="center" vertical="center" wrapText="1"/>
    </xf>
    <xf numFmtId="0" fontId="17" fillId="12" borderId="2" xfId="100" applyFont="1" applyFill="1" applyBorder="1" applyAlignment="1">
      <alignment horizontal="center" vertical="center" wrapText="1"/>
    </xf>
    <xf numFmtId="170" fontId="26" fillId="12" borderId="0" xfId="104" applyNumberFormat="1" applyFont="1" applyFill="1" applyBorder="1" applyAlignment="1" applyProtection="1">
      <alignment horizontal="left" vertical="center" wrapText="1"/>
      <protection hidden="1"/>
    </xf>
    <xf numFmtId="170" fontId="26" fillId="12" borderId="0" xfId="104" applyNumberFormat="1" applyFont="1" applyFill="1" applyBorder="1" applyAlignment="1" applyProtection="1">
      <alignment horizontal="center" vertical="center" wrapText="1"/>
      <protection hidden="1"/>
    </xf>
    <xf numFmtId="171" fontId="26" fillId="12" borderId="0" xfId="104" applyNumberFormat="1" applyFont="1" applyFill="1" applyBorder="1" applyAlignment="1" applyProtection="1">
      <alignment horizontal="center" vertical="center" wrapText="1"/>
      <protection hidden="1"/>
    </xf>
    <xf numFmtId="172" fontId="26" fillId="12" borderId="0" xfId="104" applyNumberFormat="1" applyFont="1" applyFill="1" applyBorder="1" applyAlignment="1" applyProtection="1">
      <alignment horizontal="center" vertical="center" wrapText="1"/>
      <protection hidden="1"/>
    </xf>
    <xf numFmtId="173" fontId="26" fillId="12" borderId="0" xfId="104" applyNumberFormat="1" applyFont="1" applyFill="1" applyBorder="1" applyAlignment="1" applyProtection="1">
      <alignment horizontal="center" vertical="center" wrapText="1"/>
      <protection hidden="1"/>
    </xf>
    <xf numFmtId="169" fontId="26" fillId="12" borderId="0" xfId="104" applyNumberFormat="1" applyFont="1" applyFill="1" applyBorder="1" applyAlignment="1" applyProtection="1">
      <alignment horizontal="center" vertical="center" wrapText="1"/>
      <protection hidden="1"/>
    </xf>
    <xf numFmtId="0" fontId="33" fillId="0" borderId="13" xfId="3" applyFont="1" applyFill="1" applyBorder="1" applyAlignment="1">
      <alignment horizontal="center" vertical="center" wrapText="1"/>
    </xf>
    <xf numFmtId="0" fontId="33" fillId="0" borderId="13" xfId="3" applyFont="1" applyFill="1" applyBorder="1" applyAlignment="1">
      <alignment horizontal="center" vertical="center" wrapText="1" shrinkToFit="1"/>
    </xf>
    <xf numFmtId="0" fontId="34" fillId="0" borderId="13" xfId="3" applyFont="1" applyFill="1" applyBorder="1" applyAlignment="1">
      <alignment horizontal="center" vertical="top" wrapText="1"/>
    </xf>
    <xf numFmtId="0" fontId="34" fillId="0" borderId="14" xfId="3" applyFont="1" applyFill="1" applyBorder="1" applyAlignment="1">
      <alignment horizontal="center" wrapText="1" shrinkToFit="1"/>
    </xf>
    <xf numFmtId="0" fontId="34" fillId="0" borderId="13" xfId="3" applyFont="1" applyFill="1" applyBorder="1" applyAlignment="1">
      <alignment horizontal="center" vertical="center"/>
    </xf>
    <xf numFmtId="0" fontId="34" fillId="0" borderId="14" xfId="3" applyFont="1" applyFill="1" applyBorder="1" applyAlignment="1">
      <alignment horizontal="center" vertical="center" wrapText="1" shrinkToFit="1"/>
    </xf>
    <xf numFmtId="0" fontId="34" fillId="0" borderId="0" xfId="3" applyFont="1" applyFill="1" applyAlignment="1">
      <alignment vertical="top" wrapText="1"/>
    </xf>
    <xf numFmtId="0" fontId="34" fillId="0" borderId="0" xfId="3" applyFont="1" applyFill="1" applyAlignment="1">
      <alignment wrapText="1" shrinkToFit="1"/>
    </xf>
    <xf numFmtId="167" fontId="34" fillId="0" borderId="0" xfId="3" applyNumberFormat="1" applyFont="1" applyFill="1" applyAlignment="1">
      <alignment horizontal="right"/>
    </xf>
    <xf numFmtId="167" fontId="34" fillId="0" borderId="0" xfId="3" applyNumberFormat="1" applyFont="1" applyFill="1" applyAlignment="1">
      <alignment horizontal="center" vertical="center"/>
    </xf>
    <xf numFmtId="0" fontId="33" fillId="0" borderId="0" xfId="3" applyFont="1" applyFill="1" applyBorder="1" applyAlignment="1">
      <alignment horizontal="center" vertical="top" wrapText="1"/>
    </xf>
    <xf numFmtId="0" fontId="33" fillId="0" borderId="0" xfId="3" applyFont="1" applyFill="1" applyAlignment="1">
      <alignment vertical="top" wrapText="1"/>
    </xf>
    <xf numFmtId="164" fontId="33" fillId="0" borderId="0" xfId="89" applyNumberFormat="1" applyFont="1" applyFill="1" applyBorder="1" applyAlignment="1">
      <alignment horizontal="right" vertical="center" wrapText="1"/>
    </xf>
    <xf numFmtId="164" fontId="33" fillId="0" borderId="0" xfId="89" applyNumberFormat="1" applyFont="1" applyFill="1" applyBorder="1" applyAlignment="1">
      <alignment horizontal="center" vertical="center" wrapText="1"/>
    </xf>
    <xf numFmtId="0" fontId="34" fillId="0" borderId="0" xfId="3" applyFont="1" applyFill="1" applyBorder="1" applyAlignment="1">
      <alignment horizontal="center" vertical="top" wrapText="1"/>
    </xf>
    <xf numFmtId="164" fontId="34" fillId="12" borderId="0" xfId="89" applyNumberFormat="1" applyFont="1" applyFill="1" applyBorder="1" applyAlignment="1">
      <alignment horizontal="right" vertical="center" wrapText="1"/>
    </xf>
    <xf numFmtId="164" fontId="34" fillId="12" borderId="0" xfId="89" applyNumberFormat="1" applyFont="1" applyFill="1" applyBorder="1" applyAlignment="1">
      <alignment horizontal="center" vertical="center" wrapText="1"/>
    </xf>
    <xf numFmtId="164" fontId="33" fillId="12" borderId="0" xfId="89" applyNumberFormat="1" applyFont="1" applyFill="1" applyBorder="1" applyAlignment="1">
      <alignment horizontal="right" vertical="center" wrapText="1"/>
    </xf>
    <xf numFmtId="164" fontId="33" fillId="12" borderId="0" xfId="89" applyNumberFormat="1" applyFont="1" applyFill="1" applyBorder="1" applyAlignment="1">
      <alignment horizontal="center" vertical="center" wrapText="1"/>
    </xf>
    <xf numFmtId="0" fontId="34" fillId="12" borderId="0" xfId="3" applyFont="1" applyFill="1" applyBorder="1" applyAlignment="1">
      <alignment horizontal="center" vertical="top" wrapText="1"/>
    </xf>
    <xf numFmtId="0" fontId="34" fillId="12" borderId="0" xfId="3" applyFont="1" applyFill="1" applyAlignment="1">
      <alignment vertical="top" wrapText="1"/>
    </xf>
    <xf numFmtId="49" fontId="34" fillId="0" borderId="0" xfId="0" applyNumberFormat="1" applyFont="1" applyAlignment="1">
      <alignment horizontal="center" vertical="top" wrapText="1"/>
    </xf>
    <xf numFmtId="49" fontId="34" fillId="0" borderId="0" xfId="0" applyNumberFormat="1" applyFont="1" applyAlignment="1">
      <alignment vertical="top" wrapText="1"/>
    </xf>
    <xf numFmtId="49" fontId="34" fillId="0" borderId="0" xfId="0" applyNumberFormat="1" applyFont="1" applyAlignment="1">
      <alignment wrapText="1"/>
    </xf>
    <xf numFmtId="49" fontId="34" fillId="0" borderId="0" xfId="0" applyNumberFormat="1" applyFont="1" applyAlignment="1">
      <alignment horizontal="center" vertical="center"/>
    </xf>
    <xf numFmtId="49" fontId="34" fillId="0" borderId="0" xfId="0" applyNumberFormat="1" applyFont="1"/>
    <xf numFmtId="3" fontId="34" fillId="12" borderId="0" xfId="89" applyNumberFormat="1" applyFont="1" applyFill="1" applyBorder="1" applyAlignment="1">
      <alignment horizontal="right" vertical="center" wrapText="1"/>
    </xf>
    <xf numFmtId="0" fontId="33" fillId="12" borderId="0" xfId="3" applyFont="1" applyFill="1" applyAlignment="1">
      <alignment vertical="top" wrapText="1"/>
    </xf>
    <xf numFmtId="0" fontId="35" fillId="0" borderId="0" xfId="3" applyFont="1" applyFill="1" applyBorder="1" applyAlignment="1">
      <alignment vertical="top" wrapText="1"/>
    </xf>
    <xf numFmtId="164" fontId="35" fillId="12" borderId="0" xfId="89" applyNumberFormat="1" applyFont="1" applyFill="1" applyBorder="1" applyAlignment="1">
      <alignment horizontal="right" vertical="center" wrapText="1"/>
    </xf>
    <xf numFmtId="164" fontId="36" fillId="12" borderId="0" xfId="89" applyNumberFormat="1" applyFont="1" applyFill="1" applyBorder="1" applyAlignment="1">
      <alignment horizontal="right" vertical="center" wrapText="1"/>
    </xf>
    <xf numFmtId="164" fontId="36" fillId="12" borderId="0" xfId="89" applyNumberFormat="1" applyFont="1" applyFill="1" applyBorder="1" applyAlignment="1">
      <alignment horizontal="center" vertical="center" wrapText="1"/>
    </xf>
    <xf numFmtId="3" fontId="33" fillId="0" borderId="0" xfId="3" applyNumberFormat="1" applyFont="1" applyFill="1" applyBorder="1" applyAlignment="1">
      <alignment horizontal="center" vertical="top" wrapText="1"/>
    </xf>
    <xf numFmtId="164" fontId="35" fillId="12" borderId="0" xfId="89" applyNumberFormat="1" applyFont="1" applyFill="1" applyBorder="1" applyAlignment="1">
      <alignment horizontal="center" vertical="center" wrapText="1"/>
    </xf>
    <xf numFmtId="0" fontId="37" fillId="0" borderId="0" xfId="3" applyFont="1" applyFill="1" applyBorder="1" applyAlignment="1">
      <alignment vertical="top" wrapText="1"/>
    </xf>
    <xf numFmtId="0" fontId="37" fillId="12" borderId="0" xfId="3" applyFont="1" applyFill="1" applyBorder="1" applyAlignment="1">
      <alignment vertical="top" wrapText="1"/>
    </xf>
    <xf numFmtId="164" fontId="37" fillId="12" borderId="0" xfId="89" applyNumberFormat="1" applyFont="1" applyFill="1" applyBorder="1" applyAlignment="1">
      <alignment horizontal="right" vertical="center" wrapText="1"/>
    </xf>
    <xf numFmtId="0" fontId="37" fillId="0" borderId="0" xfId="41" applyFont="1" applyFill="1" applyAlignment="1">
      <alignment horizontal="center" vertical="top" wrapText="1"/>
    </xf>
    <xf numFmtId="0" fontId="37" fillId="12" borderId="0" xfId="41" applyFont="1" applyFill="1" applyAlignment="1">
      <alignment vertical="top" wrapText="1"/>
    </xf>
    <xf numFmtId="0" fontId="34" fillId="0" borderId="0" xfId="3" applyFont="1" applyFill="1" applyBorder="1" applyAlignment="1">
      <alignment horizontal="center" vertical="center" wrapText="1"/>
    </xf>
    <xf numFmtId="0" fontId="37" fillId="0" borderId="0" xfId="3" applyFont="1" applyFill="1" applyBorder="1" applyAlignment="1">
      <alignment vertical="center" wrapText="1"/>
    </xf>
    <xf numFmtId="164" fontId="35" fillId="0" borderId="0" xfId="89" applyNumberFormat="1" applyFont="1" applyFill="1" applyBorder="1" applyAlignment="1">
      <alignment horizontal="center" vertical="center" wrapText="1"/>
    </xf>
    <xf numFmtId="0" fontId="35" fillId="0" borderId="0" xfId="41" applyFont="1" applyFill="1" applyBorder="1" applyAlignment="1">
      <alignment horizontal="justify" vertical="top" wrapText="1"/>
    </xf>
    <xf numFmtId="164" fontId="33" fillId="0" borderId="0" xfId="41" applyNumberFormat="1" applyFont="1" applyFill="1" applyBorder="1" applyAlignment="1">
      <alignment horizontal="right" vertical="center"/>
    </xf>
    <xf numFmtId="0" fontId="35" fillId="0" borderId="0" xfId="41" applyFont="1" applyFill="1" applyBorder="1" applyAlignment="1">
      <alignment vertical="top" wrapText="1"/>
    </xf>
    <xf numFmtId="0" fontId="38" fillId="0" borderId="0" xfId="3" applyFont="1" applyFill="1" applyBorder="1" applyAlignment="1">
      <alignment horizontal="center" vertical="top" wrapText="1"/>
    </xf>
    <xf numFmtId="0" fontId="39" fillId="0" borderId="0" xfId="41" applyFont="1" applyFill="1" applyBorder="1" applyAlignment="1">
      <alignment vertical="top" wrapText="1"/>
    </xf>
    <xf numFmtId="164" fontId="38" fillId="0" borderId="0" xfId="41" applyNumberFormat="1" applyFont="1" applyFill="1" applyBorder="1" applyAlignment="1">
      <alignment horizontal="right" vertical="center"/>
    </xf>
    <xf numFmtId="164" fontId="38" fillId="0" borderId="0" xfId="89" applyNumberFormat="1" applyFont="1" applyFill="1" applyBorder="1" applyAlignment="1">
      <alignment horizontal="center" vertical="center" wrapText="1"/>
    </xf>
    <xf numFmtId="0" fontId="37" fillId="0" borderId="0" xfId="41" applyFont="1" applyFill="1" applyBorder="1" applyAlignment="1">
      <alignment vertical="center" wrapText="1"/>
    </xf>
    <xf numFmtId="164" fontId="34" fillId="0" borderId="0" xfId="41" applyNumberFormat="1" applyFont="1" applyFill="1" applyBorder="1" applyAlignment="1">
      <alignment horizontal="right" vertical="center"/>
    </xf>
    <xf numFmtId="164" fontId="34" fillId="0" borderId="0" xfId="41" applyNumberFormat="1" applyFont="1" applyFill="1" applyAlignment="1">
      <alignment horizontal="center" vertical="center"/>
    </xf>
    <xf numFmtId="0" fontId="39" fillId="0" borderId="0" xfId="41" applyFont="1" applyFill="1" applyBorder="1" applyAlignment="1">
      <alignment vertical="center" wrapText="1"/>
    </xf>
    <xf numFmtId="164" fontId="38" fillId="0" borderId="0" xfId="41" applyNumberFormat="1" applyFont="1" applyFill="1" applyAlignment="1">
      <alignment horizontal="center" vertical="center"/>
    </xf>
    <xf numFmtId="0" fontId="34" fillId="0" borderId="0" xfId="41" applyFont="1" applyFill="1" applyBorder="1" applyAlignment="1">
      <alignment vertical="top" wrapText="1"/>
    </xf>
    <xf numFmtId="0" fontId="34" fillId="0" borderId="0" xfId="3" applyFont="1" applyFill="1" applyBorder="1" applyAlignment="1" applyProtection="1">
      <alignment horizontal="center" vertical="top" wrapText="1"/>
      <protection locked="0"/>
    </xf>
    <xf numFmtId="0" fontId="34" fillId="0" borderId="0" xfId="41" applyFont="1" applyFill="1" applyBorder="1" applyAlignment="1" applyProtection="1">
      <alignment vertical="top" wrapText="1"/>
      <protection locked="0"/>
    </xf>
    <xf numFmtId="0" fontId="37" fillId="0" borderId="0" xfId="41" applyFont="1" applyFill="1" applyBorder="1" applyAlignment="1">
      <alignment vertical="top" wrapText="1"/>
    </xf>
    <xf numFmtId="0" fontId="38" fillId="0" borderId="0" xfId="102" applyFont="1" applyFill="1" applyBorder="1" applyAlignment="1">
      <alignment vertical="top" wrapText="1"/>
    </xf>
    <xf numFmtId="0" fontId="34" fillId="0" borderId="0" xfId="102" applyFont="1" applyFill="1" applyBorder="1" applyAlignment="1">
      <alignment vertical="top" wrapText="1"/>
    </xf>
    <xf numFmtId="0" fontId="37" fillId="0" borderId="0" xfId="41" applyFont="1" applyFill="1" applyBorder="1" applyAlignment="1" applyProtection="1">
      <alignment vertical="top" wrapText="1"/>
      <protection locked="0"/>
    </xf>
    <xf numFmtId="0" fontId="33" fillId="0" borderId="0" xfId="3" applyFont="1" applyFill="1" applyBorder="1" applyAlignment="1" applyProtection="1">
      <alignment horizontal="center" vertical="top" wrapText="1"/>
      <protection locked="0"/>
    </xf>
    <xf numFmtId="0" fontId="35" fillId="0" borderId="0" xfId="41" applyFont="1" applyFill="1" applyBorder="1" applyAlignment="1" applyProtection="1">
      <alignment vertical="top" wrapText="1"/>
      <protection locked="0"/>
    </xf>
    <xf numFmtId="164" fontId="33" fillId="0" borderId="0" xfId="41" applyNumberFormat="1" applyFont="1" applyFill="1" applyAlignment="1">
      <alignment horizontal="center" vertical="center" wrapText="1"/>
    </xf>
    <xf numFmtId="164" fontId="34" fillId="0" borderId="0" xfId="41" applyNumberFormat="1" applyFont="1" applyFill="1" applyBorder="1" applyAlignment="1" applyProtection="1">
      <alignment horizontal="right" vertical="center" wrapText="1"/>
      <protection locked="0"/>
    </xf>
    <xf numFmtId="164" fontId="34" fillId="0" borderId="0" xfId="41" applyNumberFormat="1" applyFont="1" applyFill="1" applyAlignment="1">
      <alignment horizontal="center" vertical="center" wrapText="1"/>
    </xf>
    <xf numFmtId="164" fontId="33" fillId="0" borderId="0" xfId="41" applyNumberFormat="1" applyFont="1" applyFill="1" applyBorder="1" applyAlignment="1" applyProtection="1">
      <alignment horizontal="right" vertical="center" wrapText="1"/>
      <protection locked="0"/>
    </xf>
    <xf numFmtId="0" fontId="35" fillId="0" borderId="0" xfId="3" applyFont="1" applyFill="1" applyBorder="1" applyAlignment="1">
      <alignment horizontal="justify" vertical="top" wrapText="1"/>
    </xf>
    <xf numFmtId="164" fontId="33" fillId="0" borderId="0" xfId="41" applyNumberFormat="1" applyFont="1" applyFill="1" applyAlignment="1">
      <alignment horizontal="right" vertical="center"/>
    </xf>
    <xf numFmtId="164" fontId="33" fillId="0" borderId="0" xfId="3" applyNumberFormat="1" applyFont="1" applyFill="1" applyAlignment="1">
      <alignment horizontal="center" vertical="center"/>
    </xf>
    <xf numFmtId="175" fontId="25" fillId="0" borderId="0" xfId="48" applyNumberFormat="1" applyFont="1"/>
    <xf numFmtId="168" fontId="28" fillId="0" borderId="0" xfId="41" applyNumberFormat="1" applyFont="1" applyFill="1" applyAlignment="1">
      <alignment vertical="center" wrapText="1"/>
    </xf>
    <xf numFmtId="175" fontId="26" fillId="0" borderId="0" xfId="41" applyNumberFormat="1" applyFont="1" applyFill="1" applyAlignment="1">
      <alignment vertical="center" wrapText="1"/>
    </xf>
    <xf numFmtId="175" fontId="28" fillId="0" borderId="0" xfId="41" applyNumberFormat="1" applyFont="1" applyFill="1" applyAlignment="1">
      <alignment vertical="center" wrapText="1"/>
    </xf>
    <xf numFmtId="0" fontId="17" fillId="0" borderId="0" xfId="3" applyFont="1" applyFill="1" applyAlignment="1">
      <alignment horizontal="right" vertical="center"/>
    </xf>
    <xf numFmtId="167" fontId="32" fillId="12" borderId="0" xfId="41" applyNumberFormat="1" applyFont="1" applyFill="1" applyBorder="1" applyAlignment="1">
      <alignment horizontal="left" vertical="center" wrapText="1"/>
    </xf>
    <xf numFmtId="0" fontId="32" fillId="0" borderId="0" xfId="39" applyFont="1" applyFill="1" applyAlignment="1">
      <alignment horizontal="left" vertical="center" wrapText="1"/>
    </xf>
    <xf numFmtId="168" fontId="15" fillId="0" borderId="0" xfId="1" applyNumberFormat="1" applyFont="1"/>
    <xf numFmtId="168" fontId="17" fillId="0" borderId="0" xfId="3" applyNumberFormat="1" applyFont="1" applyFill="1" applyAlignment="1">
      <alignment horizontal="justify" wrapText="1" shrinkToFit="1"/>
    </xf>
    <xf numFmtId="168" fontId="17" fillId="0" borderId="0" xfId="3" applyNumberFormat="1" applyFont="1" applyFill="1" applyAlignment="1">
      <alignment horizontal="right"/>
    </xf>
    <xf numFmtId="168" fontId="17" fillId="0" borderId="0" xfId="3" applyNumberFormat="1" applyFont="1" applyFill="1" applyAlignment="1">
      <alignment horizontal="center" vertical="center"/>
    </xf>
    <xf numFmtId="168" fontId="17" fillId="0" borderId="0" xfId="41" applyNumberFormat="1" applyFont="1" applyFill="1" applyBorder="1" applyAlignment="1">
      <alignment horizontal="right" vertical="center"/>
    </xf>
    <xf numFmtId="168" fontId="17" fillId="0" borderId="0" xfId="3" applyNumberFormat="1" applyFont="1" applyFill="1" applyAlignment="1">
      <alignment vertical="center"/>
    </xf>
    <xf numFmtId="168" fontId="18" fillId="0" borderId="0" xfId="89" applyNumberFormat="1" applyFont="1" applyFill="1" applyBorder="1" applyAlignment="1">
      <alignment horizontal="right" vertical="center" wrapText="1"/>
    </xf>
    <xf numFmtId="168" fontId="17" fillId="0" borderId="0" xfId="89" applyNumberFormat="1" applyFont="1" applyFill="1" applyBorder="1" applyAlignment="1">
      <alignment horizontal="center" vertical="center" wrapText="1"/>
    </xf>
    <xf numFmtId="168" fontId="17" fillId="12" borderId="0" xfId="101" applyNumberFormat="1" applyFont="1" applyFill="1" applyBorder="1" applyAlignment="1">
      <alignment horizontal="center" vertical="center"/>
    </xf>
    <xf numFmtId="168" fontId="18" fillId="0" borderId="0" xfId="3" applyNumberFormat="1" applyFont="1" applyFill="1"/>
    <xf numFmtId="168" fontId="21" fillId="0" borderId="0" xfId="3" applyNumberFormat="1" applyFont="1" applyFill="1"/>
    <xf numFmtId="168" fontId="21" fillId="0" borderId="0" xfId="42" applyNumberFormat="1" applyFont="1" applyFill="1"/>
    <xf numFmtId="168" fontId="22" fillId="0" borderId="0" xfId="42" applyNumberFormat="1" applyFont="1" applyFill="1"/>
    <xf numFmtId="0" fontId="17" fillId="0" borderId="2" xfId="3" applyFont="1" applyFill="1" applyBorder="1" applyAlignment="1">
      <alignment horizontal="center" vertical="center" wrapText="1"/>
    </xf>
    <xf numFmtId="0" fontId="5" fillId="0" borderId="0" xfId="1" applyFont="1" applyAlignment="1">
      <alignment horizontal="center" vertical="center" wrapText="1"/>
    </xf>
    <xf numFmtId="0" fontId="5" fillId="0" borderId="1" xfId="3" applyFont="1" applyFill="1" applyBorder="1" applyAlignment="1">
      <alignment horizontal="center" vertical="center" wrapText="1" shrinkToFit="1"/>
    </xf>
    <xf numFmtId="0" fontId="5" fillId="0" borderId="1" xfId="100" applyFont="1" applyBorder="1" applyAlignment="1">
      <alignment horizontal="center" vertical="center" wrapText="1"/>
    </xf>
    <xf numFmtId="0" fontId="5" fillId="0" borderId="1" xfId="3" applyFont="1" applyFill="1" applyBorder="1" applyAlignment="1">
      <alignment horizontal="center" vertical="center" wrapText="1"/>
    </xf>
    <xf numFmtId="0" fontId="18" fillId="0" borderId="0" xfId="3" applyFont="1" applyFill="1" applyAlignment="1">
      <alignment horizontal="center" vertical="center" wrapText="1"/>
    </xf>
    <xf numFmtId="0" fontId="18" fillId="0" borderId="0" xfId="3" applyFont="1" applyFill="1" applyAlignment="1">
      <alignment horizontal="center"/>
    </xf>
    <xf numFmtId="0" fontId="18" fillId="0" borderId="1" xfId="100" applyFont="1" applyFill="1" applyBorder="1" applyAlignment="1">
      <alignment horizontal="center" vertical="center" wrapText="1" shrinkToFit="1"/>
    </xf>
    <xf numFmtId="0" fontId="18" fillId="0" borderId="1" xfId="100" applyFont="1" applyFill="1" applyBorder="1" applyAlignment="1">
      <alignment horizontal="center" vertical="center" wrapText="1"/>
    </xf>
    <xf numFmtId="164" fontId="18" fillId="0" borderId="1" xfId="100" applyNumberFormat="1" applyFont="1" applyFill="1" applyBorder="1" applyAlignment="1">
      <alignment horizontal="center" vertical="center" wrapText="1"/>
    </xf>
    <xf numFmtId="0" fontId="20" fillId="0" borderId="0" xfId="41" applyNumberFormat="1" applyFont="1" applyFill="1" applyBorder="1" applyAlignment="1">
      <alignment horizontal="right" vertical="center" wrapText="1"/>
    </xf>
    <xf numFmtId="0" fontId="18" fillId="0" borderId="0" xfId="100" applyFont="1" applyFill="1" applyAlignment="1">
      <alignment horizontal="center" wrapText="1"/>
    </xf>
    <xf numFmtId="0" fontId="27" fillId="0" borderId="0" xfId="48" applyNumberFormat="1" applyFont="1" applyFill="1" applyBorder="1" applyAlignment="1">
      <alignment horizontal="center" vertical="center" wrapText="1"/>
    </xf>
    <xf numFmtId="0" fontId="20" fillId="0" borderId="0" xfId="48" applyNumberFormat="1" applyFont="1" applyFill="1" applyBorder="1" applyAlignment="1">
      <alignment horizontal="center" vertical="center" wrapText="1"/>
    </xf>
    <xf numFmtId="0" fontId="19" fillId="0" borderId="0" xfId="48" applyNumberFormat="1" applyFont="1" applyFill="1" applyBorder="1" applyAlignment="1">
      <alignment horizontal="center" vertical="center" wrapText="1"/>
    </xf>
    <xf numFmtId="0" fontId="6" fillId="0" borderId="0" xfId="41" applyNumberFormat="1" applyFont="1" applyFill="1" applyBorder="1" applyAlignment="1">
      <alignment horizontal="center" vertical="center" wrapText="1"/>
    </xf>
    <xf numFmtId="0" fontId="29" fillId="0" borderId="1" xfId="41" applyFont="1" applyBorder="1" applyAlignment="1">
      <alignment horizontal="center" vertical="center" wrapText="1"/>
    </xf>
    <xf numFmtId="0" fontId="30" fillId="0" borderId="1" xfId="41" applyFont="1" applyBorder="1" applyAlignment="1">
      <alignment horizontal="center" vertical="center" wrapText="1"/>
    </xf>
    <xf numFmtId="0" fontId="5" fillId="0" borderId="0" xfId="41" applyFont="1" applyFill="1" applyAlignment="1">
      <alignment horizontal="center" vertical="center" wrapText="1"/>
    </xf>
    <xf numFmtId="0" fontId="5" fillId="0" borderId="0" xfId="106" applyFont="1" applyFill="1" applyAlignment="1">
      <alignment horizontal="center" vertical="center" wrapText="1"/>
    </xf>
  </cellXfs>
  <cellStyles count="107">
    <cellStyle name="Данные (редактируемые)" xfId="4"/>
    <cellStyle name="Данные (редактируемые) 2" xfId="5"/>
    <cellStyle name="Данные (только для чтения)" xfId="6"/>
    <cellStyle name="Данные (только для чтения) 2" xfId="7"/>
    <cellStyle name="Данные для удаления" xfId="8"/>
    <cellStyle name="Данные для удаления 2" xfId="9"/>
    <cellStyle name="Заголовки полей" xfId="10"/>
    <cellStyle name="Заголовки полей [печать]" xfId="11"/>
    <cellStyle name="Заголовки полей 2" xfId="12"/>
    <cellStyle name="Заголовки полей 3" xfId="13"/>
    <cellStyle name="Заголовки полей 4" xfId="14"/>
    <cellStyle name="Заголовки полей 5" xfId="15"/>
    <cellStyle name="Заголовки полей 6" xfId="16"/>
    <cellStyle name="Заголовки полей 7" xfId="17"/>
    <cellStyle name="Заголовки полей 8" xfId="18"/>
    <cellStyle name="Заголовок меры" xfId="19"/>
    <cellStyle name="Заголовок меры 2" xfId="20"/>
    <cellStyle name="Заголовок показателя [печать]" xfId="21"/>
    <cellStyle name="Заголовок показателя константы" xfId="22"/>
    <cellStyle name="Заголовок показателя константы 2" xfId="23"/>
    <cellStyle name="Заголовок результата расчета" xfId="24"/>
    <cellStyle name="Заголовок результата расчета 2" xfId="25"/>
    <cellStyle name="Заголовок свободного показателя" xfId="26"/>
    <cellStyle name="Заголовок свободного показателя 2" xfId="27"/>
    <cellStyle name="Значение фильтра" xfId="28"/>
    <cellStyle name="Значение фильтра [печать]" xfId="29"/>
    <cellStyle name="Значение фильтра [печать] 2" xfId="30"/>
    <cellStyle name="Значение фильтра 2" xfId="31"/>
    <cellStyle name="Значение фильтра 3" xfId="32"/>
    <cellStyle name="Значение фильтра 4" xfId="33"/>
    <cellStyle name="Значение фильтра 5" xfId="34"/>
    <cellStyle name="Значение фильтра 6" xfId="35"/>
    <cellStyle name="Значение фильтра 7" xfId="36"/>
    <cellStyle name="Значение фильтра 8" xfId="37"/>
    <cellStyle name="Информация о задаче" xfId="38"/>
    <cellStyle name="Обычный" xfId="0" builtinId="0"/>
    <cellStyle name="Обычный 2" xfId="39"/>
    <cellStyle name="Обычный 2 2" xfId="40"/>
    <cellStyle name="Обычный 2 2 2" xfId="41"/>
    <cellStyle name="Обычный 2 3" xfId="42"/>
    <cellStyle name="Обычный 2 4" xfId="43"/>
    <cellStyle name="Обычный 2 4 2" xfId="44"/>
    <cellStyle name="Обычный 2 5" xfId="45"/>
    <cellStyle name="Обычный 2 5 2" xfId="46"/>
    <cellStyle name="Обычный 3" xfId="47"/>
    <cellStyle name="Обычный 4" xfId="2"/>
    <cellStyle name="Обычный 5" xfId="48"/>
    <cellStyle name="Обычный 6" xfId="104"/>
    <cellStyle name="Обычный_tmp" xfId="103"/>
    <cellStyle name="Обычный_Взаимные Москв 9мес2006" xfId="102"/>
    <cellStyle name="Обычный_Доходы РБ-2009 по КБК" xfId="100"/>
    <cellStyle name="Обычный_Инвест 06 уточн" xfId="105"/>
    <cellStyle name="Обычный_Инвестиц.программа на 2005г. для Минфина по новой структк" xfId="106"/>
    <cellStyle name="Обычный_прил.финпом" xfId="1"/>
    <cellStyle name="Обычный_республиканский  2005 г" xfId="3"/>
    <cellStyle name="Обычный_Сводка 2010 год" xfId="101"/>
    <cellStyle name="Отдельная ячейка" xfId="49"/>
    <cellStyle name="Отдельная ячейка - константа" xfId="50"/>
    <cellStyle name="Отдельная ячейка - константа [печать]" xfId="51"/>
    <cellStyle name="Отдельная ячейка - константа [печать] 2" xfId="52"/>
    <cellStyle name="Отдельная ячейка - константа 2" xfId="53"/>
    <cellStyle name="Отдельная ячейка - константа 3" xfId="54"/>
    <cellStyle name="Отдельная ячейка - константа 4" xfId="55"/>
    <cellStyle name="Отдельная ячейка - константа 5" xfId="56"/>
    <cellStyle name="Отдельная ячейка - константа 6" xfId="57"/>
    <cellStyle name="Отдельная ячейка - константа 7" xfId="58"/>
    <cellStyle name="Отдельная ячейка - константа 8" xfId="59"/>
    <cellStyle name="Отдельная ячейка [печать]" xfId="60"/>
    <cellStyle name="Отдельная ячейка [печать] 2" xfId="61"/>
    <cellStyle name="Отдельная ячейка 2" xfId="62"/>
    <cellStyle name="Отдельная ячейка 3" xfId="63"/>
    <cellStyle name="Отдельная ячейка 4" xfId="64"/>
    <cellStyle name="Отдельная ячейка 5" xfId="65"/>
    <cellStyle name="Отдельная ячейка 6" xfId="66"/>
    <cellStyle name="Отдельная ячейка 7" xfId="67"/>
    <cellStyle name="Отдельная ячейка 8" xfId="68"/>
    <cellStyle name="Отдельная ячейка-результат" xfId="69"/>
    <cellStyle name="Отдельная ячейка-результат [печать]" xfId="70"/>
    <cellStyle name="Отдельная ячейка-результат [печать] 2" xfId="71"/>
    <cellStyle name="Отдельная ячейка-результат 2" xfId="72"/>
    <cellStyle name="Отдельная ячейка-результат 3" xfId="73"/>
    <cellStyle name="Отдельная ячейка-результат 4" xfId="74"/>
    <cellStyle name="Отдельная ячейка-результат 5" xfId="75"/>
    <cellStyle name="Отдельная ячейка-результат 6" xfId="76"/>
    <cellStyle name="Отдельная ячейка-результат 7" xfId="77"/>
    <cellStyle name="Отдельная ячейка-результат 8" xfId="78"/>
    <cellStyle name="Примечание 2" xfId="79"/>
    <cellStyle name="Свойства элементов измерения" xfId="80"/>
    <cellStyle name="Свойства элементов измерения [печать]" xfId="81"/>
    <cellStyle name="Свойства элементов измерения [печать] 2" xfId="82"/>
    <cellStyle name="Финансовый 2" xfId="83"/>
    <cellStyle name="Финансовый 2 2" xfId="84"/>
    <cellStyle name="Финансовый 3" xfId="85"/>
    <cellStyle name="Финансовый 3 2" xfId="86"/>
    <cellStyle name="Финансовый 3 2 2" xfId="87"/>
    <cellStyle name="Финансовый 4" xfId="88"/>
    <cellStyle name="Финансовый 5" xfId="89"/>
    <cellStyle name="Элементы осей" xfId="90"/>
    <cellStyle name="Элементы осей [печать]" xfId="91"/>
    <cellStyle name="Элементы осей [печать] 2" xfId="92"/>
    <cellStyle name="Элементы осей 2" xfId="93"/>
    <cellStyle name="Элементы осей 3" xfId="94"/>
    <cellStyle name="Элементы осей 4" xfId="95"/>
    <cellStyle name="Элементы осей 5" xfId="96"/>
    <cellStyle name="Элементы осей 6" xfId="97"/>
    <cellStyle name="Элементы осей 7" xfId="98"/>
    <cellStyle name="Элементы осей 8"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35"/>
  <sheetViews>
    <sheetView view="pageBreakPreview" zoomScale="90" zoomScaleNormal="100" zoomScaleSheetLayoutView="90" workbookViewId="0">
      <selection activeCell="F38" sqref="F38"/>
    </sheetView>
  </sheetViews>
  <sheetFormatPr defaultRowHeight="15" x14ac:dyDescent="0.2"/>
  <cols>
    <col min="1" max="1" width="27.140625" style="11" customWidth="1"/>
    <col min="2" max="2" width="57.140625" style="11" customWidth="1"/>
    <col min="3" max="3" width="16.85546875" style="11" customWidth="1"/>
    <col min="4" max="4" width="17.28515625" style="11" customWidth="1"/>
    <col min="5" max="16384" width="9.140625" style="11"/>
  </cols>
  <sheetData>
    <row r="1" spans="1:4" ht="15.75" x14ac:dyDescent="0.25">
      <c r="D1" s="1" t="s">
        <v>0</v>
      </c>
    </row>
    <row r="2" spans="1:4" ht="15.75" x14ac:dyDescent="0.25">
      <c r="D2" s="1" t="s">
        <v>1</v>
      </c>
    </row>
    <row r="3" spans="1:4" ht="15.75" x14ac:dyDescent="0.25">
      <c r="D3" s="1" t="s">
        <v>2</v>
      </c>
    </row>
    <row r="4" spans="1:4" ht="15.75" x14ac:dyDescent="0.25">
      <c r="D4" s="1" t="s">
        <v>1412</v>
      </c>
    </row>
    <row r="6" spans="1:4" ht="66.75" customHeight="1" x14ac:dyDescent="0.2">
      <c r="A6" s="388" t="s">
        <v>1413</v>
      </c>
      <c r="B6" s="388"/>
      <c r="C6" s="388"/>
      <c r="D6" s="388"/>
    </row>
    <row r="7" spans="1:4" ht="15.75" x14ac:dyDescent="0.25">
      <c r="A7" s="3"/>
      <c r="B7" s="3"/>
      <c r="C7" s="3"/>
    </row>
    <row r="8" spans="1:4" ht="15.75" x14ac:dyDescent="0.25">
      <c r="C8" s="12"/>
      <c r="D8" s="12" t="s">
        <v>33</v>
      </c>
    </row>
    <row r="9" spans="1:4" ht="15.75" x14ac:dyDescent="0.2">
      <c r="A9" s="13" t="s">
        <v>3</v>
      </c>
      <c r="B9" s="13" t="s">
        <v>4</v>
      </c>
      <c r="C9" s="13" t="s">
        <v>5</v>
      </c>
      <c r="D9" s="13" t="s">
        <v>6</v>
      </c>
    </row>
    <row r="10" spans="1:4" ht="31.5" x14ac:dyDescent="0.2">
      <c r="A10" s="14" t="s">
        <v>7</v>
      </c>
      <c r="B10" s="4" t="s">
        <v>8</v>
      </c>
      <c r="C10" s="15">
        <f>SUM(C11:C12)</f>
        <v>678152.89999999991</v>
      </c>
      <c r="D10" s="15">
        <f>SUM(D11:D12)</f>
        <v>500000</v>
      </c>
    </row>
    <row r="11" spans="1:4" ht="47.25" x14ac:dyDescent="0.2">
      <c r="A11" s="16" t="s">
        <v>9</v>
      </c>
      <c r="B11" s="5" t="s">
        <v>26</v>
      </c>
      <c r="C11" s="17">
        <v>1478152.9</v>
      </c>
      <c r="D11" s="17">
        <v>1300000</v>
      </c>
    </row>
    <row r="12" spans="1:4" ht="47.25" x14ac:dyDescent="0.2">
      <c r="A12" s="16" t="s">
        <v>10</v>
      </c>
      <c r="B12" s="5" t="s">
        <v>27</v>
      </c>
      <c r="C12" s="17">
        <v>-800000</v>
      </c>
      <c r="D12" s="17">
        <v>-800000</v>
      </c>
    </row>
    <row r="13" spans="1:4" ht="31.5" x14ac:dyDescent="0.2">
      <c r="A13" s="14" t="s">
        <v>11</v>
      </c>
      <c r="B13" s="4" t="s">
        <v>12</v>
      </c>
      <c r="C13" s="18">
        <f>SUM(C14:C17)</f>
        <v>1033881.9000000004</v>
      </c>
      <c r="D13" s="18">
        <f>SUM(D14:D17)</f>
        <v>1033881.8999999999</v>
      </c>
    </row>
    <row r="14" spans="1:4" ht="63" x14ac:dyDescent="0.2">
      <c r="A14" s="262" t="s">
        <v>13</v>
      </c>
      <c r="B14" s="263" t="s">
        <v>28</v>
      </c>
      <c r="C14" s="264">
        <v>400992.9</v>
      </c>
      <c r="D14" s="264">
        <v>400992.9</v>
      </c>
    </row>
    <row r="15" spans="1:4" ht="94.5" x14ac:dyDescent="0.2">
      <c r="A15" s="262" t="s">
        <v>13</v>
      </c>
      <c r="B15" s="263" t="s">
        <v>31</v>
      </c>
      <c r="C15" s="19">
        <v>4830935.9000000004</v>
      </c>
      <c r="D15" s="19">
        <v>1487000</v>
      </c>
    </row>
    <row r="16" spans="1:4" ht="63" x14ac:dyDescent="0.2">
      <c r="A16" s="262" t="s">
        <v>1847</v>
      </c>
      <c r="B16" s="263" t="s">
        <v>1848</v>
      </c>
      <c r="C16" s="19">
        <v>632889</v>
      </c>
      <c r="D16" s="19">
        <v>632889</v>
      </c>
    </row>
    <row r="17" spans="1:4" ht="78.75" x14ac:dyDescent="0.2">
      <c r="A17" s="262" t="s">
        <v>14</v>
      </c>
      <c r="B17" s="263" t="s">
        <v>32</v>
      </c>
      <c r="C17" s="19">
        <v>-4830935.9000000004</v>
      </c>
      <c r="D17" s="19">
        <v>-1487000</v>
      </c>
    </row>
    <row r="18" spans="1:4" ht="31.5" x14ac:dyDescent="0.2">
      <c r="A18" s="20" t="s">
        <v>15</v>
      </c>
      <c r="B18" s="6" t="s">
        <v>16</v>
      </c>
      <c r="C18" s="21">
        <f>+C19+C20</f>
        <v>964799.62068000436</v>
      </c>
      <c r="D18" s="21">
        <f>+D19+D20</f>
        <v>850375.11861000955</v>
      </c>
    </row>
    <row r="19" spans="1:4" ht="31.5" x14ac:dyDescent="0.2">
      <c r="A19" s="16" t="s">
        <v>17</v>
      </c>
      <c r="B19" s="7" t="s">
        <v>18</v>
      </c>
      <c r="C19" s="17">
        <v>-66190773.079319999</v>
      </c>
      <c r="D19" s="17">
        <v>-72761622.102129996</v>
      </c>
    </row>
    <row r="20" spans="1:4" ht="31.5" x14ac:dyDescent="0.2">
      <c r="A20" s="16" t="s">
        <v>19</v>
      </c>
      <c r="B20" s="7" t="s">
        <v>20</v>
      </c>
      <c r="C20" s="17">
        <v>67155572.700000003</v>
      </c>
      <c r="D20" s="17">
        <v>73611997.220740005</v>
      </c>
    </row>
    <row r="21" spans="1:4" ht="31.5" x14ac:dyDescent="0.2">
      <c r="A21" s="20" t="s">
        <v>21</v>
      </c>
      <c r="B21" s="8" t="s">
        <v>22</v>
      </c>
      <c r="C21" s="21">
        <f>+C22+C23</f>
        <v>-249415.81832999992</v>
      </c>
      <c r="D21" s="18">
        <f>+D22+D23</f>
        <v>-318597.19999999995</v>
      </c>
    </row>
    <row r="22" spans="1:4" ht="63" x14ac:dyDescent="0.2">
      <c r="A22" s="16" t="s">
        <v>23</v>
      </c>
      <c r="B22" s="7" t="s">
        <v>29</v>
      </c>
      <c r="C22" s="17">
        <v>-1300992.8999999999</v>
      </c>
      <c r="D22" s="17">
        <v>-603302.6</v>
      </c>
    </row>
    <row r="23" spans="1:4" ht="63" x14ac:dyDescent="0.2">
      <c r="A23" s="16" t="s">
        <v>24</v>
      </c>
      <c r="B23" s="7" t="s">
        <v>30</v>
      </c>
      <c r="C23" s="17">
        <v>1051577.08167</v>
      </c>
      <c r="D23" s="17">
        <v>284705.40000000002</v>
      </c>
    </row>
    <row r="24" spans="1:4" ht="15.75" x14ac:dyDescent="0.2">
      <c r="A24" s="9"/>
      <c r="B24" s="10" t="s">
        <v>25</v>
      </c>
      <c r="C24" s="22">
        <f>C10+C13+C21+C18</f>
        <v>2427418.6023500049</v>
      </c>
      <c r="D24" s="22">
        <f>D10+D13+D21+D18</f>
        <v>2065659.8186100095</v>
      </c>
    </row>
    <row r="25" spans="1:4" s="374" customFormat="1" x14ac:dyDescent="0.2"/>
    <row r="26" spans="1:4" s="374" customFormat="1" x14ac:dyDescent="0.2"/>
    <row r="27" spans="1:4" s="374" customFormat="1" x14ac:dyDescent="0.2">
      <c r="C27" s="374">
        <v>2427418.6291499999</v>
      </c>
      <c r="D27" s="374">
        <v>2065659.81861</v>
      </c>
    </row>
    <row r="28" spans="1:4" s="374" customFormat="1" x14ac:dyDescent="0.2"/>
    <row r="29" spans="1:4" s="374" customFormat="1" x14ac:dyDescent="0.2">
      <c r="C29" s="374">
        <f>+C27-C24</f>
        <v>2.6799994986504316E-2</v>
      </c>
      <c r="D29" s="374">
        <f>+D27-D24</f>
        <v>-9.5460563898086548E-9</v>
      </c>
    </row>
    <row r="30" spans="1:4" s="374" customFormat="1" x14ac:dyDescent="0.2"/>
    <row r="31" spans="1:4" s="374" customFormat="1" x14ac:dyDescent="0.2"/>
    <row r="32" spans="1:4" s="374" customFormat="1" x14ac:dyDescent="0.2"/>
    <row r="33" s="374" customFormat="1" x14ac:dyDescent="0.2"/>
    <row r="34" s="374" customFormat="1" x14ac:dyDescent="0.2"/>
    <row r="35" s="374" customFormat="1" x14ac:dyDescent="0.2"/>
  </sheetData>
  <mergeCells count="1">
    <mergeCell ref="A6:D6"/>
  </mergeCells>
  <pageMargins left="0.51181102362204722" right="0.15748031496062992" top="0.47244094488188981" bottom="0.23622047244094491" header="0.19685039370078741" footer="0.23622047244094491"/>
  <pageSetup paperSize="9" scale="77" firstPageNumber="4" orientation="portrait" useFirstPageNumber="1" r:id="rId1"/>
  <headerFooter scaleWithDoc="0">
    <oddHeader>&amp;R&amp;"Times New Roman,обычный"&amp;P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34"/>
  <sheetViews>
    <sheetView view="pageBreakPreview" topLeftCell="A16" zoomScale="80" zoomScaleNormal="100" zoomScaleSheetLayoutView="80" workbookViewId="0">
      <selection activeCell="F38" sqref="F38"/>
    </sheetView>
  </sheetViews>
  <sheetFormatPr defaultRowHeight="15.75" x14ac:dyDescent="0.25"/>
  <cols>
    <col min="1" max="1" width="62.7109375" style="23" customWidth="1"/>
    <col min="2" max="2" width="11.7109375" style="24" customWidth="1"/>
    <col min="3" max="3" width="29.42578125" style="24" bestFit="1" customWidth="1"/>
    <col min="4" max="5" width="16.140625" style="24" customWidth="1"/>
    <col min="6" max="6" width="12.7109375" style="24" bestFit="1" customWidth="1"/>
    <col min="7" max="16384" width="9.140625" style="24"/>
  </cols>
  <sheetData>
    <row r="1" spans="1:6" x14ac:dyDescent="0.25">
      <c r="E1" s="25" t="s">
        <v>34</v>
      </c>
    </row>
    <row r="2" spans="1:6" x14ac:dyDescent="0.25">
      <c r="E2" s="1" t="s">
        <v>1</v>
      </c>
      <c r="F2" s="26"/>
    </row>
    <row r="3" spans="1:6" x14ac:dyDescent="0.25">
      <c r="E3" s="25" t="s">
        <v>2</v>
      </c>
      <c r="F3" s="26"/>
    </row>
    <row r="4" spans="1:6" x14ac:dyDescent="0.25">
      <c r="E4" s="25" t="s">
        <v>1412</v>
      </c>
      <c r="F4" s="26"/>
    </row>
    <row r="5" spans="1:6" x14ac:dyDescent="0.25">
      <c r="E5" s="25"/>
    </row>
    <row r="6" spans="1:6" ht="48.75" customHeight="1" x14ac:dyDescent="0.25">
      <c r="A6" s="388" t="s">
        <v>1414</v>
      </c>
      <c r="B6" s="388"/>
      <c r="C6" s="388"/>
      <c r="D6" s="388"/>
      <c r="E6" s="388"/>
      <c r="F6" s="2"/>
    </row>
    <row r="7" spans="1:6" x14ac:dyDescent="0.25">
      <c r="A7" s="27"/>
      <c r="B7" s="3"/>
      <c r="C7" s="3"/>
      <c r="D7" s="3"/>
      <c r="E7" s="3"/>
      <c r="F7" s="2"/>
    </row>
    <row r="8" spans="1:6" x14ac:dyDescent="0.25">
      <c r="D8" s="28"/>
      <c r="E8" s="28" t="s">
        <v>33</v>
      </c>
    </row>
    <row r="9" spans="1:6" x14ac:dyDescent="0.25">
      <c r="A9" s="389" t="s">
        <v>35</v>
      </c>
      <c r="B9" s="390" t="s">
        <v>36</v>
      </c>
      <c r="C9" s="390"/>
      <c r="D9" s="391" t="s">
        <v>5</v>
      </c>
      <c r="E9" s="391" t="s">
        <v>37</v>
      </c>
    </row>
    <row r="10" spans="1:6" ht="94.5" x14ac:dyDescent="0.25">
      <c r="A10" s="389"/>
      <c r="B10" s="13" t="s">
        <v>38</v>
      </c>
      <c r="C10" s="13" t="s">
        <v>39</v>
      </c>
      <c r="D10" s="391"/>
      <c r="E10" s="391"/>
    </row>
    <row r="11" spans="1:6" x14ac:dyDescent="0.25">
      <c r="A11" s="29" t="s">
        <v>40</v>
      </c>
      <c r="B11" s="30">
        <v>920</v>
      </c>
      <c r="C11" s="31"/>
      <c r="D11" s="32">
        <f>+D12+D15+D20+D23</f>
        <v>2427418.6023500049</v>
      </c>
      <c r="E11" s="32">
        <f>+E12+E15+E20+E23</f>
        <v>2065659.8186100095</v>
      </c>
    </row>
    <row r="12" spans="1:6" ht="31.5" x14ac:dyDescent="0.25">
      <c r="A12" s="4" t="s">
        <v>8</v>
      </c>
      <c r="B12" s="33"/>
      <c r="C12" s="14" t="s">
        <v>7</v>
      </c>
      <c r="D12" s="34">
        <f>+D13+D14</f>
        <v>678152.89999999991</v>
      </c>
      <c r="E12" s="34">
        <f>+E13+E14</f>
        <v>500000</v>
      </c>
    </row>
    <row r="13" spans="1:6" ht="47.25" x14ac:dyDescent="0.25">
      <c r="A13" s="5" t="s">
        <v>26</v>
      </c>
      <c r="B13" s="35">
        <v>920</v>
      </c>
      <c r="C13" s="16" t="s">
        <v>9</v>
      </c>
      <c r="D13" s="17">
        <v>1478152.9</v>
      </c>
      <c r="E13" s="17">
        <v>1300000</v>
      </c>
    </row>
    <row r="14" spans="1:6" ht="47.25" x14ac:dyDescent="0.25">
      <c r="A14" s="5" t="s">
        <v>27</v>
      </c>
      <c r="B14" s="35">
        <v>920</v>
      </c>
      <c r="C14" s="16" t="s">
        <v>10</v>
      </c>
      <c r="D14" s="19">
        <v>-800000</v>
      </c>
      <c r="E14" s="19">
        <v>-800000</v>
      </c>
    </row>
    <row r="15" spans="1:6" ht="31.5" x14ac:dyDescent="0.25">
      <c r="A15" s="4" t="s">
        <v>12</v>
      </c>
      <c r="B15" s="36"/>
      <c r="C15" s="14" t="s">
        <v>11</v>
      </c>
      <c r="D15" s="37">
        <f>SUM(D16:D19)</f>
        <v>1033881.9000000004</v>
      </c>
      <c r="E15" s="37">
        <f>SUM(E16:E19)</f>
        <v>1033881.8999999999</v>
      </c>
    </row>
    <row r="16" spans="1:6" ht="47.25" x14ac:dyDescent="0.25">
      <c r="A16" s="263" t="s">
        <v>28</v>
      </c>
      <c r="B16" s="265">
        <v>920</v>
      </c>
      <c r="C16" s="262" t="s">
        <v>13</v>
      </c>
      <c r="D16" s="264">
        <v>400992.9</v>
      </c>
      <c r="E16" s="264">
        <v>400992.9</v>
      </c>
    </row>
    <row r="17" spans="1:7" ht="78.75" x14ac:dyDescent="0.25">
      <c r="A17" s="263" t="s">
        <v>31</v>
      </c>
      <c r="B17" s="265">
        <v>920</v>
      </c>
      <c r="C17" s="262" t="s">
        <v>13</v>
      </c>
      <c r="D17" s="266">
        <v>4830935.9000000004</v>
      </c>
      <c r="E17" s="264">
        <v>1487000</v>
      </c>
    </row>
    <row r="18" spans="1:7" ht="47.25" x14ac:dyDescent="0.25">
      <c r="A18" s="263" t="s">
        <v>1848</v>
      </c>
      <c r="B18" s="265">
        <v>920</v>
      </c>
      <c r="C18" s="262" t="s">
        <v>1847</v>
      </c>
      <c r="D18" s="266">
        <v>632889</v>
      </c>
      <c r="E18" s="264">
        <v>632889</v>
      </c>
    </row>
    <row r="19" spans="1:7" ht="78.75" x14ac:dyDescent="0.25">
      <c r="A19" s="263" t="s">
        <v>32</v>
      </c>
      <c r="B19" s="265">
        <v>920</v>
      </c>
      <c r="C19" s="262" t="s">
        <v>14</v>
      </c>
      <c r="D19" s="266">
        <v>-4830935.9000000004</v>
      </c>
      <c r="E19" s="266">
        <v>-1487000</v>
      </c>
    </row>
    <row r="20" spans="1:7" s="40" customFormat="1" ht="31.5" x14ac:dyDescent="0.25">
      <c r="A20" s="267" t="s">
        <v>16</v>
      </c>
      <c r="B20" s="268"/>
      <c r="C20" s="269" t="s">
        <v>15</v>
      </c>
      <c r="D20" s="270">
        <f>+D21+D22</f>
        <v>964799.62068000436</v>
      </c>
      <c r="E20" s="270">
        <f>+E21+E22</f>
        <v>850375.11861000955</v>
      </c>
    </row>
    <row r="21" spans="1:7" ht="31.5" x14ac:dyDescent="0.25">
      <c r="A21" s="7" t="s">
        <v>18</v>
      </c>
      <c r="B21" s="38">
        <v>920</v>
      </c>
      <c r="C21" s="16" t="s">
        <v>17</v>
      </c>
      <c r="D21" s="17">
        <v>-66190773.079319999</v>
      </c>
      <c r="E21" s="39">
        <v>-72761622.102129996</v>
      </c>
    </row>
    <row r="22" spans="1:7" ht="31.5" x14ac:dyDescent="0.25">
      <c r="A22" s="7" t="s">
        <v>20</v>
      </c>
      <c r="B22" s="41">
        <v>920</v>
      </c>
      <c r="C22" s="16" t="s">
        <v>19</v>
      </c>
      <c r="D22" s="17">
        <v>67155572.700000003</v>
      </c>
      <c r="E22" s="39">
        <v>73611997.220740005</v>
      </c>
    </row>
    <row r="23" spans="1:7" ht="31.5" x14ac:dyDescent="0.25">
      <c r="A23" s="8" t="s">
        <v>22</v>
      </c>
      <c r="B23" s="36"/>
      <c r="C23" s="20" t="s">
        <v>21</v>
      </c>
      <c r="D23" s="42">
        <f>+D24+D25</f>
        <v>-249415.81832999992</v>
      </c>
      <c r="E23" s="42">
        <f>+E24+E25</f>
        <v>-318597.19999999995</v>
      </c>
    </row>
    <row r="24" spans="1:7" ht="63" x14ac:dyDescent="0.25">
      <c r="A24" s="7" t="s">
        <v>29</v>
      </c>
      <c r="B24" s="43">
        <v>920</v>
      </c>
      <c r="C24" s="16" t="s">
        <v>23</v>
      </c>
      <c r="D24" s="17">
        <v>-1300992.8999999999</v>
      </c>
      <c r="E24" s="39">
        <v>-603302.6</v>
      </c>
    </row>
    <row r="25" spans="1:7" ht="63" x14ac:dyDescent="0.25">
      <c r="A25" s="7" t="s">
        <v>30</v>
      </c>
      <c r="B25" s="44">
        <v>920</v>
      </c>
      <c r="C25" s="16" t="s">
        <v>24</v>
      </c>
      <c r="D25" s="17">
        <v>1051577.08167</v>
      </c>
      <c r="E25" s="39">
        <v>284705.40000000002</v>
      </c>
    </row>
    <row r="26" spans="1:7" x14ac:dyDescent="0.25">
      <c r="A26" s="45" t="s">
        <v>25</v>
      </c>
      <c r="B26" s="46"/>
      <c r="C26" s="47"/>
      <c r="D26" s="22">
        <f>+D11</f>
        <v>2427418.6023500049</v>
      </c>
      <c r="E26" s="22">
        <f>+E11</f>
        <v>2065659.8186100095</v>
      </c>
      <c r="F26" s="48"/>
      <c r="G26" s="49"/>
    </row>
    <row r="27" spans="1:7" x14ac:dyDescent="0.25">
      <c r="A27" s="50"/>
      <c r="C27" s="51"/>
      <c r="D27" s="52"/>
      <c r="E27" s="52"/>
    </row>
    <row r="28" spans="1:7" x14ac:dyDescent="0.25">
      <c r="A28" s="53"/>
      <c r="C28" s="54"/>
      <c r="D28" s="28"/>
    </row>
    <row r="29" spans="1:7" x14ac:dyDescent="0.25">
      <c r="A29" s="53"/>
      <c r="C29" s="54"/>
      <c r="D29" s="374">
        <v>2427418.6291499999</v>
      </c>
      <c r="E29" s="374">
        <v>2065659.81861</v>
      </c>
    </row>
    <row r="30" spans="1:7" x14ac:dyDescent="0.25">
      <c r="A30" s="53"/>
      <c r="C30" s="54"/>
      <c r="D30" s="374"/>
      <c r="E30" s="374"/>
    </row>
    <row r="31" spans="1:7" x14ac:dyDescent="0.25">
      <c r="A31" s="53"/>
      <c r="C31" s="54"/>
      <c r="D31" s="374">
        <f>+D29-D26</f>
        <v>2.6799994986504316E-2</v>
      </c>
      <c r="E31" s="374">
        <f>+E29-E26</f>
        <v>-9.5460563898086548E-9</v>
      </c>
    </row>
    <row r="32" spans="1:7" x14ac:dyDescent="0.25">
      <c r="D32" s="52"/>
      <c r="E32" s="52"/>
    </row>
    <row r="34" spans="4:4" x14ac:dyDescent="0.25">
      <c r="D34" s="52"/>
    </row>
  </sheetData>
  <mergeCells count="5">
    <mergeCell ref="A6:E6"/>
    <mergeCell ref="A9:A10"/>
    <mergeCell ref="B9:C9"/>
    <mergeCell ref="D9:D10"/>
    <mergeCell ref="E9:E10"/>
  </mergeCells>
  <pageMargins left="0.47244094488188981" right="0.19685039370078741" top="0.43307086614173229" bottom="0.19685039370078741" header="0.19685039370078741" footer="0.19685039370078741"/>
  <pageSetup paperSize="9" scale="72" firstPageNumber="5" orientation="portrait" useFirstPageNumber="1" r:id="rId1"/>
  <headerFooter scaleWithDoc="0">
    <oddHeader>&amp;R&amp;"Times New Roman,обычный"&amp;P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392"/>
  <sheetViews>
    <sheetView view="pageBreakPreview" zoomScale="85" zoomScaleNormal="100" zoomScaleSheetLayoutView="85" workbookViewId="0">
      <selection activeCell="D17" sqref="D17"/>
    </sheetView>
  </sheetViews>
  <sheetFormatPr defaultColWidth="26.140625" defaultRowHeight="15" x14ac:dyDescent="0.25"/>
  <cols>
    <col min="1" max="1" width="25" style="55" customWidth="1"/>
    <col min="2" max="2" width="65.42578125" style="56" customWidth="1"/>
    <col min="3" max="4" width="15.85546875" style="57" customWidth="1"/>
    <col min="5" max="5" width="15.85546875" style="63" customWidth="1"/>
    <col min="6" max="7" width="15.42578125" style="64" bestFit="1" customWidth="1"/>
    <col min="8" max="11" width="26.140625" style="64"/>
    <col min="12" max="12" width="26.140625" style="55" customWidth="1"/>
    <col min="13" max="16384" width="26.140625" style="55"/>
  </cols>
  <sheetData>
    <row r="1" spans="1:11" x14ac:dyDescent="0.25">
      <c r="E1" s="58" t="s">
        <v>41</v>
      </c>
    </row>
    <row r="2" spans="1:11" x14ac:dyDescent="0.25">
      <c r="E2" s="59" t="s">
        <v>1</v>
      </c>
    </row>
    <row r="3" spans="1:11" x14ac:dyDescent="0.25">
      <c r="E3" s="58" t="s">
        <v>2</v>
      </c>
    </row>
    <row r="4" spans="1:11" x14ac:dyDescent="0.25">
      <c r="E4" s="58" t="s">
        <v>1412</v>
      </c>
    </row>
    <row r="6" spans="1:11" s="60" customFormat="1" ht="45" customHeight="1" x14ac:dyDescent="0.2">
      <c r="A6" s="392" t="s">
        <v>1415</v>
      </c>
      <c r="B6" s="392"/>
      <c r="C6" s="392"/>
      <c r="D6" s="392"/>
      <c r="E6" s="392"/>
      <c r="F6" s="379"/>
      <c r="G6" s="379"/>
      <c r="H6" s="379"/>
      <c r="I6" s="379"/>
      <c r="J6" s="379"/>
      <c r="K6" s="379"/>
    </row>
    <row r="7" spans="1:11" x14ac:dyDescent="0.25">
      <c r="A7" s="393"/>
      <c r="B7" s="393"/>
      <c r="C7" s="393"/>
      <c r="D7" s="393"/>
      <c r="E7" s="393"/>
    </row>
    <row r="8" spans="1:11" ht="15.75" thickBot="1" x14ac:dyDescent="0.3">
      <c r="A8" s="61"/>
      <c r="B8" s="62"/>
      <c r="E8" s="371" t="s">
        <v>33</v>
      </c>
    </row>
    <row r="9" spans="1:11" s="63" customFormat="1" ht="27.75" thickBot="1" x14ac:dyDescent="0.25">
      <c r="A9" s="297" t="s">
        <v>42</v>
      </c>
      <c r="B9" s="298" t="s">
        <v>43</v>
      </c>
      <c r="C9" s="297" t="s">
        <v>5</v>
      </c>
      <c r="D9" s="297" t="s">
        <v>6</v>
      </c>
      <c r="E9" s="297" t="s">
        <v>44</v>
      </c>
      <c r="F9" s="377"/>
      <c r="G9" s="377"/>
      <c r="H9" s="377"/>
      <c r="I9" s="377"/>
      <c r="J9" s="377"/>
      <c r="K9" s="377"/>
    </row>
    <row r="10" spans="1:11" ht="15.75" thickBot="1" x14ac:dyDescent="0.3">
      <c r="A10" s="299">
        <v>1</v>
      </c>
      <c r="B10" s="300">
        <v>2</v>
      </c>
      <c r="C10" s="301">
        <v>3</v>
      </c>
      <c r="D10" s="302">
        <v>4</v>
      </c>
      <c r="E10" s="301">
        <v>5</v>
      </c>
    </row>
    <row r="11" spans="1:11" x14ac:dyDescent="0.25">
      <c r="A11" s="303"/>
      <c r="B11" s="304"/>
      <c r="C11" s="305"/>
      <c r="D11" s="305"/>
      <c r="E11" s="306"/>
    </row>
    <row r="12" spans="1:11" x14ac:dyDescent="0.25">
      <c r="A12" s="307" t="s">
        <v>45</v>
      </c>
      <c r="B12" s="308" t="s">
        <v>46</v>
      </c>
      <c r="C12" s="309">
        <f>C13+C16+C27+C29+C32+C35+C36+C37+C43+C47+C48+C49+C50+C51+C52</f>
        <v>8517433.8000000007</v>
      </c>
      <c r="D12" s="309">
        <f>D13+D16+D27+D29+D32+D35+D36+D37+D43+D47+D48+D49+D50+D51+D52</f>
        <v>8191104.0000000009</v>
      </c>
      <c r="E12" s="310">
        <f>D12/C12*100</f>
        <v>96.168684046596283</v>
      </c>
      <c r="F12" s="380"/>
      <c r="G12" s="380"/>
    </row>
    <row r="13" spans="1:11" x14ac:dyDescent="0.25">
      <c r="A13" s="307" t="s">
        <v>47</v>
      </c>
      <c r="B13" s="308" t="s">
        <v>48</v>
      </c>
      <c r="C13" s="309">
        <f>C14+C15</f>
        <v>5242930</v>
      </c>
      <c r="D13" s="309">
        <f>D14+D15</f>
        <v>4925176.4000000004</v>
      </c>
      <c r="E13" s="310">
        <f t="shared" ref="E13:E50" si="0">D13/C13*100</f>
        <v>93.939388853179423</v>
      </c>
    </row>
    <row r="14" spans="1:11" x14ac:dyDescent="0.25">
      <c r="A14" s="311" t="s">
        <v>49</v>
      </c>
      <c r="B14" s="303" t="s">
        <v>50</v>
      </c>
      <c r="C14" s="312">
        <v>1223353</v>
      </c>
      <c r="D14" s="312">
        <v>998450.8</v>
      </c>
      <c r="E14" s="313">
        <f t="shared" si="0"/>
        <v>81.615919526089371</v>
      </c>
    </row>
    <row r="15" spans="1:11" x14ac:dyDescent="0.25">
      <c r="A15" s="311" t="s">
        <v>51</v>
      </c>
      <c r="B15" s="303" t="s">
        <v>52</v>
      </c>
      <c r="C15" s="312">
        <v>4019577</v>
      </c>
      <c r="D15" s="312">
        <v>3926725.6</v>
      </c>
      <c r="E15" s="313">
        <f t="shared" si="0"/>
        <v>97.690020616597224</v>
      </c>
    </row>
    <row r="16" spans="1:11" ht="27" x14ac:dyDescent="0.25">
      <c r="A16" s="307" t="s">
        <v>53</v>
      </c>
      <c r="B16" s="308" t="s">
        <v>54</v>
      </c>
      <c r="C16" s="314">
        <f>SUM(C17:C26)</f>
        <v>1508739</v>
      </c>
      <c r="D16" s="314">
        <f>SUM(D17:D26)</f>
        <v>1575165.9</v>
      </c>
      <c r="E16" s="315">
        <f t="shared" si="0"/>
        <v>104.40280923340617</v>
      </c>
    </row>
    <row r="17" spans="1:7" ht="121.5" x14ac:dyDescent="0.25">
      <c r="A17" s="316" t="s">
        <v>55</v>
      </c>
      <c r="B17" s="317" t="s">
        <v>56</v>
      </c>
      <c r="C17" s="312">
        <v>85698</v>
      </c>
      <c r="D17" s="312">
        <v>87594.8</v>
      </c>
      <c r="E17" s="313">
        <f t="shared" si="0"/>
        <v>102.21335387056874</v>
      </c>
      <c r="F17" s="381"/>
      <c r="G17" s="382"/>
    </row>
    <row r="18" spans="1:7" ht="162" x14ac:dyDescent="0.25">
      <c r="A18" s="316" t="s">
        <v>57</v>
      </c>
      <c r="B18" s="317" t="s">
        <v>58</v>
      </c>
      <c r="C18" s="312">
        <v>20848</v>
      </c>
      <c r="D18" s="312">
        <v>21298.9</v>
      </c>
      <c r="E18" s="313">
        <f t="shared" si="0"/>
        <v>102.16279739063701</v>
      </c>
    </row>
    <row r="19" spans="1:7" ht="94.5" x14ac:dyDescent="0.25">
      <c r="A19" s="318" t="s">
        <v>59</v>
      </c>
      <c r="B19" s="319" t="s">
        <v>60</v>
      </c>
      <c r="C19" s="312">
        <v>420</v>
      </c>
      <c r="D19" s="312">
        <v>465</v>
      </c>
      <c r="E19" s="313">
        <f t="shared" si="0"/>
        <v>110.71428571428572</v>
      </c>
    </row>
    <row r="20" spans="1:7" ht="95.25" x14ac:dyDescent="0.25">
      <c r="A20" s="318" t="s">
        <v>61</v>
      </c>
      <c r="B20" s="320" t="s">
        <v>62</v>
      </c>
      <c r="C20" s="312">
        <v>-2</v>
      </c>
      <c r="D20" s="312">
        <v>-2.2999999999999998</v>
      </c>
      <c r="E20" s="313">
        <f t="shared" si="0"/>
        <v>114.99999999999999</v>
      </c>
    </row>
    <row r="21" spans="1:7" ht="81.75" x14ac:dyDescent="0.25">
      <c r="A21" s="318" t="s">
        <v>63</v>
      </c>
      <c r="B21" s="320" t="s">
        <v>64</v>
      </c>
      <c r="C21" s="312">
        <v>33</v>
      </c>
      <c r="D21" s="312">
        <v>36</v>
      </c>
      <c r="E21" s="313">
        <f t="shared" si="0"/>
        <v>109.09090909090908</v>
      </c>
    </row>
    <row r="22" spans="1:7" ht="81.75" x14ac:dyDescent="0.25">
      <c r="A22" s="318" t="s">
        <v>65</v>
      </c>
      <c r="B22" s="320" t="s">
        <v>66</v>
      </c>
      <c r="C22" s="312">
        <v>291</v>
      </c>
      <c r="D22" s="312">
        <v>194.1</v>
      </c>
      <c r="E22" s="313">
        <f t="shared" si="0"/>
        <v>66.701030927835049</v>
      </c>
    </row>
    <row r="23" spans="1:7" ht="54" x14ac:dyDescent="0.25">
      <c r="A23" s="311" t="s">
        <v>67</v>
      </c>
      <c r="B23" s="303" t="s">
        <v>68</v>
      </c>
      <c r="C23" s="312">
        <v>682850</v>
      </c>
      <c r="D23" s="312">
        <v>734705.3</v>
      </c>
      <c r="E23" s="313">
        <f t="shared" si="0"/>
        <v>107.59395181957971</v>
      </c>
    </row>
    <row r="24" spans="1:7" ht="67.5" x14ac:dyDescent="0.25">
      <c r="A24" s="311" t="s">
        <v>69</v>
      </c>
      <c r="B24" s="303" t="s">
        <v>70</v>
      </c>
      <c r="C24" s="312">
        <v>3996</v>
      </c>
      <c r="D24" s="312">
        <v>3968.5</v>
      </c>
      <c r="E24" s="313">
        <f t="shared" si="0"/>
        <v>99.311811811811808</v>
      </c>
    </row>
    <row r="25" spans="1:7" ht="54" x14ac:dyDescent="0.25">
      <c r="A25" s="311" t="s">
        <v>71</v>
      </c>
      <c r="B25" s="303" t="s">
        <v>72</v>
      </c>
      <c r="C25" s="312">
        <v>795516</v>
      </c>
      <c r="D25" s="312">
        <v>811197.6</v>
      </c>
      <c r="E25" s="313">
        <f t="shared" si="0"/>
        <v>101.97124884980315</v>
      </c>
    </row>
    <row r="26" spans="1:7" ht="54" x14ac:dyDescent="0.25">
      <c r="A26" s="311" t="s">
        <v>73</v>
      </c>
      <c r="B26" s="303" t="s">
        <v>74</v>
      </c>
      <c r="C26" s="312">
        <v>-80911</v>
      </c>
      <c r="D26" s="312">
        <v>-84292</v>
      </c>
      <c r="E26" s="313">
        <f t="shared" si="0"/>
        <v>104.17866544721979</v>
      </c>
    </row>
    <row r="27" spans="1:7" x14ac:dyDescent="0.25">
      <c r="A27" s="307" t="s">
        <v>75</v>
      </c>
      <c r="B27" s="308" t="s">
        <v>76</v>
      </c>
      <c r="C27" s="314">
        <f>C28</f>
        <v>8167</v>
      </c>
      <c r="D27" s="314">
        <f>D28</f>
        <v>8694.4</v>
      </c>
      <c r="E27" s="315">
        <f t="shared" si="0"/>
        <v>106.45769560426103</v>
      </c>
    </row>
    <row r="28" spans="1:7" x14ac:dyDescent="0.25">
      <c r="A28" s="321" t="s">
        <v>77</v>
      </c>
      <c r="B28" s="322" t="s">
        <v>78</v>
      </c>
      <c r="C28" s="323">
        <v>8167</v>
      </c>
      <c r="D28" s="312">
        <v>8694.4</v>
      </c>
      <c r="E28" s="313">
        <f t="shared" si="0"/>
        <v>106.45769560426103</v>
      </c>
    </row>
    <row r="29" spans="1:7" x14ac:dyDescent="0.25">
      <c r="A29" s="307" t="s">
        <v>79</v>
      </c>
      <c r="B29" s="308" t="s">
        <v>80</v>
      </c>
      <c r="C29" s="314">
        <f>C30+C31</f>
        <v>523383</v>
      </c>
      <c r="D29" s="314">
        <f>D30+D31</f>
        <v>554690</v>
      </c>
      <c r="E29" s="315">
        <f t="shared" si="0"/>
        <v>105.98166161300615</v>
      </c>
    </row>
    <row r="30" spans="1:7" x14ac:dyDescent="0.25">
      <c r="A30" s="311" t="s">
        <v>81</v>
      </c>
      <c r="B30" s="303" t="s">
        <v>82</v>
      </c>
      <c r="C30" s="312">
        <v>339800</v>
      </c>
      <c r="D30" s="312">
        <v>349217.9</v>
      </c>
      <c r="E30" s="313">
        <f t="shared" si="0"/>
        <v>102.77160094173044</v>
      </c>
    </row>
    <row r="31" spans="1:7" x14ac:dyDescent="0.25">
      <c r="A31" s="311" t="s">
        <v>83</v>
      </c>
      <c r="B31" s="317" t="s">
        <v>84</v>
      </c>
      <c r="C31" s="312">
        <v>183583</v>
      </c>
      <c r="D31" s="312">
        <v>205472.1</v>
      </c>
      <c r="E31" s="313">
        <f t="shared" si="0"/>
        <v>111.92327176263596</v>
      </c>
    </row>
    <row r="32" spans="1:7" ht="27" x14ac:dyDescent="0.25">
      <c r="A32" s="307" t="s">
        <v>85</v>
      </c>
      <c r="B32" s="324" t="s">
        <v>86</v>
      </c>
      <c r="C32" s="314">
        <f>C33+C34</f>
        <v>513915</v>
      </c>
      <c r="D32" s="314">
        <f>D33+D34</f>
        <v>519675.1</v>
      </c>
      <c r="E32" s="315">
        <f t="shared" si="0"/>
        <v>101.12082737417667</v>
      </c>
    </row>
    <row r="33" spans="1:5" x14ac:dyDescent="0.25">
      <c r="A33" s="311" t="s">
        <v>87</v>
      </c>
      <c r="B33" s="317" t="s">
        <v>88</v>
      </c>
      <c r="C33" s="312">
        <v>510115</v>
      </c>
      <c r="D33" s="312">
        <v>515849.3</v>
      </c>
      <c r="E33" s="313">
        <f t="shared" si="0"/>
        <v>101.12411907118984</v>
      </c>
    </row>
    <row r="34" spans="1:5" ht="27" x14ac:dyDescent="0.25">
      <c r="A34" s="311" t="s">
        <v>89</v>
      </c>
      <c r="B34" s="303" t="s">
        <v>90</v>
      </c>
      <c r="C34" s="312">
        <v>3800</v>
      </c>
      <c r="D34" s="312">
        <v>3825.8</v>
      </c>
      <c r="E34" s="313">
        <f t="shared" si="0"/>
        <v>100.67894736842106</v>
      </c>
    </row>
    <row r="35" spans="1:5" x14ac:dyDescent="0.25">
      <c r="A35" s="307" t="s">
        <v>91</v>
      </c>
      <c r="B35" s="308" t="s">
        <v>92</v>
      </c>
      <c r="C35" s="314">
        <v>30784</v>
      </c>
      <c r="D35" s="314">
        <v>24057.9</v>
      </c>
      <c r="E35" s="315">
        <f t="shared" si="0"/>
        <v>78.150662681912692</v>
      </c>
    </row>
    <row r="36" spans="1:5" ht="27" x14ac:dyDescent="0.25">
      <c r="A36" s="307" t="s">
        <v>93</v>
      </c>
      <c r="B36" s="325" t="s">
        <v>94</v>
      </c>
      <c r="C36" s="326">
        <v>0</v>
      </c>
      <c r="D36" s="327">
        <v>-24</v>
      </c>
      <c r="E36" s="328"/>
    </row>
    <row r="37" spans="1:5" ht="40.5" x14ac:dyDescent="0.25">
      <c r="A37" s="329" t="s">
        <v>95</v>
      </c>
      <c r="B37" s="325" t="s">
        <v>96</v>
      </c>
      <c r="C37" s="326">
        <f>C38+C40+C41+C42+C39</f>
        <v>241279</v>
      </c>
      <c r="D37" s="326">
        <f>D38+D40+D41+D42+D39</f>
        <v>133179.5</v>
      </c>
      <c r="E37" s="330">
        <f t="shared" si="0"/>
        <v>55.197302707653797</v>
      </c>
    </row>
    <row r="38" spans="1:5" ht="54" x14ac:dyDescent="0.25">
      <c r="A38" s="311" t="s">
        <v>97</v>
      </c>
      <c r="B38" s="331" t="s">
        <v>98</v>
      </c>
      <c r="C38" s="312">
        <v>623</v>
      </c>
      <c r="D38" s="312">
        <v>623</v>
      </c>
      <c r="E38" s="313">
        <f t="shared" si="0"/>
        <v>100</v>
      </c>
    </row>
    <row r="39" spans="1:5" x14ac:dyDescent="0.25">
      <c r="A39" s="316" t="s">
        <v>1410</v>
      </c>
      <c r="B39" s="332" t="s">
        <v>99</v>
      </c>
      <c r="C39" s="312">
        <v>234210</v>
      </c>
      <c r="D39" s="312">
        <v>127156.3</v>
      </c>
      <c r="E39" s="313">
        <f t="shared" si="0"/>
        <v>54.291575936125703</v>
      </c>
    </row>
    <row r="40" spans="1:5" ht="27" x14ac:dyDescent="0.25">
      <c r="A40" s="311" t="s">
        <v>100</v>
      </c>
      <c r="B40" s="331" t="s">
        <v>101</v>
      </c>
      <c r="C40" s="312">
        <v>180</v>
      </c>
      <c r="D40" s="312">
        <v>215.9</v>
      </c>
      <c r="E40" s="313">
        <f t="shared" si="0"/>
        <v>119.94444444444446</v>
      </c>
    </row>
    <row r="41" spans="1:5" ht="67.5" x14ac:dyDescent="0.25">
      <c r="A41" s="311" t="s">
        <v>102</v>
      </c>
      <c r="B41" s="331" t="s">
        <v>103</v>
      </c>
      <c r="C41" s="312">
        <v>5262</v>
      </c>
      <c r="D41" s="312">
        <v>4180.8999999999996</v>
      </c>
      <c r="E41" s="313">
        <f t="shared" si="0"/>
        <v>79.454580007601663</v>
      </c>
    </row>
    <row r="42" spans="1:5" x14ac:dyDescent="0.25">
      <c r="A42" s="311" t="s">
        <v>104</v>
      </c>
      <c r="B42" s="331" t="s">
        <v>105</v>
      </c>
      <c r="C42" s="333">
        <v>1004</v>
      </c>
      <c r="D42" s="312">
        <v>1003.4</v>
      </c>
      <c r="E42" s="313">
        <f t="shared" si="0"/>
        <v>99.940239043824704</v>
      </c>
    </row>
    <row r="43" spans="1:5" x14ac:dyDescent="0.25">
      <c r="A43" s="307" t="s">
        <v>106</v>
      </c>
      <c r="B43" s="325" t="s">
        <v>107</v>
      </c>
      <c r="C43" s="326">
        <f>C44+C45+C46</f>
        <v>57808</v>
      </c>
      <c r="D43" s="326">
        <f>D44+D45+D46</f>
        <v>59205.7</v>
      </c>
      <c r="E43" s="330">
        <f t="shared" si="0"/>
        <v>102.41783144201494</v>
      </c>
    </row>
    <row r="44" spans="1:5" x14ac:dyDescent="0.25">
      <c r="A44" s="311" t="s">
        <v>108</v>
      </c>
      <c r="B44" s="331" t="s">
        <v>109</v>
      </c>
      <c r="C44" s="312">
        <v>41695</v>
      </c>
      <c r="D44" s="312">
        <v>44169.2</v>
      </c>
      <c r="E44" s="313">
        <f t="shared" si="0"/>
        <v>105.93404484950233</v>
      </c>
    </row>
    <row r="45" spans="1:5" x14ac:dyDescent="0.25">
      <c r="A45" s="334" t="s">
        <v>110</v>
      </c>
      <c r="B45" s="335" t="s">
        <v>111</v>
      </c>
      <c r="C45" s="312">
        <v>3807</v>
      </c>
      <c r="D45" s="312">
        <v>3658.2</v>
      </c>
      <c r="E45" s="313">
        <f t="shared" si="0"/>
        <v>96.091410559495657</v>
      </c>
    </row>
    <row r="46" spans="1:5" x14ac:dyDescent="0.25">
      <c r="A46" s="336" t="s">
        <v>112</v>
      </c>
      <c r="B46" s="337" t="s">
        <v>113</v>
      </c>
      <c r="C46" s="312">
        <v>12306</v>
      </c>
      <c r="D46" s="312">
        <v>11378.3</v>
      </c>
      <c r="E46" s="313">
        <f t="shared" si="0"/>
        <v>92.461400942629595</v>
      </c>
    </row>
    <row r="47" spans="1:5" ht="27" x14ac:dyDescent="0.25">
      <c r="A47" s="307" t="s">
        <v>114</v>
      </c>
      <c r="B47" s="325" t="s">
        <v>115</v>
      </c>
      <c r="C47" s="326">
        <v>137213.79999999999</v>
      </c>
      <c r="D47" s="326">
        <v>132454.1</v>
      </c>
      <c r="E47" s="330">
        <f t="shared" si="0"/>
        <v>96.531179808444932</v>
      </c>
    </row>
    <row r="48" spans="1:5" ht="27" x14ac:dyDescent="0.25">
      <c r="A48" s="307" t="s">
        <v>116</v>
      </c>
      <c r="B48" s="325" t="s">
        <v>117</v>
      </c>
      <c r="C48" s="314">
        <v>4734</v>
      </c>
      <c r="D48" s="314">
        <v>4734.1000000000004</v>
      </c>
      <c r="E48" s="315">
        <f t="shared" si="0"/>
        <v>100.00211237853824</v>
      </c>
    </row>
    <row r="49" spans="1:11" x14ac:dyDescent="0.25">
      <c r="A49" s="307" t="s">
        <v>118</v>
      </c>
      <c r="B49" s="325" t="s">
        <v>119</v>
      </c>
      <c r="C49" s="314">
        <v>800</v>
      </c>
      <c r="D49" s="314">
        <v>750.1</v>
      </c>
      <c r="E49" s="315">
        <f t="shared" si="0"/>
        <v>93.762500000000003</v>
      </c>
    </row>
    <row r="50" spans="1:11" x14ac:dyDescent="0.25">
      <c r="A50" s="307" t="s">
        <v>120</v>
      </c>
      <c r="B50" s="325" t="s">
        <v>121</v>
      </c>
      <c r="C50" s="326">
        <v>247681</v>
      </c>
      <c r="D50" s="326">
        <v>264479.7</v>
      </c>
      <c r="E50" s="330">
        <f t="shared" si="0"/>
        <v>106.78239348193847</v>
      </c>
    </row>
    <row r="51" spans="1:11" x14ac:dyDescent="0.25">
      <c r="A51" s="307" t="s">
        <v>122</v>
      </c>
      <c r="B51" s="325" t="s">
        <v>123</v>
      </c>
      <c r="C51" s="326">
        <v>0</v>
      </c>
      <c r="D51" s="314">
        <v>211.7</v>
      </c>
      <c r="E51" s="315"/>
    </row>
    <row r="52" spans="1:11" ht="40.5" x14ac:dyDescent="0.25">
      <c r="A52" s="307" t="s">
        <v>1957</v>
      </c>
      <c r="B52" s="325" t="s">
        <v>1958</v>
      </c>
      <c r="C52" s="326">
        <v>0</v>
      </c>
      <c r="D52" s="314">
        <v>-11346.6</v>
      </c>
      <c r="E52" s="315"/>
    </row>
    <row r="53" spans="1:11" x14ac:dyDescent="0.25">
      <c r="A53" s="307"/>
      <c r="B53" s="325"/>
      <c r="C53" s="326"/>
      <c r="D53" s="326"/>
      <c r="E53" s="338"/>
    </row>
    <row r="54" spans="1:11" s="61" customFormat="1" x14ac:dyDescent="0.25">
      <c r="A54" s="307" t="s">
        <v>124</v>
      </c>
      <c r="B54" s="339" t="s">
        <v>125</v>
      </c>
      <c r="C54" s="340">
        <f>C55+C167+C173+C186+C169+C171</f>
        <v>49278791.497649997</v>
      </c>
      <c r="D54" s="340">
        <f>D55+D167+D173+D186+D169+D171</f>
        <v>49105397.264119998</v>
      </c>
      <c r="E54" s="310">
        <f>+D54/C54*100</f>
        <v>99.648136189504015</v>
      </c>
      <c r="F54" s="383">
        <v>49278791.497650005</v>
      </c>
      <c r="G54" s="383">
        <v>49105397.262989998</v>
      </c>
      <c r="H54" s="384"/>
      <c r="I54" s="384"/>
      <c r="J54" s="383"/>
      <c r="K54" s="383"/>
    </row>
    <row r="55" spans="1:11" ht="27" x14ac:dyDescent="0.25">
      <c r="A55" s="307" t="s">
        <v>126</v>
      </c>
      <c r="B55" s="341" t="s">
        <v>127</v>
      </c>
      <c r="C55" s="340">
        <f>+C56+C61+C124+C142</f>
        <v>49102180.132049993</v>
      </c>
      <c r="D55" s="340">
        <f>+D56+D61+D124+D142</f>
        <v>48939025.569149993</v>
      </c>
      <c r="E55" s="310">
        <f>+D55/C55*100</f>
        <v>99.667724401521014</v>
      </c>
      <c r="F55" s="64">
        <f>+F54-C54</f>
        <v>0</v>
      </c>
      <c r="G55" s="64">
        <f>+G54-D54</f>
        <v>-1.1299997568130493E-3</v>
      </c>
    </row>
    <row r="56" spans="1:11" s="65" customFormat="1" x14ac:dyDescent="0.25">
      <c r="A56" s="342" t="s">
        <v>128</v>
      </c>
      <c r="B56" s="343" t="s">
        <v>129</v>
      </c>
      <c r="C56" s="344">
        <f>SUM(C57:C60)</f>
        <v>24231841.5</v>
      </c>
      <c r="D56" s="344">
        <f>SUM(D57:D60)</f>
        <v>24231841.5</v>
      </c>
      <c r="E56" s="345">
        <f>+D56/C56*100</f>
        <v>100</v>
      </c>
      <c r="F56" s="384">
        <v>49102180.13205</v>
      </c>
      <c r="G56" s="384">
        <v>48939025.569150001</v>
      </c>
      <c r="H56" s="384"/>
      <c r="I56" s="384"/>
      <c r="J56" s="384"/>
      <c r="K56" s="384"/>
    </row>
    <row r="57" spans="1:11" ht="27" x14ac:dyDescent="0.25">
      <c r="A57" s="311" t="s">
        <v>130</v>
      </c>
      <c r="B57" s="346" t="s">
        <v>131</v>
      </c>
      <c r="C57" s="347">
        <v>20488443.399999999</v>
      </c>
      <c r="D57" s="347">
        <v>20488443.399999999</v>
      </c>
      <c r="E57" s="348">
        <f>+D57/C57*100</f>
        <v>100</v>
      </c>
      <c r="F57" s="64">
        <f>+F56-C55</f>
        <v>0</v>
      </c>
      <c r="G57" s="64">
        <f>+G56-D55</f>
        <v>0</v>
      </c>
    </row>
    <row r="58" spans="1:11" ht="27" x14ac:dyDescent="0.25">
      <c r="A58" s="311" t="s">
        <v>132</v>
      </c>
      <c r="B58" s="346" t="s">
        <v>133</v>
      </c>
      <c r="C58" s="347">
        <v>2497884</v>
      </c>
      <c r="D58" s="347">
        <v>2497884</v>
      </c>
      <c r="E58" s="348">
        <f t="shared" ref="E58:E60" si="1">+D58/C58*100</f>
        <v>100</v>
      </c>
    </row>
    <row r="59" spans="1:11" ht="40.5" x14ac:dyDescent="0.25">
      <c r="A59" s="311" t="s">
        <v>134</v>
      </c>
      <c r="B59" s="346" t="s">
        <v>135</v>
      </c>
      <c r="C59" s="347">
        <v>1002437</v>
      </c>
      <c r="D59" s="347">
        <v>1002437</v>
      </c>
      <c r="E59" s="348">
        <f t="shared" si="1"/>
        <v>100</v>
      </c>
    </row>
    <row r="60" spans="1:11" ht="40.5" x14ac:dyDescent="0.25">
      <c r="A60" s="311" t="s">
        <v>136</v>
      </c>
      <c r="B60" s="346" t="s">
        <v>137</v>
      </c>
      <c r="C60" s="347">
        <v>243077.1</v>
      </c>
      <c r="D60" s="347">
        <v>243077.1</v>
      </c>
      <c r="E60" s="348">
        <f t="shared" si="1"/>
        <v>100</v>
      </c>
    </row>
    <row r="61" spans="1:11" s="68" customFormat="1" ht="27" x14ac:dyDescent="0.25">
      <c r="A61" s="342" t="s">
        <v>138</v>
      </c>
      <c r="B61" s="349" t="s">
        <v>139</v>
      </c>
      <c r="C61" s="344">
        <f>SUM(C62:C123)</f>
        <v>14735618.442839997</v>
      </c>
      <c r="D61" s="344">
        <f>SUM(D62:D123)</f>
        <v>14614025.896039996</v>
      </c>
      <c r="E61" s="350">
        <f>+D61/C61*100</f>
        <v>99.17483920154649</v>
      </c>
      <c r="F61" s="385"/>
      <c r="G61" s="67"/>
      <c r="H61" s="67"/>
      <c r="I61" s="67"/>
      <c r="J61" s="67"/>
      <c r="K61" s="67"/>
    </row>
    <row r="62" spans="1:11" s="68" customFormat="1" ht="27" x14ac:dyDescent="0.25">
      <c r="A62" s="311" t="s">
        <v>1870</v>
      </c>
      <c r="B62" s="351" t="s">
        <v>1849</v>
      </c>
      <c r="C62" s="347">
        <v>36280.9</v>
      </c>
      <c r="D62" s="347">
        <v>36280.9</v>
      </c>
      <c r="E62" s="348">
        <f>+D62/C62*100</f>
        <v>100</v>
      </c>
      <c r="F62" s="385"/>
      <c r="G62" s="67"/>
      <c r="H62" s="67"/>
      <c r="I62" s="67"/>
      <c r="J62" s="67"/>
      <c r="K62" s="67"/>
    </row>
    <row r="63" spans="1:11" s="68" customFormat="1" ht="27" x14ac:dyDescent="0.25">
      <c r="A63" s="311" t="s">
        <v>1871</v>
      </c>
      <c r="B63" s="351" t="s">
        <v>1850</v>
      </c>
      <c r="C63" s="347">
        <v>742467.4</v>
      </c>
      <c r="D63" s="347">
        <v>742467.4</v>
      </c>
      <c r="E63" s="348">
        <f t="shared" ref="E63:E123" si="2">+D63/C63*100</f>
        <v>100</v>
      </c>
      <c r="F63" s="385"/>
      <c r="G63" s="67"/>
      <c r="H63" s="67"/>
      <c r="I63" s="67"/>
      <c r="J63" s="67"/>
      <c r="K63" s="67"/>
    </row>
    <row r="64" spans="1:11" s="68" customFormat="1" ht="27" x14ac:dyDescent="0.25">
      <c r="A64" s="311" t="s">
        <v>1872</v>
      </c>
      <c r="B64" s="351" t="s">
        <v>1851</v>
      </c>
      <c r="C64" s="347">
        <v>4665</v>
      </c>
      <c r="D64" s="347">
        <v>4664.9999900000003</v>
      </c>
      <c r="E64" s="348">
        <f t="shared" si="2"/>
        <v>99.999999785637741</v>
      </c>
      <c r="F64" s="385"/>
      <c r="G64" s="67"/>
      <c r="H64" s="67"/>
      <c r="I64" s="67"/>
      <c r="J64" s="67"/>
      <c r="K64" s="67"/>
    </row>
    <row r="65" spans="1:11" s="68" customFormat="1" ht="40.5" x14ac:dyDescent="0.25">
      <c r="A65" s="311" t="s">
        <v>1873</v>
      </c>
      <c r="B65" s="351" t="s">
        <v>1852</v>
      </c>
      <c r="C65" s="347">
        <v>496795.9</v>
      </c>
      <c r="D65" s="347">
        <v>496795.9</v>
      </c>
      <c r="E65" s="348">
        <f t="shared" si="2"/>
        <v>100</v>
      </c>
      <c r="F65" s="385"/>
      <c r="G65" s="67"/>
      <c r="H65" s="67"/>
      <c r="I65" s="67"/>
      <c r="J65" s="67"/>
      <c r="K65" s="67"/>
    </row>
    <row r="66" spans="1:11" s="68" customFormat="1" ht="67.5" x14ac:dyDescent="0.25">
      <c r="A66" s="352" t="s">
        <v>140</v>
      </c>
      <c r="B66" s="353" t="s">
        <v>141</v>
      </c>
      <c r="C66" s="347">
        <v>3031.4</v>
      </c>
      <c r="D66" s="347">
        <v>3031.4</v>
      </c>
      <c r="E66" s="348">
        <f t="shared" si="2"/>
        <v>100</v>
      </c>
      <c r="F66" s="385"/>
      <c r="G66" s="67"/>
      <c r="H66" s="67"/>
      <c r="I66" s="67"/>
      <c r="J66" s="67"/>
      <c r="K66" s="67"/>
    </row>
    <row r="67" spans="1:11" s="68" customFormat="1" ht="54" x14ac:dyDescent="0.25">
      <c r="A67" s="352" t="s">
        <v>142</v>
      </c>
      <c r="B67" s="353" t="s">
        <v>143</v>
      </c>
      <c r="C67" s="347">
        <v>275934.5</v>
      </c>
      <c r="D67" s="347">
        <v>275934.49960000004</v>
      </c>
      <c r="E67" s="348">
        <f t="shared" si="2"/>
        <v>99.999999855038084</v>
      </c>
      <c r="F67" s="385"/>
      <c r="G67" s="67"/>
      <c r="H67" s="67"/>
      <c r="I67" s="67"/>
      <c r="J67" s="67"/>
      <c r="K67" s="67"/>
    </row>
    <row r="68" spans="1:11" s="68" customFormat="1" ht="54" x14ac:dyDescent="0.25">
      <c r="A68" s="352" t="s">
        <v>144</v>
      </c>
      <c r="B68" s="353" t="s">
        <v>145</v>
      </c>
      <c r="C68" s="347">
        <v>1240589.5</v>
      </c>
      <c r="D68" s="347">
        <v>1240589.5</v>
      </c>
      <c r="E68" s="348">
        <f t="shared" si="2"/>
        <v>100</v>
      </c>
      <c r="F68" s="385"/>
      <c r="G68" s="67"/>
      <c r="H68" s="67"/>
      <c r="I68" s="67"/>
      <c r="J68" s="67"/>
      <c r="K68" s="67"/>
    </row>
    <row r="69" spans="1:11" s="68" customFormat="1" ht="67.5" x14ac:dyDescent="0.25">
      <c r="A69" s="352" t="s">
        <v>146</v>
      </c>
      <c r="B69" s="353" t="s">
        <v>147</v>
      </c>
      <c r="C69" s="347">
        <v>89.1</v>
      </c>
      <c r="D69" s="347">
        <v>38.029859999999999</v>
      </c>
      <c r="E69" s="348">
        <f t="shared" si="2"/>
        <v>42.682222222222229</v>
      </c>
      <c r="F69" s="385"/>
      <c r="G69" s="67"/>
      <c r="H69" s="67"/>
      <c r="I69" s="67"/>
      <c r="J69" s="67"/>
      <c r="K69" s="67"/>
    </row>
    <row r="70" spans="1:11" s="68" customFormat="1" ht="54" x14ac:dyDescent="0.25">
      <c r="A70" s="352" t="s">
        <v>148</v>
      </c>
      <c r="B70" s="353" t="s">
        <v>149</v>
      </c>
      <c r="C70" s="347">
        <v>23818.6</v>
      </c>
      <c r="D70" s="347">
        <v>23818.6</v>
      </c>
      <c r="E70" s="348">
        <f t="shared" si="2"/>
        <v>100</v>
      </c>
      <c r="F70" s="385"/>
      <c r="G70" s="67"/>
      <c r="H70" s="67"/>
      <c r="I70" s="67"/>
      <c r="J70" s="67"/>
      <c r="K70" s="67"/>
    </row>
    <row r="71" spans="1:11" s="68" customFormat="1" ht="54" x14ac:dyDescent="0.25">
      <c r="A71" s="352" t="s">
        <v>150</v>
      </c>
      <c r="B71" s="353" t="s">
        <v>1853</v>
      </c>
      <c r="C71" s="347">
        <v>32225.3</v>
      </c>
      <c r="D71" s="347">
        <v>32212.176440000003</v>
      </c>
      <c r="E71" s="348">
        <f t="shared" si="2"/>
        <v>99.959275600227159</v>
      </c>
      <c r="F71" s="385"/>
      <c r="G71" s="67"/>
      <c r="H71" s="67"/>
      <c r="I71" s="67"/>
      <c r="J71" s="67"/>
      <c r="K71" s="67"/>
    </row>
    <row r="72" spans="1:11" s="68" customFormat="1" ht="94.5" x14ac:dyDescent="0.25">
      <c r="A72" s="352" t="s">
        <v>151</v>
      </c>
      <c r="B72" s="353" t="s">
        <v>152</v>
      </c>
      <c r="C72" s="347">
        <v>108900</v>
      </c>
      <c r="D72" s="347">
        <v>108900</v>
      </c>
      <c r="E72" s="348">
        <f t="shared" si="2"/>
        <v>100</v>
      </c>
      <c r="F72" s="385"/>
      <c r="G72" s="67"/>
      <c r="H72" s="67"/>
      <c r="I72" s="67"/>
      <c r="J72" s="67"/>
      <c r="K72" s="67"/>
    </row>
    <row r="73" spans="1:11" s="68" customFormat="1" ht="54" x14ac:dyDescent="0.25">
      <c r="A73" s="352" t="s">
        <v>153</v>
      </c>
      <c r="B73" s="353" t="s">
        <v>154</v>
      </c>
      <c r="C73" s="347">
        <v>37273.4</v>
      </c>
      <c r="D73" s="347">
        <v>37273.4</v>
      </c>
      <c r="E73" s="348">
        <f t="shared" si="2"/>
        <v>100</v>
      </c>
      <c r="F73" s="385"/>
      <c r="G73" s="67"/>
      <c r="H73" s="67"/>
      <c r="I73" s="67"/>
      <c r="J73" s="67"/>
      <c r="K73" s="67"/>
    </row>
    <row r="74" spans="1:11" s="68" customFormat="1" ht="27" x14ac:dyDescent="0.25">
      <c r="A74" s="352" t="s">
        <v>155</v>
      </c>
      <c r="B74" s="353" t="s">
        <v>156</v>
      </c>
      <c r="C74" s="347">
        <v>21229.8</v>
      </c>
      <c r="D74" s="347">
        <v>21229.8</v>
      </c>
      <c r="E74" s="348">
        <f t="shared" si="2"/>
        <v>100</v>
      </c>
      <c r="F74" s="385"/>
      <c r="G74" s="67"/>
      <c r="H74" s="67"/>
      <c r="I74" s="67"/>
      <c r="J74" s="67"/>
      <c r="K74" s="67"/>
    </row>
    <row r="75" spans="1:11" s="68" customFormat="1" ht="54" x14ac:dyDescent="0.25">
      <c r="A75" s="352" t="s">
        <v>157</v>
      </c>
      <c r="B75" s="353" t="s">
        <v>158</v>
      </c>
      <c r="C75" s="347">
        <v>7939.3</v>
      </c>
      <c r="D75" s="347">
        <v>7939.3</v>
      </c>
      <c r="E75" s="348">
        <f t="shared" si="2"/>
        <v>100</v>
      </c>
      <c r="F75" s="385"/>
      <c r="G75" s="67"/>
      <c r="H75" s="67"/>
      <c r="I75" s="67"/>
      <c r="J75" s="67"/>
      <c r="K75" s="67"/>
    </row>
    <row r="76" spans="1:11" s="68" customFormat="1" ht="27" x14ac:dyDescent="0.25">
      <c r="A76" s="352" t="s">
        <v>159</v>
      </c>
      <c r="B76" s="353" t="s">
        <v>160</v>
      </c>
      <c r="C76" s="347">
        <v>7247.8</v>
      </c>
      <c r="D76" s="347">
        <v>7247.7731699999995</v>
      </c>
      <c r="E76" s="348">
        <f t="shared" si="2"/>
        <v>99.999629818703596</v>
      </c>
      <c r="F76" s="385"/>
      <c r="G76" s="67"/>
      <c r="H76" s="67"/>
      <c r="I76" s="67"/>
      <c r="J76" s="67"/>
      <c r="K76" s="67"/>
    </row>
    <row r="77" spans="1:11" s="68" customFormat="1" ht="40.5" x14ac:dyDescent="0.25">
      <c r="A77" s="352" t="s">
        <v>161</v>
      </c>
      <c r="B77" s="353" t="s">
        <v>162</v>
      </c>
      <c r="C77" s="347">
        <v>11522.4</v>
      </c>
      <c r="D77" s="347">
        <v>11521.26924</v>
      </c>
      <c r="E77" s="348">
        <f t="shared" si="2"/>
        <v>99.990186419495942</v>
      </c>
      <c r="F77" s="385"/>
      <c r="G77" s="67"/>
      <c r="H77" s="67"/>
      <c r="I77" s="67"/>
      <c r="J77" s="67"/>
      <c r="K77" s="67"/>
    </row>
    <row r="78" spans="1:11" s="68" customFormat="1" ht="40.5" x14ac:dyDescent="0.25">
      <c r="A78" s="352" t="s">
        <v>1874</v>
      </c>
      <c r="B78" s="353" t="s">
        <v>1854</v>
      </c>
      <c r="C78" s="347">
        <v>67468.899999999994</v>
      </c>
      <c r="D78" s="347">
        <v>67468.899999999994</v>
      </c>
      <c r="E78" s="348">
        <f t="shared" si="2"/>
        <v>100</v>
      </c>
      <c r="F78" s="385"/>
      <c r="G78" s="67"/>
      <c r="H78" s="67"/>
      <c r="I78" s="67"/>
      <c r="J78" s="67"/>
      <c r="K78" s="67"/>
    </row>
    <row r="79" spans="1:11" s="68" customFormat="1" ht="40.5" x14ac:dyDescent="0.25">
      <c r="A79" s="352" t="s">
        <v>163</v>
      </c>
      <c r="B79" s="353" t="s">
        <v>164</v>
      </c>
      <c r="C79" s="347">
        <v>8478.5</v>
      </c>
      <c r="D79" s="347">
        <v>8478.5</v>
      </c>
      <c r="E79" s="348">
        <f t="shared" si="2"/>
        <v>100</v>
      </c>
      <c r="F79" s="385"/>
      <c r="G79" s="67"/>
      <c r="H79" s="67"/>
      <c r="I79" s="67"/>
      <c r="J79" s="67"/>
      <c r="K79" s="67"/>
    </row>
    <row r="80" spans="1:11" s="68" customFormat="1" ht="40.5" x14ac:dyDescent="0.25">
      <c r="A80" s="352" t="s">
        <v>165</v>
      </c>
      <c r="B80" s="353" t="s">
        <v>166</v>
      </c>
      <c r="C80" s="347">
        <v>8665.4</v>
      </c>
      <c r="D80" s="347">
        <v>8665.4</v>
      </c>
      <c r="E80" s="348">
        <f t="shared" si="2"/>
        <v>100</v>
      </c>
      <c r="F80" s="385"/>
      <c r="G80" s="67"/>
      <c r="H80" s="67"/>
      <c r="I80" s="67"/>
      <c r="J80" s="67"/>
      <c r="K80" s="67"/>
    </row>
    <row r="81" spans="1:11" s="68" customFormat="1" ht="67.5" x14ac:dyDescent="0.25">
      <c r="A81" s="352" t="s">
        <v>167</v>
      </c>
      <c r="B81" s="353" t="s">
        <v>168</v>
      </c>
      <c r="C81" s="347">
        <v>55763.199999999997</v>
      </c>
      <c r="D81" s="347">
        <v>52391.755920000003</v>
      </c>
      <c r="E81" s="348">
        <f t="shared" si="2"/>
        <v>93.953998192356252</v>
      </c>
      <c r="F81" s="385"/>
      <c r="G81" s="67"/>
      <c r="H81" s="67"/>
      <c r="I81" s="67"/>
      <c r="J81" s="67"/>
      <c r="K81" s="67"/>
    </row>
    <row r="82" spans="1:11" s="68" customFormat="1" ht="27" x14ac:dyDescent="0.25">
      <c r="A82" s="352" t="s">
        <v>169</v>
      </c>
      <c r="B82" s="353" t="s">
        <v>170</v>
      </c>
      <c r="C82" s="347">
        <v>155439.29999999999</v>
      </c>
      <c r="D82" s="347">
        <v>151626.64627</v>
      </c>
      <c r="E82" s="348">
        <f t="shared" si="2"/>
        <v>97.547175180279382</v>
      </c>
      <c r="F82" s="385"/>
      <c r="G82" s="67"/>
      <c r="H82" s="67"/>
      <c r="I82" s="67"/>
      <c r="J82" s="67"/>
      <c r="K82" s="67"/>
    </row>
    <row r="83" spans="1:11" s="68" customFormat="1" ht="40.5" x14ac:dyDescent="0.25">
      <c r="A83" s="352" t="s">
        <v>1875</v>
      </c>
      <c r="B83" s="353" t="s">
        <v>1855</v>
      </c>
      <c r="C83" s="347">
        <v>728.90800000000002</v>
      </c>
      <c r="D83" s="347">
        <v>728.90800000000002</v>
      </c>
      <c r="E83" s="348">
        <f t="shared" si="2"/>
        <v>100</v>
      </c>
      <c r="F83" s="385"/>
      <c r="G83" s="67"/>
      <c r="H83" s="67"/>
      <c r="I83" s="67"/>
      <c r="J83" s="67"/>
      <c r="K83" s="67"/>
    </row>
    <row r="84" spans="1:11" s="68" customFormat="1" ht="94.5" x14ac:dyDescent="0.25">
      <c r="A84" s="352" t="s">
        <v>171</v>
      </c>
      <c r="B84" s="353" t="s">
        <v>172</v>
      </c>
      <c r="C84" s="347">
        <v>7330</v>
      </c>
      <c r="D84" s="347">
        <v>7330</v>
      </c>
      <c r="E84" s="348">
        <f t="shared" si="2"/>
        <v>100</v>
      </c>
      <c r="F84" s="385"/>
      <c r="G84" s="67"/>
      <c r="H84" s="67"/>
      <c r="I84" s="67"/>
      <c r="J84" s="67"/>
      <c r="K84" s="67"/>
    </row>
    <row r="85" spans="1:11" s="68" customFormat="1" ht="81" x14ac:dyDescent="0.25">
      <c r="A85" s="352" t="s">
        <v>1876</v>
      </c>
      <c r="B85" s="353" t="s">
        <v>1856</v>
      </c>
      <c r="C85" s="347">
        <v>17820</v>
      </c>
      <c r="D85" s="347">
        <v>17820</v>
      </c>
      <c r="E85" s="348">
        <f t="shared" si="2"/>
        <v>100</v>
      </c>
      <c r="F85" s="385"/>
      <c r="G85" s="67"/>
      <c r="H85" s="67"/>
      <c r="I85" s="67"/>
      <c r="J85" s="67"/>
      <c r="K85" s="67"/>
    </row>
    <row r="86" spans="1:11" s="68" customFormat="1" ht="67.5" x14ac:dyDescent="0.25">
      <c r="A86" s="352" t="s">
        <v>1877</v>
      </c>
      <c r="B86" s="353" t="s">
        <v>1857</v>
      </c>
      <c r="C86" s="347">
        <v>491279.5</v>
      </c>
      <c r="D86" s="347">
        <v>491279.5</v>
      </c>
      <c r="E86" s="348">
        <f t="shared" si="2"/>
        <v>100</v>
      </c>
      <c r="F86" s="385"/>
      <c r="G86" s="67"/>
      <c r="H86" s="67"/>
      <c r="I86" s="67"/>
      <c r="J86" s="67"/>
      <c r="K86" s="67"/>
    </row>
    <row r="87" spans="1:11" s="68" customFormat="1" ht="54" x14ac:dyDescent="0.25">
      <c r="A87" s="352" t="s">
        <v>173</v>
      </c>
      <c r="B87" s="353" t="s">
        <v>174</v>
      </c>
      <c r="C87" s="347">
        <v>2630.5</v>
      </c>
      <c r="D87" s="347">
        <v>2630.5</v>
      </c>
      <c r="E87" s="348">
        <f t="shared" si="2"/>
        <v>100</v>
      </c>
      <c r="F87" s="385"/>
      <c r="G87" s="67"/>
      <c r="H87" s="67"/>
      <c r="I87" s="67"/>
      <c r="J87" s="67"/>
      <c r="K87" s="67"/>
    </row>
    <row r="88" spans="1:11" s="68" customFormat="1" ht="27" x14ac:dyDescent="0.25">
      <c r="A88" s="311" t="s">
        <v>175</v>
      </c>
      <c r="B88" s="351" t="s">
        <v>176</v>
      </c>
      <c r="C88" s="347">
        <v>9900</v>
      </c>
      <c r="D88" s="347">
        <v>9900</v>
      </c>
      <c r="E88" s="348">
        <f t="shared" si="2"/>
        <v>100</v>
      </c>
      <c r="F88" s="385"/>
      <c r="G88" s="67"/>
      <c r="H88" s="67"/>
      <c r="I88" s="67"/>
      <c r="J88" s="67"/>
      <c r="K88" s="67"/>
    </row>
    <row r="89" spans="1:11" s="68" customFormat="1" ht="67.5" x14ac:dyDescent="0.25">
      <c r="A89" s="311" t="s">
        <v>177</v>
      </c>
      <c r="B89" s="351" t="s">
        <v>178</v>
      </c>
      <c r="C89" s="347">
        <v>610.5</v>
      </c>
      <c r="D89" s="347">
        <v>610.5</v>
      </c>
      <c r="E89" s="348">
        <f t="shared" si="2"/>
        <v>100</v>
      </c>
      <c r="F89" s="385"/>
      <c r="G89" s="67"/>
      <c r="H89" s="67"/>
      <c r="I89" s="67"/>
      <c r="J89" s="67"/>
      <c r="K89" s="67"/>
    </row>
    <row r="90" spans="1:11" s="68" customFormat="1" ht="40.5" x14ac:dyDescent="0.25">
      <c r="A90" s="352" t="s">
        <v>179</v>
      </c>
      <c r="B90" s="353" t="s">
        <v>180</v>
      </c>
      <c r="C90" s="347">
        <v>3535820.6</v>
      </c>
      <c r="D90" s="347">
        <v>3535781.15301</v>
      </c>
      <c r="E90" s="348">
        <f t="shared" si="2"/>
        <v>99.998884361101346</v>
      </c>
      <c r="F90" s="385"/>
      <c r="G90" s="67"/>
      <c r="H90" s="67"/>
      <c r="I90" s="67"/>
      <c r="J90" s="67"/>
      <c r="K90" s="67"/>
    </row>
    <row r="91" spans="1:11" s="68" customFormat="1" ht="54" x14ac:dyDescent="0.25">
      <c r="A91" s="352" t="s">
        <v>181</v>
      </c>
      <c r="B91" s="353" t="s">
        <v>182</v>
      </c>
      <c r="C91" s="347">
        <v>389646.8</v>
      </c>
      <c r="D91" s="347">
        <v>389646.70169999998</v>
      </c>
      <c r="E91" s="348">
        <f t="shared" si="2"/>
        <v>99.999974772024302</v>
      </c>
      <c r="F91" s="385"/>
      <c r="G91" s="67"/>
      <c r="H91" s="67"/>
      <c r="I91" s="67"/>
      <c r="J91" s="67"/>
      <c r="K91" s="67"/>
    </row>
    <row r="92" spans="1:11" s="68" customFormat="1" ht="40.5" x14ac:dyDescent="0.25">
      <c r="A92" s="352" t="s">
        <v>1878</v>
      </c>
      <c r="B92" s="353" t="s">
        <v>1858</v>
      </c>
      <c r="C92" s="347">
        <v>464058.2</v>
      </c>
      <c r="D92" s="347">
        <v>464058.2</v>
      </c>
      <c r="E92" s="348">
        <f t="shared" si="2"/>
        <v>100</v>
      </c>
      <c r="F92" s="385"/>
      <c r="G92" s="67"/>
      <c r="H92" s="67"/>
      <c r="I92" s="67"/>
      <c r="J92" s="67"/>
      <c r="K92" s="67"/>
    </row>
    <row r="93" spans="1:11" s="68" customFormat="1" ht="27" x14ac:dyDescent="0.25">
      <c r="A93" s="352" t="s">
        <v>1879</v>
      </c>
      <c r="B93" s="353" t="s">
        <v>1859</v>
      </c>
      <c r="C93" s="347">
        <v>54647.1</v>
      </c>
      <c r="D93" s="347">
        <v>54647.1</v>
      </c>
      <c r="E93" s="348">
        <f t="shared" si="2"/>
        <v>100</v>
      </c>
      <c r="F93" s="385"/>
      <c r="G93" s="67"/>
      <c r="H93" s="67"/>
      <c r="I93" s="67"/>
      <c r="J93" s="67"/>
      <c r="K93" s="67"/>
    </row>
    <row r="94" spans="1:11" s="68" customFormat="1" ht="54" x14ac:dyDescent="0.25">
      <c r="A94" s="311" t="s">
        <v>1880</v>
      </c>
      <c r="B94" s="351" t="s">
        <v>1860</v>
      </c>
      <c r="C94" s="347">
        <v>56455.1</v>
      </c>
      <c r="D94" s="347">
        <v>56455.1</v>
      </c>
      <c r="E94" s="348">
        <f t="shared" si="2"/>
        <v>100</v>
      </c>
      <c r="F94" s="385"/>
      <c r="G94" s="67"/>
      <c r="H94" s="67"/>
      <c r="I94" s="67"/>
      <c r="J94" s="67"/>
      <c r="K94" s="67"/>
    </row>
    <row r="95" spans="1:11" s="68" customFormat="1" ht="40.5" x14ac:dyDescent="0.25">
      <c r="A95" s="311" t="s">
        <v>183</v>
      </c>
      <c r="B95" s="351" t="s">
        <v>1861</v>
      </c>
      <c r="C95" s="347">
        <v>434326.5</v>
      </c>
      <c r="D95" s="347">
        <v>423235.25737999997</v>
      </c>
      <c r="E95" s="348">
        <f t="shared" si="2"/>
        <v>97.446335275420665</v>
      </c>
      <c r="F95" s="386"/>
      <c r="G95" s="385"/>
      <c r="H95" s="67"/>
      <c r="I95" s="67"/>
      <c r="J95" s="67"/>
      <c r="K95" s="67"/>
    </row>
    <row r="96" spans="1:11" s="68" customFormat="1" ht="54" x14ac:dyDescent="0.25">
      <c r="A96" s="311" t="s">
        <v>1881</v>
      </c>
      <c r="B96" s="351" t="s">
        <v>1862</v>
      </c>
      <c r="C96" s="347">
        <v>189775</v>
      </c>
      <c r="D96" s="347">
        <v>189775</v>
      </c>
      <c r="E96" s="348">
        <f t="shared" si="2"/>
        <v>100</v>
      </c>
      <c r="F96" s="385"/>
      <c r="G96" s="67"/>
      <c r="H96" s="67"/>
      <c r="I96" s="67"/>
      <c r="J96" s="67"/>
      <c r="K96" s="67"/>
    </row>
    <row r="97" spans="1:11" s="68" customFormat="1" ht="67.5" x14ac:dyDescent="0.25">
      <c r="A97" s="352" t="s">
        <v>184</v>
      </c>
      <c r="B97" s="353" t="s">
        <v>185</v>
      </c>
      <c r="C97" s="347">
        <v>320</v>
      </c>
      <c r="D97" s="347">
        <v>320</v>
      </c>
      <c r="E97" s="348">
        <f t="shared" si="2"/>
        <v>100</v>
      </c>
      <c r="F97" s="385"/>
      <c r="G97" s="67"/>
      <c r="H97" s="67"/>
      <c r="I97" s="67"/>
      <c r="J97" s="67"/>
      <c r="K97" s="67"/>
    </row>
    <row r="98" spans="1:11" s="68" customFormat="1" ht="54" x14ac:dyDescent="0.25">
      <c r="A98" s="352" t="s">
        <v>186</v>
      </c>
      <c r="B98" s="353" t="s">
        <v>187</v>
      </c>
      <c r="C98" s="347">
        <v>565509.6</v>
      </c>
      <c r="D98" s="347">
        <v>565509.09510999999</v>
      </c>
      <c r="E98" s="348">
        <f t="shared" si="2"/>
        <v>99.999910719464353</v>
      </c>
      <c r="F98" s="386"/>
      <c r="G98" s="385"/>
      <c r="H98" s="67"/>
      <c r="I98" s="67"/>
      <c r="J98" s="67"/>
      <c r="K98" s="67"/>
    </row>
    <row r="99" spans="1:11" s="68" customFormat="1" ht="40.5" x14ac:dyDescent="0.25">
      <c r="A99" s="352" t="s">
        <v>188</v>
      </c>
      <c r="B99" s="353" t="s">
        <v>189</v>
      </c>
      <c r="C99" s="347">
        <v>231.5</v>
      </c>
      <c r="D99" s="347">
        <v>231.5</v>
      </c>
      <c r="E99" s="348">
        <f t="shared" si="2"/>
        <v>100</v>
      </c>
      <c r="F99" s="385"/>
      <c r="G99" s="67"/>
      <c r="H99" s="67"/>
      <c r="I99" s="67"/>
      <c r="J99" s="67"/>
      <c r="K99" s="67"/>
    </row>
    <row r="100" spans="1:11" s="68" customFormat="1" ht="54" x14ac:dyDescent="0.25">
      <c r="A100" s="352" t="s">
        <v>190</v>
      </c>
      <c r="B100" s="353" t="s">
        <v>191</v>
      </c>
      <c r="C100" s="347">
        <v>25738.5</v>
      </c>
      <c r="D100" s="347">
        <v>25738.5</v>
      </c>
      <c r="E100" s="348">
        <f t="shared" si="2"/>
        <v>100</v>
      </c>
      <c r="F100" s="385"/>
      <c r="G100" s="67"/>
      <c r="H100" s="67"/>
      <c r="I100" s="67"/>
      <c r="J100" s="67"/>
      <c r="K100" s="67"/>
    </row>
    <row r="101" spans="1:11" s="68" customFormat="1" ht="40.5" x14ac:dyDescent="0.25">
      <c r="A101" s="352" t="s">
        <v>192</v>
      </c>
      <c r="B101" s="353" t="s">
        <v>193</v>
      </c>
      <c r="C101" s="347">
        <v>5982.5</v>
      </c>
      <c r="D101" s="347">
        <v>5982.5</v>
      </c>
      <c r="E101" s="348">
        <f t="shared" si="2"/>
        <v>100</v>
      </c>
      <c r="F101" s="385"/>
      <c r="G101" s="67"/>
      <c r="H101" s="67"/>
      <c r="I101" s="67"/>
      <c r="J101" s="67"/>
      <c r="K101" s="67"/>
    </row>
    <row r="102" spans="1:11" s="68" customFormat="1" ht="27" x14ac:dyDescent="0.25">
      <c r="A102" s="352" t="s">
        <v>194</v>
      </c>
      <c r="B102" s="353" t="s">
        <v>195</v>
      </c>
      <c r="C102" s="347">
        <v>42935</v>
      </c>
      <c r="D102" s="347">
        <v>42935</v>
      </c>
      <c r="E102" s="348">
        <f t="shared" si="2"/>
        <v>100</v>
      </c>
      <c r="F102" s="385"/>
      <c r="G102" s="67"/>
      <c r="H102" s="67"/>
      <c r="I102" s="67"/>
      <c r="J102" s="67"/>
      <c r="K102" s="67"/>
    </row>
    <row r="103" spans="1:11" s="68" customFormat="1" ht="54" x14ac:dyDescent="0.25">
      <c r="A103" s="352" t="s">
        <v>1882</v>
      </c>
      <c r="B103" s="353" t="s">
        <v>1863</v>
      </c>
      <c r="C103" s="347">
        <v>2063000</v>
      </c>
      <c r="D103" s="347">
        <v>2063000</v>
      </c>
      <c r="E103" s="348">
        <f t="shared" si="2"/>
        <v>100</v>
      </c>
      <c r="F103" s="385"/>
      <c r="G103" s="67"/>
      <c r="H103" s="67"/>
      <c r="I103" s="67"/>
      <c r="J103" s="67"/>
      <c r="K103" s="67"/>
    </row>
    <row r="104" spans="1:11" s="68" customFormat="1" ht="54" x14ac:dyDescent="0.25">
      <c r="A104" s="352" t="s">
        <v>1883</v>
      </c>
      <c r="B104" s="353" t="s">
        <v>1864</v>
      </c>
      <c r="C104" s="347">
        <v>10153.4</v>
      </c>
      <c r="D104" s="347">
        <v>10153.4</v>
      </c>
      <c r="E104" s="348">
        <f t="shared" si="2"/>
        <v>100</v>
      </c>
      <c r="F104" s="385"/>
      <c r="G104" s="67"/>
      <c r="H104" s="67"/>
      <c r="I104" s="67"/>
      <c r="J104" s="67"/>
      <c r="K104" s="67"/>
    </row>
    <row r="105" spans="1:11" s="68" customFormat="1" ht="27" x14ac:dyDescent="0.25">
      <c r="A105" s="352" t="s">
        <v>196</v>
      </c>
      <c r="B105" s="353" t="s">
        <v>197</v>
      </c>
      <c r="C105" s="347">
        <v>130092.7</v>
      </c>
      <c r="D105" s="347">
        <v>130092.7</v>
      </c>
      <c r="E105" s="348">
        <f t="shared" si="2"/>
        <v>100</v>
      </c>
      <c r="F105" s="385"/>
      <c r="G105" s="67"/>
      <c r="H105" s="67"/>
      <c r="I105" s="67"/>
      <c r="J105" s="67"/>
      <c r="K105" s="67"/>
    </row>
    <row r="106" spans="1:11" s="68" customFormat="1" ht="40.5" x14ac:dyDescent="0.25">
      <c r="A106" s="352" t="s">
        <v>198</v>
      </c>
      <c r="B106" s="353" t="s">
        <v>199</v>
      </c>
      <c r="C106" s="347">
        <v>69616.7</v>
      </c>
      <c r="D106" s="347">
        <v>69616.7</v>
      </c>
      <c r="E106" s="348">
        <f t="shared" si="2"/>
        <v>100</v>
      </c>
      <c r="F106" s="385"/>
      <c r="G106" s="67"/>
      <c r="H106" s="67"/>
      <c r="I106" s="67"/>
      <c r="J106" s="67"/>
      <c r="K106" s="67"/>
    </row>
    <row r="107" spans="1:11" s="68" customFormat="1" ht="40.5" x14ac:dyDescent="0.25">
      <c r="A107" s="352" t="s">
        <v>200</v>
      </c>
      <c r="B107" s="353" t="s">
        <v>201</v>
      </c>
      <c r="C107" s="347">
        <v>112637.43484</v>
      </c>
      <c r="D107" s="347">
        <v>112469.11186</v>
      </c>
      <c r="E107" s="348">
        <f t="shared" si="2"/>
        <v>99.850562133060734</v>
      </c>
      <c r="F107" s="385"/>
      <c r="G107" s="67"/>
      <c r="H107" s="67"/>
      <c r="I107" s="67"/>
      <c r="J107" s="67"/>
      <c r="K107" s="67"/>
    </row>
    <row r="108" spans="1:11" s="68" customFormat="1" ht="27" x14ac:dyDescent="0.25">
      <c r="A108" s="352" t="s">
        <v>1884</v>
      </c>
      <c r="B108" s="353" t="s">
        <v>1865</v>
      </c>
      <c r="C108" s="347">
        <v>120803.4</v>
      </c>
      <c r="D108" s="347">
        <v>120803.39988</v>
      </c>
      <c r="E108" s="348">
        <f t="shared" si="2"/>
        <v>99.999999900665046</v>
      </c>
      <c r="F108" s="385"/>
      <c r="G108" s="67"/>
      <c r="H108" s="67"/>
      <c r="I108" s="67"/>
      <c r="J108" s="67"/>
      <c r="K108" s="67"/>
    </row>
    <row r="109" spans="1:11" s="68" customFormat="1" ht="40.5" x14ac:dyDescent="0.25">
      <c r="A109" s="352" t="s">
        <v>202</v>
      </c>
      <c r="B109" s="353" t="s">
        <v>203</v>
      </c>
      <c r="C109" s="347">
        <v>1823.4</v>
      </c>
      <c r="D109" s="347">
        <v>1823.4</v>
      </c>
      <c r="E109" s="348">
        <f t="shared" si="2"/>
        <v>100</v>
      </c>
      <c r="F109" s="385"/>
      <c r="G109" s="67"/>
      <c r="H109" s="67"/>
      <c r="I109" s="67"/>
      <c r="J109" s="67"/>
      <c r="K109" s="67"/>
    </row>
    <row r="110" spans="1:11" s="68" customFormat="1" ht="40.5" x14ac:dyDescent="0.25">
      <c r="A110" s="352" t="s">
        <v>204</v>
      </c>
      <c r="B110" s="353" t="s">
        <v>205</v>
      </c>
      <c r="C110" s="347">
        <v>9133.1</v>
      </c>
      <c r="D110" s="347">
        <v>9133.1</v>
      </c>
      <c r="E110" s="348">
        <f t="shared" si="2"/>
        <v>100</v>
      </c>
      <c r="F110" s="385"/>
      <c r="G110" s="67"/>
      <c r="H110" s="67"/>
      <c r="I110" s="67"/>
      <c r="J110" s="67"/>
      <c r="K110" s="67"/>
    </row>
    <row r="111" spans="1:11" s="68" customFormat="1" ht="40.5" x14ac:dyDescent="0.25">
      <c r="A111" s="352" t="s">
        <v>206</v>
      </c>
      <c r="B111" s="353" t="s">
        <v>207</v>
      </c>
      <c r="C111" s="347">
        <v>8271.5</v>
      </c>
      <c r="D111" s="347">
        <v>8271.5</v>
      </c>
      <c r="E111" s="348">
        <f t="shared" si="2"/>
        <v>100</v>
      </c>
      <c r="F111" s="385"/>
      <c r="G111" s="67"/>
      <c r="H111" s="67"/>
      <c r="I111" s="67"/>
      <c r="J111" s="67"/>
      <c r="K111" s="67"/>
    </row>
    <row r="112" spans="1:11" s="68" customFormat="1" ht="27" x14ac:dyDescent="0.25">
      <c r="A112" s="352" t="s">
        <v>208</v>
      </c>
      <c r="B112" s="353" t="s">
        <v>209</v>
      </c>
      <c r="C112" s="347">
        <v>53762.7</v>
      </c>
      <c r="D112" s="347">
        <v>53762.7</v>
      </c>
      <c r="E112" s="348">
        <f t="shared" si="2"/>
        <v>100</v>
      </c>
      <c r="F112" s="385"/>
      <c r="G112" s="67"/>
      <c r="H112" s="67"/>
      <c r="I112" s="67"/>
      <c r="J112" s="67"/>
      <c r="K112" s="67"/>
    </row>
    <row r="113" spans="1:11" s="68" customFormat="1" ht="40.5" x14ac:dyDescent="0.25">
      <c r="A113" s="352" t="s">
        <v>210</v>
      </c>
      <c r="B113" s="353" t="s">
        <v>211</v>
      </c>
      <c r="C113" s="347">
        <v>630586.4</v>
      </c>
      <c r="D113" s="347">
        <v>630586.38627000002</v>
      </c>
      <c r="E113" s="348">
        <f t="shared" si="2"/>
        <v>99.99999782266157</v>
      </c>
      <c r="F113" s="385"/>
      <c r="G113" s="67"/>
      <c r="H113" s="67"/>
      <c r="I113" s="67"/>
      <c r="J113" s="67"/>
      <c r="K113" s="67"/>
    </row>
    <row r="114" spans="1:11" s="68" customFormat="1" ht="67.5" x14ac:dyDescent="0.25">
      <c r="A114" s="352" t="s">
        <v>212</v>
      </c>
      <c r="B114" s="353" t="s">
        <v>213</v>
      </c>
      <c r="C114" s="347">
        <v>176320.9</v>
      </c>
      <c r="D114" s="347">
        <v>176320.9</v>
      </c>
      <c r="E114" s="348">
        <f t="shared" si="2"/>
        <v>100</v>
      </c>
      <c r="F114" s="385"/>
      <c r="G114" s="67"/>
      <c r="H114" s="67"/>
      <c r="I114" s="67"/>
      <c r="J114" s="67"/>
      <c r="K114" s="67"/>
    </row>
    <row r="115" spans="1:11" s="68" customFormat="1" ht="27" x14ac:dyDescent="0.25">
      <c r="A115" s="352" t="s">
        <v>214</v>
      </c>
      <c r="B115" s="353" t="s">
        <v>215</v>
      </c>
      <c r="C115" s="347">
        <v>188100</v>
      </c>
      <c r="D115" s="347">
        <v>188100</v>
      </c>
      <c r="E115" s="348">
        <f t="shared" si="2"/>
        <v>100</v>
      </c>
      <c r="F115" s="385"/>
      <c r="G115" s="67"/>
      <c r="H115" s="67"/>
      <c r="I115" s="67"/>
      <c r="J115" s="67"/>
      <c r="K115" s="67"/>
    </row>
    <row r="116" spans="1:11" s="68" customFormat="1" ht="27" x14ac:dyDescent="0.25">
      <c r="A116" s="352" t="s">
        <v>216</v>
      </c>
      <c r="B116" s="353" t="s">
        <v>217</v>
      </c>
      <c r="C116" s="347">
        <v>86681.5</v>
      </c>
      <c r="D116" s="347">
        <v>86681.5</v>
      </c>
      <c r="E116" s="348">
        <f t="shared" si="2"/>
        <v>100</v>
      </c>
      <c r="F116" s="385"/>
      <c r="G116" s="67"/>
      <c r="H116" s="67"/>
      <c r="I116" s="67"/>
      <c r="J116" s="67"/>
      <c r="K116" s="67"/>
    </row>
    <row r="117" spans="1:11" s="68" customFormat="1" ht="27" x14ac:dyDescent="0.25">
      <c r="A117" s="352" t="s">
        <v>218</v>
      </c>
      <c r="B117" s="353" t="s">
        <v>219</v>
      </c>
      <c r="C117" s="347">
        <v>63360</v>
      </c>
      <c r="D117" s="347">
        <v>63360</v>
      </c>
      <c r="E117" s="348">
        <f t="shared" si="2"/>
        <v>100</v>
      </c>
      <c r="F117" s="385"/>
      <c r="G117" s="67"/>
      <c r="H117" s="67"/>
      <c r="I117" s="67"/>
      <c r="J117" s="67"/>
      <c r="K117" s="67"/>
    </row>
    <row r="118" spans="1:11" s="68" customFormat="1" ht="54" x14ac:dyDescent="0.25">
      <c r="A118" s="352" t="s">
        <v>220</v>
      </c>
      <c r="B118" s="353" t="s">
        <v>221</v>
      </c>
      <c r="C118" s="347">
        <v>18407.8</v>
      </c>
      <c r="D118" s="347">
        <v>18407.8</v>
      </c>
      <c r="E118" s="348">
        <f t="shared" si="2"/>
        <v>100</v>
      </c>
      <c r="F118" s="385"/>
      <c r="G118" s="67"/>
      <c r="H118" s="67"/>
      <c r="I118" s="67"/>
      <c r="J118" s="67"/>
      <c r="K118" s="67"/>
    </row>
    <row r="119" spans="1:11" s="68" customFormat="1" ht="40.5" x14ac:dyDescent="0.25">
      <c r="A119" s="352" t="s">
        <v>1885</v>
      </c>
      <c r="B119" s="353" t="s">
        <v>1866</v>
      </c>
      <c r="C119" s="347">
        <v>150871.6</v>
      </c>
      <c r="D119" s="347">
        <v>150871.55749000001</v>
      </c>
      <c r="E119" s="348">
        <f t="shared" si="2"/>
        <v>99.999971823722959</v>
      </c>
      <c r="F119" s="385"/>
      <c r="G119" s="67"/>
      <c r="H119" s="67"/>
      <c r="I119" s="67"/>
      <c r="J119" s="67"/>
      <c r="K119" s="67"/>
    </row>
    <row r="120" spans="1:11" s="68" customFormat="1" ht="27" x14ac:dyDescent="0.25">
      <c r="A120" s="352" t="s">
        <v>1886</v>
      </c>
      <c r="B120" s="353" t="s">
        <v>1867</v>
      </c>
      <c r="C120" s="347">
        <v>1033207</v>
      </c>
      <c r="D120" s="347">
        <v>931763.34392000001</v>
      </c>
      <c r="E120" s="348">
        <f t="shared" si="2"/>
        <v>90.181671622433839</v>
      </c>
      <c r="F120" s="385"/>
      <c r="G120" s="67"/>
      <c r="H120" s="67"/>
      <c r="I120" s="67"/>
      <c r="J120" s="67"/>
      <c r="K120" s="67"/>
    </row>
    <row r="121" spans="1:11" s="68" customFormat="1" ht="54" x14ac:dyDescent="0.25">
      <c r="A121" s="352" t="s">
        <v>1887</v>
      </c>
      <c r="B121" s="353" t="s">
        <v>1868</v>
      </c>
      <c r="C121" s="347">
        <v>38899.4</v>
      </c>
      <c r="D121" s="347">
        <v>37299.630929999999</v>
      </c>
      <c r="E121" s="348">
        <f t="shared" si="2"/>
        <v>95.887419677424319</v>
      </c>
      <c r="F121" s="385"/>
      <c r="G121" s="67"/>
      <c r="H121" s="67"/>
      <c r="I121" s="67"/>
      <c r="J121" s="67"/>
      <c r="K121" s="67"/>
    </row>
    <row r="122" spans="1:11" s="68" customFormat="1" ht="40.5" x14ac:dyDescent="0.25">
      <c r="A122" s="352" t="s">
        <v>1888</v>
      </c>
      <c r="B122" s="353" t="s">
        <v>1869</v>
      </c>
      <c r="C122" s="347">
        <v>52000</v>
      </c>
      <c r="D122" s="347">
        <v>52000</v>
      </c>
      <c r="E122" s="348">
        <f t="shared" si="2"/>
        <v>100</v>
      </c>
      <c r="F122" s="385"/>
      <c r="G122" s="67"/>
      <c r="H122" s="67"/>
      <c r="I122" s="67"/>
      <c r="J122" s="67"/>
      <c r="K122" s="67"/>
    </row>
    <row r="123" spans="1:11" s="68" customFormat="1" ht="81" x14ac:dyDescent="0.25">
      <c r="A123" s="352" t="s">
        <v>222</v>
      </c>
      <c r="B123" s="353" t="s">
        <v>223</v>
      </c>
      <c r="C123" s="347">
        <v>76318.100000000006</v>
      </c>
      <c r="D123" s="347">
        <v>76318.100000000006</v>
      </c>
      <c r="E123" s="348">
        <f t="shared" si="2"/>
        <v>100</v>
      </c>
      <c r="F123" s="385"/>
      <c r="G123" s="67"/>
      <c r="H123" s="67"/>
      <c r="I123" s="67"/>
      <c r="J123" s="67"/>
      <c r="K123" s="67"/>
    </row>
    <row r="124" spans="1:11" s="68" customFormat="1" x14ac:dyDescent="0.25">
      <c r="A124" s="342" t="s">
        <v>224</v>
      </c>
      <c r="B124" s="343" t="s">
        <v>225</v>
      </c>
      <c r="C124" s="344">
        <f>SUM(C125:C141)</f>
        <v>2478255.2999999998</v>
      </c>
      <c r="D124" s="344">
        <f>SUM(D125:D141)</f>
        <v>2446868.1988699995</v>
      </c>
      <c r="E124" s="350">
        <f>+D124/C124*100</f>
        <v>98.733500090567745</v>
      </c>
      <c r="F124" s="385"/>
      <c r="G124" s="67"/>
      <c r="H124" s="67"/>
      <c r="I124" s="67"/>
      <c r="J124" s="67"/>
      <c r="K124" s="67"/>
    </row>
    <row r="125" spans="1:11" s="68" customFormat="1" ht="40.5" x14ac:dyDescent="0.25">
      <c r="A125" s="311" t="s">
        <v>226</v>
      </c>
      <c r="B125" s="354" t="s">
        <v>1889</v>
      </c>
      <c r="C125" s="347">
        <v>22993.599999999999</v>
      </c>
      <c r="D125" s="347">
        <v>22899.51813</v>
      </c>
      <c r="E125" s="348">
        <f>+D125/C125*100</f>
        <v>99.590834536566703</v>
      </c>
      <c r="F125" s="385"/>
      <c r="G125" s="67"/>
      <c r="H125" s="67"/>
      <c r="I125" s="67"/>
      <c r="J125" s="67"/>
      <c r="K125" s="67"/>
    </row>
    <row r="126" spans="1:11" s="68" customFormat="1" ht="54" x14ac:dyDescent="0.25">
      <c r="A126" s="311" t="s">
        <v>227</v>
      </c>
      <c r="B126" s="354" t="s">
        <v>228</v>
      </c>
      <c r="C126" s="347">
        <v>5865.4</v>
      </c>
      <c r="D126" s="347">
        <v>5865.4</v>
      </c>
      <c r="E126" s="348">
        <f t="shared" ref="E126:E141" si="3">+D126/C126*100</f>
        <v>100</v>
      </c>
      <c r="F126" s="385"/>
      <c r="G126" s="67"/>
      <c r="H126" s="67"/>
      <c r="I126" s="67"/>
      <c r="J126" s="67"/>
      <c r="K126" s="67"/>
    </row>
    <row r="127" spans="1:11" s="68" customFormat="1" ht="27" x14ac:dyDescent="0.25">
      <c r="A127" s="311" t="s">
        <v>229</v>
      </c>
      <c r="B127" s="354" t="s">
        <v>230</v>
      </c>
      <c r="C127" s="347">
        <v>9327.2000000000007</v>
      </c>
      <c r="D127" s="347">
        <v>9327.2000000000007</v>
      </c>
      <c r="E127" s="348">
        <f t="shared" si="3"/>
        <v>100</v>
      </c>
      <c r="F127" s="385"/>
      <c r="G127" s="67"/>
      <c r="H127" s="67"/>
      <c r="I127" s="67"/>
      <c r="J127" s="67"/>
      <c r="K127" s="67"/>
    </row>
    <row r="128" spans="1:11" s="69" customFormat="1" ht="27" x14ac:dyDescent="0.25">
      <c r="A128" s="311" t="s">
        <v>231</v>
      </c>
      <c r="B128" s="354" t="s">
        <v>232</v>
      </c>
      <c r="C128" s="347">
        <v>193204.4</v>
      </c>
      <c r="D128" s="347">
        <v>193204.4</v>
      </c>
      <c r="E128" s="348">
        <f t="shared" si="3"/>
        <v>100</v>
      </c>
      <c r="F128" s="386"/>
      <c r="G128" s="385"/>
      <c r="H128" s="385"/>
      <c r="I128" s="385"/>
      <c r="J128" s="385"/>
      <c r="K128" s="385"/>
    </row>
    <row r="129" spans="1:11" s="69" customFormat="1" ht="40.5" x14ac:dyDescent="0.25">
      <c r="A129" s="311" t="s">
        <v>233</v>
      </c>
      <c r="B129" s="354" t="s">
        <v>1890</v>
      </c>
      <c r="C129" s="347">
        <v>5927</v>
      </c>
      <c r="D129" s="347">
        <v>5590.8360000000002</v>
      </c>
      <c r="E129" s="348">
        <f t="shared" si="3"/>
        <v>94.328260502783877</v>
      </c>
      <c r="F129" s="386"/>
      <c r="G129" s="385"/>
      <c r="H129" s="385"/>
      <c r="I129" s="385"/>
      <c r="J129" s="385"/>
      <c r="K129" s="385"/>
    </row>
    <row r="130" spans="1:11" s="68" customFormat="1" ht="67.5" x14ac:dyDescent="0.25">
      <c r="A130" s="311" t="s">
        <v>234</v>
      </c>
      <c r="B130" s="354" t="s">
        <v>235</v>
      </c>
      <c r="C130" s="347">
        <v>95064.3</v>
      </c>
      <c r="D130" s="347">
        <v>66425.683499999999</v>
      </c>
      <c r="E130" s="348">
        <f t="shared" si="3"/>
        <v>69.874478116390691</v>
      </c>
      <c r="F130" s="385"/>
      <c r="G130" s="67"/>
      <c r="H130" s="67"/>
      <c r="I130" s="67"/>
      <c r="J130" s="67"/>
      <c r="K130" s="67"/>
    </row>
    <row r="131" spans="1:11" s="68" customFormat="1" ht="54" x14ac:dyDescent="0.25">
      <c r="A131" s="311" t="s">
        <v>236</v>
      </c>
      <c r="B131" s="354" t="s">
        <v>237</v>
      </c>
      <c r="C131" s="347">
        <v>6427.8</v>
      </c>
      <c r="D131" s="347">
        <v>6427.8</v>
      </c>
      <c r="E131" s="348">
        <f t="shared" si="3"/>
        <v>100</v>
      </c>
      <c r="F131" s="385"/>
      <c r="G131" s="67"/>
      <c r="H131" s="67"/>
      <c r="I131" s="67"/>
      <c r="J131" s="67"/>
      <c r="K131" s="67"/>
    </row>
    <row r="132" spans="1:11" s="68" customFormat="1" ht="67.5" x14ac:dyDescent="0.25">
      <c r="A132" s="311" t="s">
        <v>238</v>
      </c>
      <c r="B132" s="354" t="s">
        <v>239</v>
      </c>
      <c r="C132" s="347">
        <v>28.3</v>
      </c>
      <c r="D132" s="347">
        <v>0</v>
      </c>
      <c r="E132" s="348">
        <f t="shared" si="3"/>
        <v>0</v>
      </c>
      <c r="F132" s="385"/>
      <c r="G132" s="67"/>
      <c r="H132" s="67"/>
      <c r="I132" s="67"/>
      <c r="J132" s="67"/>
      <c r="K132" s="67"/>
    </row>
    <row r="133" spans="1:11" s="68" customFormat="1" ht="27" x14ac:dyDescent="0.25">
      <c r="A133" s="311" t="s">
        <v>240</v>
      </c>
      <c r="B133" s="354" t="s">
        <v>241</v>
      </c>
      <c r="C133" s="347">
        <v>187755.7</v>
      </c>
      <c r="D133" s="347">
        <v>187755.7</v>
      </c>
      <c r="E133" s="348">
        <f t="shared" si="3"/>
        <v>100</v>
      </c>
      <c r="F133" s="385"/>
      <c r="G133" s="67"/>
      <c r="H133" s="67"/>
      <c r="I133" s="67"/>
      <c r="J133" s="67"/>
      <c r="K133" s="67"/>
    </row>
    <row r="134" spans="1:11" s="68" customFormat="1" ht="67.5" x14ac:dyDescent="0.25">
      <c r="A134" s="311" t="s">
        <v>242</v>
      </c>
      <c r="B134" s="354" t="s">
        <v>243</v>
      </c>
      <c r="C134" s="347">
        <v>331034.7</v>
      </c>
      <c r="D134" s="347">
        <v>331034.7</v>
      </c>
      <c r="E134" s="348">
        <f t="shared" si="3"/>
        <v>100</v>
      </c>
      <c r="F134" s="385"/>
      <c r="G134" s="67"/>
      <c r="H134" s="67"/>
      <c r="I134" s="67"/>
      <c r="J134" s="67"/>
      <c r="K134" s="67"/>
    </row>
    <row r="135" spans="1:11" s="68" customFormat="1" ht="27" x14ac:dyDescent="0.25">
      <c r="A135" s="311" t="s">
        <v>1892</v>
      </c>
      <c r="B135" s="354" t="s">
        <v>1891</v>
      </c>
      <c r="C135" s="347">
        <v>539092.5</v>
      </c>
      <c r="D135" s="347">
        <v>539092.5</v>
      </c>
      <c r="E135" s="348">
        <f t="shared" si="3"/>
        <v>100</v>
      </c>
      <c r="F135" s="385"/>
      <c r="G135" s="67"/>
      <c r="H135" s="67"/>
      <c r="I135" s="67"/>
      <c r="J135" s="67"/>
      <c r="K135" s="67"/>
    </row>
    <row r="136" spans="1:11" s="68" customFormat="1" ht="27" x14ac:dyDescent="0.25">
      <c r="A136" s="311" t="s">
        <v>244</v>
      </c>
      <c r="B136" s="354" t="s">
        <v>245</v>
      </c>
      <c r="C136" s="347">
        <v>45892.3</v>
      </c>
      <c r="D136" s="347">
        <v>45892.3</v>
      </c>
      <c r="E136" s="348">
        <f t="shared" si="3"/>
        <v>100</v>
      </c>
      <c r="F136" s="385"/>
      <c r="G136" s="67"/>
      <c r="H136" s="67"/>
      <c r="I136" s="67"/>
      <c r="J136" s="67"/>
      <c r="K136" s="67"/>
    </row>
    <row r="137" spans="1:11" s="68" customFormat="1" ht="67.5" x14ac:dyDescent="0.25">
      <c r="A137" s="311" t="s">
        <v>246</v>
      </c>
      <c r="B137" s="354" t="s">
        <v>247</v>
      </c>
      <c r="C137" s="347">
        <v>97175.2</v>
      </c>
      <c r="D137" s="347">
        <v>97175.2</v>
      </c>
      <c r="E137" s="348">
        <f t="shared" si="3"/>
        <v>100</v>
      </c>
      <c r="F137" s="385"/>
      <c r="G137" s="67"/>
      <c r="H137" s="67"/>
      <c r="I137" s="67"/>
      <c r="J137" s="67"/>
      <c r="K137" s="67"/>
    </row>
    <row r="138" spans="1:11" s="68" customFormat="1" ht="67.5" x14ac:dyDescent="0.25">
      <c r="A138" s="311" t="s">
        <v>248</v>
      </c>
      <c r="B138" s="354" t="s">
        <v>249</v>
      </c>
      <c r="C138" s="347">
        <v>2369.6999999999998</v>
      </c>
      <c r="D138" s="347">
        <v>2369.6999999999998</v>
      </c>
      <c r="E138" s="348">
        <f t="shared" si="3"/>
        <v>100</v>
      </c>
      <c r="F138" s="385"/>
      <c r="G138" s="67"/>
      <c r="H138" s="67"/>
      <c r="I138" s="67"/>
      <c r="J138" s="67"/>
      <c r="K138" s="67"/>
    </row>
    <row r="139" spans="1:11" s="68" customFormat="1" ht="81" x14ac:dyDescent="0.25">
      <c r="A139" s="311" t="s">
        <v>250</v>
      </c>
      <c r="B139" s="354" t="s">
        <v>251</v>
      </c>
      <c r="C139" s="347">
        <v>163246.9</v>
      </c>
      <c r="D139" s="347">
        <v>163246.9</v>
      </c>
      <c r="E139" s="348">
        <f t="shared" si="3"/>
        <v>100</v>
      </c>
      <c r="F139" s="386"/>
      <c r="G139" s="67"/>
      <c r="H139" s="67"/>
      <c r="I139" s="67"/>
      <c r="J139" s="67"/>
      <c r="K139" s="67"/>
    </row>
    <row r="140" spans="1:11" s="68" customFormat="1" ht="40.5" x14ac:dyDescent="0.25">
      <c r="A140" s="311" t="s">
        <v>252</v>
      </c>
      <c r="B140" s="354" t="s">
        <v>253</v>
      </c>
      <c r="C140" s="347">
        <v>709554</v>
      </c>
      <c r="D140" s="347">
        <v>707282.49378999998</v>
      </c>
      <c r="E140" s="348">
        <f t="shared" si="3"/>
        <v>99.67986845116792</v>
      </c>
      <c r="F140" s="67"/>
      <c r="G140" s="67"/>
      <c r="H140" s="67"/>
      <c r="I140" s="67"/>
      <c r="J140" s="67"/>
      <c r="K140" s="67"/>
    </row>
    <row r="141" spans="1:11" s="68" customFormat="1" ht="27" x14ac:dyDescent="0.25">
      <c r="A141" s="311" t="s">
        <v>254</v>
      </c>
      <c r="B141" s="354" t="s">
        <v>255</v>
      </c>
      <c r="C141" s="347">
        <v>63296.3</v>
      </c>
      <c r="D141" s="347">
        <v>63277.867450000005</v>
      </c>
      <c r="E141" s="348">
        <f t="shared" si="3"/>
        <v>99.970878945530785</v>
      </c>
      <c r="F141" s="67"/>
      <c r="G141" s="67"/>
      <c r="H141" s="67"/>
      <c r="I141" s="67"/>
      <c r="J141" s="67"/>
      <c r="K141" s="67"/>
    </row>
    <row r="142" spans="1:11" s="68" customFormat="1" x14ac:dyDescent="0.25">
      <c r="A142" s="342" t="s">
        <v>256</v>
      </c>
      <c r="B142" s="355" t="s">
        <v>257</v>
      </c>
      <c r="C142" s="344">
        <f>SUM(C143:C166)</f>
        <v>7656464.8892099997</v>
      </c>
      <c r="D142" s="344">
        <f>SUM(D143:D166)</f>
        <v>7646289.9742399994</v>
      </c>
      <c r="E142" s="350">
        <f>+D142/C142*100</f>
        <v>99.867106881344952</v>
      </c>
      <c r="F142" s="67"/>
      <c r="G142" s="67"/>
      <c r="H142" s="67"/>
      <c r="I142" s="67"/>
      <c r="J142" s="67"/>
      <c r="K142" s="67"/>
    </row>
    <row r="143" spans="1:11" s="68" customFormat="1" ht="40.5" x14ac:dyDescent="0.25">
      <c r="A143" s="311" t="s">
        <v>258</v>
      </c>
      <c r="B143" s="356" t="s">
        <v>259</v>
      </c>
      <c r="C143" s="347">
        <v>13851.4</v>
      </c>
      <c r="D143" s="347">
        <v>13337.553230000001</v>
      </c>
      <c r="E143" s="348">
        <f>+D143/C143*100</f>
        <v>96.290290006786321</v>
      </c>
      <c r="F143" s="67"/>
      <c r="G143" s="67"/>
      <c r="H143" s="67"/>
      <c r="I143" s="67"/>
      <c r="J143" s="67"/>
      <c r="K143" s="67"/>
    </row>
    <row r="144" spans="1:11" s="61" customFormat="1" ht="54" x14ac:dyDescent="0.2">
      <c r="A144" s="352" t="s">
        <v>260</v>
      </c>
      <c r="B144" s="357" t="s">
        <v>261</v>
      </c>
      <c r="C144" s="347">
        <v>10621.928089999999</v>
      </c>
      <c r="D144" s="347">
        <v>9813.2609100000009</v>
      </c>
      <c r="E144" s="348">
        <f t="shared" ref="E144:E166" si="4">+D144/C144*100</f>
        <v>92.386813644866251</v>
      </c>
      <c r="F144" s="383"/>
      <c r="G144" s="383"/>
      <c r="H144" s="383"/>
      <c r="I144" s="383"/>
      <c r="J144" s="383"/>
      <c r="K144" s="383"/>
    </row>
    <row r="145" spans="1:11" s="61" customFormat="1" ht="40.5" x14ac:dyDescent="0.2">
      <c r="A145" s="352" t="s">
        <v>262</v>
      </c>
      <c r="B145" s="357" t="s">
        <v>263</v>
      </c>
      <c r="C145" s="347">
        <v>53307</v>
      </c>
      <c r="D145" s="347">
        <v>53307</v>
      </c>
      <c r="E145" s="348">
        <f t="shared" si="4"/>
        <v>100</v>
      </c>
      <c r="F145" s="383"/>
      <c r="G145" s="383"/>
      <c r="H145" s="383"/>
      <c r="I145" s="383"/>
      <c r="J145" s="383"/>
      <c r="K145" s="383"/>
    </row>
    <row r="146" spans="1:11" s="61" customFormat="1" ht="54" x14ac:dyDescent="0.2">
      <c r="A146" s="352" t="s">
        <v>264</v>
      </c>
      <c r="B146" s="357" t="s">
        <v>265</v>
      </c>
      <c r="C146" s="347">
        <v>53883.4</v>
      </c>
      <c r="D146" s="347">
        <v>53875.06667</v>
      </c>
      <c r="E146" s="348">
        <f t="shared" si="4"/>
        <v>99.984534513412299</v>
      </c>
      <c r="F146" s="383"/>
      <c r="G146" s="383"/>
      <c r="H146" s="383"/>
      <c r="I146" s="383"/>
      <c r="J146" s="383"/>
      <c r="K146" s="383"/>
    </row>
    <row r="147" spans="1:11" s="61" customFormat="1" ht="40.5" x14ac:dyDescent="0.2">
      <c r="A147" s="311" t="s">
        <v>266</v>
      </c>
      <c r="B147" s="354" t="s">
        <v>267</v>
      </c>
      <c r="C147" s="347">
        <v>47046.6</v>
      </c>
      <c r="D147" s="347">
        <v>47046.6</v>
      </c>
      <c r="E147" s="348">
        <f t="shared" si="4"/>
        <v>100</v>
      </c>
      <c r="F147" s="383"/>
      <c r="G147" s="383"/>
      <c r="H147" s="383"/>
      <c r="I147" s="383"/>
      <c r="J147" s="383"/>
      <c r="K147" s="383"/>
    </row>
    <row r="148" spans="1:11" s="61" customFormat="1" ht="162" x14ac:dyDescent="0.2">
      <c r="A148" s="352" t="s">
        <v>268</v>
      </c>
      <c r="B148" s="357" t="s">
        <v>269</v>
      </c>
      <c r="C148" s="347">
        <v>617.20000000000005</v>
      </c>
      <c r="D148" s="347">
        <v>617.20000000000005</v>
      </c>
      <c r="E148" s="348">
        <f t="shared" si="4"/>
        <v>100</v>
      </c>
      <c r="F148" s="383"/>
      <c r="G148" s="383"/>
      <c r="H148" s="383"/>
      <c r="I148" s="383"/>
      <c r="J148" s="383"/>
      <c r="K148" s="383"/>
    </row>
    <row r="149" spans="1:11" s="61" customFormat="1" ht="67.5" x14ac:dyDescent="0.2">
      <c r="A149" s="352" t="s">
        <v>1903</v>
      </c>
      <c r="B149" s="357" t="s">
        <v>1893</v>
      </c>
      <c r="C149" s="347">
        <v>272435.40000000002</v>
      </c>
      <c r="D149" s="347">
        <v>271947.66336000001</v>
      </c>
      <c r="E149" s="348">
        <f t="shared" si="4"/>
        <v>99.820971635844685</v>
      </c>
      <c r="F149" s="383"/>
      <c r="G149" s="383"/>
      <c r="H149" s="383"/>
      <c r="I149" s="383"/>
      <c r="J149" s="383"/>
      <c r="K149" s="383"/>
    </row>
    <row r="150" spans="1:11" s="61" customFormat="1" ht="54" x14ac:dyDescent="0.2">
      <c r="A150" s="352" t="s">
        <v>270</v>
      </c>
      <c r="B150" s="357" t="s">
        <v>271</v>
      </c>
      <c r="C150" s="347">
        <v>537118.4</v>
      </c>
      <c r="D150" s="347">
        <v>537007.65477999998</v>
      </c>
      <c r="E150" s="348">
        <f t="shared" si="4"/>
        <v>99.979381600034543</v>
      </c>
      <c r="F150" s="383"/>
      <c r="G150" s="383"/>
      <c r="H150" s="383"/>
      <c r="I150" s="383"/>
      <c r="J150" s="383"/>
      <c r="K150" s="383"/>
    </row>
    <row r="151" spans="1:11" s="61" customFormat="1" ht="54" x14ac:dyDescent="0.2">
      <c r="A151" s="352" t="s">
        <v>272</v>
      </c>
      <c r="B151" s="357" t="s">
        <v>273</v>
      </c>
      <c r="C151" s="347">
        <v>1004397</v>
      </c>
      <c r="D151" s="347">
        <v>1001128.9503200001</v>
      </c>
      <c r="E151" s="348">
        <f t="shared" si="4"/>
        <v>99.674625702784851</v>
      </c>
      <c r="F151" s="383"/>
      <c r="G151" s="383"/>
      <c r="H151" s="383"/>
      <c r="I151" s="383"/>
      <c r="J151" s="383"/>
      <c r="K151" s="383"/>
    </row>
    <row r="152" spans="1:11" s="61" customFormat="1" ht="54" x14ac:dyDescent="0.2">
      <c r="A152" s="352" t="s">
        <v>1904</v>
      </c>
      <c r="B152" s="357" t="s">
        <v>1894</v>
      </c>
      <c r="C152" s="347">
        <v>5838.3</v>
      </c>
      <c r="D152" s="347">
        <v>5838.3</v>
      </c>
      <c r="E152" s="348">
        <f t="shared" si="4"/>
        <v>100</v>
      </c>
      <c r="F152" s="383"/>
      <c r="G152" s="383"/>
      <c r="H152" s="383"/>
      <c r="I152" s="383"/>
      <c r="J152" s="383"/>
      <c r="K152" s="383"/>
    </row>
    <row r="153" spans="1:11" s="61" customFormat="1" ht="121.5" x14ac:dyDescent="0.2">
      <c r="A153" s="352" t="s">
        <v>1905</v>
      </c>
      <c r="B153" s="357" t="s">
        <v>1895</v>
      </c>
      <c r="C153" s="347">
        <v>48666.7</v>
      </c>
      <c r="D153" s="347">
        <v>48666.699939999999</v>
      </c>
      <c r="E153" s="348">
        <f t="shared" si="4"/>
        <v>99.999999876712423</v>
      </c>
      <c r="F153" s="383"/>
      <c r="G153" s="383"/>
      <c r="H153" s="383"/>
      <c r="I153" s="383"/>
      <c r="J153" s="383"/>
      <c r="K153" s="383"/>
    </row>
    <row r="154" spans="1:11" s="61" customFormat="1" ht="67.5" x14ac:dyDescent="0.2">
      <c r="A154" s="352" t="s">
        <v>1906</v>
      </c>
      <c r="B154" s="357" t="s">
        <v>1896</v>
      </c>
      <c r="C154" s="347">
        <v>1138.3</v>
      </c>
      <c r="D154" s="347">
        <v>1138.3</v>
      </c>
      <c r="E154" s="348">
        <f t="shared" si="4"/>
        <v>100</v>
      </c>
      <c r="F154" s="383"/>
      <c r="G154" s="383"/>
      <c r="H154" s="383"/>
      <c r="I154" s="383"/>
      <c r="J154" s="383"/>
      <c r="K154" s="383"/>
    </row>
    <row r="155" spans="1:11" s="61" customFormat="1" ht="67.5" x14ac:dyDescent="0.2">
      <c r="A155" s="352" t="s">
        <v>1907</v>
      </c>
      <c r="B155" s="357" t="s">
        <v>1897</v>
      </c>
      <c r="C155" s="347">
        <v>75000</v>
      </c>
      <c r="D155" s="347">
        <v>75000</v>
      </c>
      <c r="E155" s="348">
        <f t="shared" si="4"/>
        <v>100</v>
      </c>
      <c r="F155" s="383"/>
      <c r="G155" s="383"/>
      <c r="H155" s="383"/>
      <c r="I155" s="383"/>
      <c r="J155" s="383"/>
      <c r="K155" s="383"/>
    </row>
    <row r="156" spans="1:11" s="61" customFormat="1" ht="27" x14ac:dyDescent="0.2">
      <c r="A156" s="352" t="s">
        <v>274</v>
      </c>
      <c r="B156" s="357" t="s">
        <v>275</v>
      </c>
      <c r="C156" s="347">
        <v>2500</v>
      </c>
      <c r="D156" s="347">
        <v>2500</v>
      </c>
      <c r="E156" s="348">
        <f t="shared" si="4"/>
        <v>100</v>
      </c>
      <c r="F156" s="383"/>
      <c r="G156" s="383"/>
      <c r="H156" s="383"/>
      <c r="I156" s="383"/>
      <c r="J156" s="383"/>
      <c r="K156" s="383"/>
    </row>
    <row r="157" spans="1:11" s="61" customFormat="1" ht="40.5" x14ac:dyDescent="0.2">
      <c r="A157" s="352" t="s">
        <v>276</v>
      </c>
      <c r="B157" s="357" t="s">
        <v>277</v>
      </c>
      <c r="C157" s="347">
        <v>40000</v>
      </c>
      <c r="D157" s="347">
        <v>40000</v>
      </c>
      <c r="E157" s="348">
        <f t="shared" si="4"/>
        <v>100</v>
      </c>
      <c r="F157" s="383"/>
      <c r="G157" s="383"/>
      <c r="H157" s="383"/>
      <c r="I157" s="383"/>
      <c r="J157" s="383"/>
      <c r="K157" s="383"/>
    </row>
    <row r="158" spans="1:11" s="61" customFormat="1" ht="67.5" x14ac:dyDescent="0.2">
      <c r="A158" s="352" t="s">
        <v>278</v>
      </c>
      <c r="B158" s="357" t="s">
        <v>279</v>
      </c>
      <c r="C158" s="347">
        <v>18.8</v>
      </c>
      <c r="D158" s="347">
        <v>18.8</v>
      </c>
      <c r="E158" s="348">
        <f t="shared" si="4"/>
        <v>100</v>
      </c>
      <c r="F158" s="383"/>
      <c r="G158" s="383"/>
      <c r="H158" s="383"/>
      <c r="I158" s="383"/>
      <c r="J158" s="383"/>
      <c r="K158" s="383"/>
    </row>
    <row r="159" spans="1:11" s="61" customFormat="1" ht="54" x14ac:dyDescent="0.2">
      <c r="A159" s="352" t="s">
        <v>1908</v>
      </c>
      <c r="B159" s="357" t="s">
        <v>1898</v>
      </c>
      <c r="C159" s="347">
        <v>64343.4</v>
      </c>
      <c r="D159" s="347">
        <v>64343.4</v>
      </c>
      <c r="E159" s="348">
        <f t="shared" si="4"/>
        <v>100</v>
      </c>
      <c r="F159" s="383"/>
      <c r="G159" s="383"/>
      <c r="H159" s="383"/>
      <c r="I159" s="383"/>
      <c r="J159" s="383"/>
      <c r="K159" s="383"/>
    </row>
    <row r="160" spans="1:11" s="61" customFormat="1" ht="54" x14ac:dyDescent="0.2">
      <c r="A160" s="352" t="s">
        <v>1909</v>
      </c>
      <c r="B160" s="357" t="s">
        <v>1899</v>
      </c>
      <c r="C160" s="347">
        <v>1650000</v>
      </c>
      <c r="D160" s="347">
        <v>1650000</v>
      </c>
      <c r="E160" s="348">
        <f t="shared" si="4"/>
        <v>100</v>
      </c>
      <c r="F160" s="383"/>
      <c r="G160" s="383"/>
      <c r="H160" s="383"/>
      <c r="I160" s="383"/>
      <c r="J160" s="383"/>
      <c r="K160" s="383"/>
    </row>
    <row r="161" spans="1:11" s="61" customFormat="1" ht="40.5" x14ac:dyDescent="0.2">
      <c r="A161" s="352" t="s">
        <v>280</v>
      </c>
      <c r="B161" s="357" t="s">
        <v>281</v>
      </c>
      <c r="C161" s="347">
        <v>3000000</v>
      </c>
      <c r="D161" s="347">
        <v>3000000</v>
      </c>
      <c r="E161" s="348">
        <f t="shared" si="4"/>
        <v>100</v>
      </c>
      <c r="F161" s="383"/>
      <c r="G161" s="383"/>
      <c r="H161" s="383"/>
      <c r="I161" s="383"/>
      <c r="J161" s="383"/>
      <c r="K161" s="383"/>
    </row>
    <row r="162" spans="1:11" s="61" customFormat="1" ht="54" x14ac:dyDescent="0.2">
      <c r="A162" s="352" t="s">
        <v>1910</v>
      </c>
      <c r="B162" s="357" t="s">
        <v>1900</v>
      </c>
      <c r="C162" s="347">
        <v>108900</v>
      </c>
      <c r="D162" s="347">
        <v>108900</v>
      </c>
      <c r="E162" s="348">
        <f t="shared" si="4"/>
        <v>100</v>
      </c>
      <c r="F162" s="383"/>
      <c r="G162" s="383"/>
      <c r="H162" s="383"/>
      <c r="I162" s="383"/>
      <c r="J162" s="383"/>
      <c r="K162" s="383"/>
    </row>
    <row r="163" spans="1:11" s="61" customFormat="1" ht="54" x14ac:dyDescent="0.2">
      <c r="A163" s="352" t="s">
        <v>1911</v>
      </c>
      <c r="B163" s="357" t="s">
        <v>1901</v>
      </c>
      <c r="C163" s="347">
        <v>188162.9</v>
      </c>
      <c r="D163" s="347">
        <v>188162.9</v>
      </c>
      <c r="E163" s="348">
        <f t="shared" si="4"/>
        <v>100</v>
      </c>
      <c r="F163" s="383"/>
      <c r="G163" s="383"/>
      <c r="H163" s="383"/>
      <c r="I163" s="383"/>
      <c r="J163" s="383"/>
      <c r="K163" s="383"/>
    </row>
    <row r="164" spans="1:11" s="61" customFormat="1" ht="81" x14ac:dyDescent="0.2">
      <c r="A164" s="352" t="s">
        <v>1912</v>
      </c>
      <c r="B164" s="357" t="s">
        <v>1902</v>
      </c>
      <c r="C164" s="347">
        <v>22004.7</v>
      </c>
      <c r="D164" s="347">
        <v>22004.7</v>
      </c>
      <c r="E164" s="348">
        <f t="shared" si="4"/>
        <v>100</v>
      </c>
      <c r="F164" s="383"/>
      <c r="G164" s="383"/>
      <c r="H164" s="383"/>
      <c r="I164" s="383"/>
      <c r="J164" s="383"/>
      <c r="K164" s="383"/>
    </row>
    <row r="165" spans="1:11" s="61" customFormat="1" ht="40.5" x14ac:dyDescent="0.2">
      <c r="A165" s="352" t="s">
        <v>282</v>
      </c>
      <c r="B165" s="357" t="s">
        <v>283</v>
      </c>
      <c r="C165" s="347">
        <v>271099.5</v>
      </c>
      <c r="D165" s="347">
        <v>268747.5</v>
      </c>
      <c r="E165" s="348">
        <f t="shared" si="4"/>
        <v>99.132421859870632</v>
      </c>
      <c r="F165" s="383"/>
      <c r="G165" s="383"/>
      <c r="H165" s="383"/>
      <c r="I165" s="383"/>
      <c r="J165" s="383"/>
      <c r="K165" s="383"/>
    </row>
    <row r="166" spans="1:11" s="61" customFormat="1" ht="27" x14ac:dyDescent="0.2">
      <c r="A166" s="352" t="s">
        <v>284</v>
      </c>
      <c r="B166" s="357" t="s">
        <v>285</v>
      </c>
      <c r="C166" s="347">
        <v>185513.96111999999</v>
      </c>
      <c r="D166" s="347">
        <v>182888.42503000001</v>
      </c>
      <c r="E166" s="348">
        <f t="shared" si="4"/>
        <v>98.584723179781804</v>
      </c>
      <c r="F166" s="383"/>
      <c r="G166" s="383"/>
      <c r="H166" s="383"/>
      <c r="I166" s="383"/>
      <c r="J166" s="383"/>
      <c r="K166" s="383"/>
    </row>
    <row r="167" spans="1:11" s="61" customFormat="1" ht="27" x14ac:dyDescent="0.2">
      <c r="A167" s="358" t="s">
        <v>286</v>
      </c>
      <c r="B167" s="359" t="s">
        <v>287</v>
      </c>
      <c r="C167" s="340">
        <f>SUM(C168:C168)</f>
        <v>229873.77321000001</v>
      </c>
      <c r="D167" s="340">
        <f>SUM(D168:D168)</f>
        <v>206558.17825</v>
      </c>
      <c r="E167" s="360">
        <f t="shared" ref="E167:E173" si="5">+D167/C167*100</f>
        <v>89.857218318376766</v>
      </c>
      <c r="F167" s="383"/>
      <c r="G167" s="383"/>
      <c r="H167" s="383"/>
      <c r="I167" s="383"/>
      <c r="J167" s="383"/>
      <c r="K167" s="383"/>
    </row>
    <row r="168" spans="1:11" s="61" customFormat="1" ht="94.5" x14ac:dyDescent="0.25">
      <c r="A168" s="352" t="s">
        <v>288</v>
      </c>
      <c r="B168" s="357" t="s">
        <v>289</v>
      </c>
      <c r="C168" s="361">
        <v>229873.77321000001</v>
      </c>
      <c r="D168" s="361">
        <v>206558.17825</v>
      </c>
      <c r="E168" s="362">
        <f t="shared" si="5"/>
        <v>89.857218318376766</v>
      </c>
      <c r="F168" s="64"/>
      <c r="G168" s="64"/>
      <c r="H168" s="64"/>
      <c r="I168" s="64"/>
      <c r="J168" s="383"/>
      <c r="K168" s="383"/>
    </row>
    <row r="169" spans="1:11" s="61" customFormat="1" ht="27" x14ac:dyDescent="0.25">
      <c r="A169" s="358" t="s">
        <v>290</v>
      </c>
      <c r="B169" s="359" t="s">
        <v>291</v>
      </c>
      <c r="C169" s="340">
        <f>+C170</f>
        <v>20765.553</v>
      </c>
      <c r="D169" s="340">
        <f>+D170</f>
        <v>20765.553</v>
      </c>
      <c r="E169" s="360">
        <f t="shared" si="5"/>
        <v>100</v>
      </c>
      <c r="F169" s="64"/>
      <c r="G169" s="64"/>
      <c r="H169" s="64"/>
      <c r="I169" s="64"/>
      <c r="J169" s="383"/>
      <c r="K169" s="383"/>
    </row>
    <row r="170" spans="1:11" s="61" customFormat="1" ht="27" x14ac:dyDescent="0.25">
      <c r="A170" s="352" t="s">
        <v>292</v>
      </c>
      <c r="B170" s="357" t="s">
        <v>293</v>
      </c>
      <c r="C170" s="361">
        <v>20765.553</v>
      </c>
      <c r="D170" s="361">
        <v>20765.553</v>
      </c>
      <c r="E170" s="362">
        <f t="shared" si="5"/>
        <v>100</v>
      </c>
      <c r="F170" s="64"/>
      <c r="G170" s="64"/>
      <c r="H170" s="64"/>
      <c r="I170" s="64"/>
      <c r="J170" s="383"/>
      <c r="K170" s="383"/>
    </row>
    <row r="171" spans="1:11" s="61" customFormat="1" x14ac:dyDescent="0.25">
      <c r="A171" s="358" t="s">
        <v>1915</v>
      </c>
      <c r="B171" s="61" t="s">
        <v>1916</v>
      </c>
      <c r="C171" s="340">
        <f>+C172</f>
        <v>30000</v>
      </c>
      <c r="D171" s="340">
        <f>+D172</f>
        <v>30000</v>
      </c>
      <c r="E171" s="360">
        <f t="shared" si="5"/>
        <v>100</v>
      </c>
      <c r="F171" s="64"/>
      <c r="G171" s="64"/>
      <c r="H171" s="64"/>
      <c r="I171" s="64"/>
      <c r="J171" s="383"/>
      <c r="K171" s="383"/>
    </row>
    <row r="172" spans="1:11" s="61" customFormat="1" ht="54" x14ac:dyDescent="0.25">
      <c r="A172" s="352" t="s">
        <v>1914</v>
      </c>
      <c r="B172" s="357" t="s">
        <v>1913</v>
      </c>
      <c r="C172" s="361">
        <v>30000</v>
      </c>
      <c r="D172" s="361">
        <v>30000</v>
      </c>
      <c r="E172" s="362">
        <f t="shared" si="5"/>
        <v>100</v>
      </c>
      <c r="F172" s="64"/>
      <c r="G172" s="64"/>
      <c r="H172" s="64"/>
      <c r="I172" s="64"/>
      <c r="J172" s="383"/>
      <c r="K172" s="383"/>
    </row>
    <row r="173" spans="1:11" s="61" customFormat="1" ht="81" x14ac:dyDescent="0.25">
      <c r="A173" s="358" t="s">
        <v>294</v>
      </c>
      <c r="B173" s="359" t="s">
        <v>295</v>
      </c>
      <c r="C173" s="363">
        <f>SUM(C174:C185)</f>
        <v>16604.866300000002</v>
      </c>
      <c r="D173" s="363">
        <f>SUM(D174:D185)</f>
        <v>48199.924760000002</v>
      </c>
      <c r="E173" s="360">
        <f t="shared" si="5"/>
        <v>290.27589797576383</v>
      </c>
      <c r="F173" s="64">
        <v>16604.866300000002</v>
      </c>
      <c r="G173" s="64">
        <v>48199.928020000007</v>
      </c>
      <c r="H173" s="64"/>
      <c r="I173" s="64"/>
      <c r="J173" s="383"/>
      <c r="K173" s="383"/>
    </row>
    <row r="174" spans="1:11" s="61" customFormat="1" ht="67.5" x14ac:dyDescent="0.2">
      <c r="A174" s="352" t="s">
        <v>1922</v>
      </c>
      <c r="B174" s="357" t="s">
        <v>1917</v>
      </c>
      <c r="C174" s="361">
        <v>0</v>
      </c>
      <c r="D174" s="361">
        <v>678.58597999999995</v>
      </c>
      <c r="E174" s="362"/>
      <c r="F174" s="383">
        <f>+F173-C173</f>
        <v>0</v>
      </c>
      <c r="G174" s="383">
        <f>+G173-D173</f>
        <v>3.2600000049569644E-3</v>
      </c>
      <c r="H174" s="383"/>
      <c r="I174" s="383"/>
      <c r="J174" s="383"/>
      <c r="K174" s="383"/>
    </row>
    <row r="175" spans="1:11" s="61" customFormat="1" ht="40.5" x14ac:dyDescent="0.2">
      <c r="A175" s="352" t="s">
        <v>1923</v>
      </c>
      <c r="B175" s="357" t="s">
        <v>1918</v>
      </c>
      <c r="C175" s="361">
        <v>0</v>
      </c>
      <c r="D175" s="361">
        <v>26.045249999999999</v>
      </c>
      <c r="E175" s="362"/>
      <c r="F175" s="383"/>
      <c r="G175" s="383"/>
      <c r="H175" s="383"/>
      <c r="I175" s="383"/>
      <c r="J175" s="383"/>
      <c r="K175" s="383"/>
    </row>
    <row r="176" spans="1:11" s="61" customFormat="1" ht="67.5" x14ac:dyDescent="0.2">
      <c r="A176" s="352" t="s">
        <v>1924</v>
      </c>
      <c r="B176" s="357" t="s">
        <v>1919</v>
      </c>
      <c r="C176" s="361">
        <v>0</v>
      </c>
      <c r="D176" s="361">
        <v>9.813229999999999</v>
      </c>
      <c r="E176" s="362"/>
      <c r="F176" s="383"/>
      <c r="G176" s="383"/>
      <c r="H176" s="383"/>
      <c r="I176" s="383"/>
      <c r="J176" s="383"/>
      <c r="K176" s="383"/>
    </row>
    <row r="177" spans="1:11" s="61" customFormat="1" ht="40.5" x14ac:dyDescent="0.2">
      <c r="A177" s="352" t="s">
        <v>296</v>
      </c>
      <c r="B177" s="357" t="s">
        <v>297</v>
      </c>
      <c r="C177" s="361">
        <v>0</v>
      </c>
      <c r="D177" s="361">
        <v>28.42475</v>
      </c>
      <c r="E177" s="362"/>
      <c r="F177" s="383"/>
      <c r="G177" s="383"/>
      <c r="H177" s="383"/>
      <c r="I177" s="383"/>
      <c r="J177" s="383"/>
      <c r="K177" s="383"/>
    </row>
    <row r="178" spans="1:11" s="61" customFormat="1" ht="54" x14ac:dyDescent="0.2">
      <c r="A178" s="352" t="s">
        <v>298</v>
      </c>
      <c r="B178" s="357" t="s">
        <v>299</v>
      </c>
      <c r="C178" s="361">
        <v>0</v>
      </c>
      <c r="D178" s="361">
        <v>37.646889999999999</v>
      </c>
      <c r="E178" s="362"/>
      <c r="F178" s="383"/>
      <c r="G178" s="383"/>
      <c r="H178" s="383"/>
      <c r="I178" s="383"/>
      <c r="J178" s="383"/>
      <c r="K178" s="383"/>
    </row>
    <row r="179" spans="1:11" s="61" customFormat="1" ht="121.5" x14ac:dyDescent="0.2">
      <c r="A179" s="352" t="s">
        <v>300</v>
      </c>
      <c r="B179" s="357" t="s">
        <v>301</v>
      </c>
      <c r="C179" s="361">
        <v>49.260089999999998</v>
      </c>
      <c r="D179" s="361">
        <v>478.14196999999996</v>
      </c>
      <c r="E179" s="362">
        <f t="shared" ref="E179:E185" si="6">+D179/C179*100</f>
        <v>970.64777997766555</v>
      </c>
      <c r="F179" s="383"/>
      <c r="G179" s="383"/>
      <c r="H179" s="383"/>
      <c r="I179" s="383"/>
      <c r="J179" s="383"/>
      <c r="K179" s="383"/>
    </row>
    <row r="180" spans="1:11" s="61" customFormat="1" ht="67.5" x14ac:dyDescent="0.2">
      <c r="A180" s="352" t="s">
        <v>302</v>
      </c>
      <c r="B180" s="357" t="s">
        <v>303</v>
      </c>
      <c r="C180" s="361">
        <v>0</v>
      </c>
      <c r="D180" s="361">
        <v>1.4609000000000001</v>
      </c>
      <c r="E180" s="362"/>
      <c r="F180" s="383"/>
      <c r="G180" s="383"/>
      <c r="H180" s="383"/>
      <c r="I180" s="383"/>
      <c r="J180" s="383"/>
      <c r="K180" s="383"/>
    </row>
    <row r="181" spans="1:11" s="61" customFormat="1" ht="67.5" x14ac:dyDescent="0.2">
      <c r="A181" s="352" t="s">
        <v>1925</v>
      </c>
      <c r="B181" s="357" t="s">
        <v>1920</v>
      </c>
      <c r="C181" s="361">
        <v>6036.62</v>
      </c>
      <c r="D181" s="361">
        <v>6379.97</v>
      </c>
      <c r="E181" s="362">
        <f t="shared" si="6"/>
        <v>105.68778554886676</v>
      </c>
      <c r="F181" s="383"/>
      <c r="G181" s="383"/>
      <c r="H181" s="383"/>
      <c r="I181" s="383"/>
      <c r="J181" s="383"/>
      <c r="K181" s="383"/>
    </row>
    <row r="182" spans="1:11" s="61" customFormat="1" ht="67.5" x14ac:dyDescent="0.2">
      <c r="A182" s="352" t="s">
        <v>304</v>
      </c>
      <c r="B182" s="357" t="s">
        <v>305</v>
      </c>
      <c r="C182" s="361">
        <v>190.24358999999998</v>
      </c>
      <c r="D182" s="361">
        <v>200.71676000000002</v>
      </c>
      <c r="E182" s="362">
        <f t="shared" si="6"/>
        <v>105.50513686164145</v>
      </c>
      <c r="F182" s="383"/>
      <c r="G182" s="383"/>
      <c r="H182" s="383"/>
      <c r="I182" s="383"/>
      <c r="J182" s="383"/>
      <c r="K182" s="383"/>
    </row>
    <row r="183" spans="1:11" s="61" customFormat="1" ht="81" x14ac:dyDescent="0.2">
      <c r="A183" s="352" t="s">
        <v>306</v>
      </c>
      <c r="B183" s="357" t="s">
        <v>307</v>
      </c>
      <c r="C183" s="361">
        <v>0</v>
      </c>
      <c r="D183" s="361">
        <v>76.566289999999995</v>
      </c>
      <c r="E183" s="362"/>
      <c r="F183" s="383"/>
      <c r="G183" s="383"/>
      <c r="H183" s="383"/>
      <c r="I183" s="383"/>
      <c r="J183" s="383"/>
      <c r="K183" s="383"/>
    </row>
    <row r="184" spans="1:11" s="61" customFormat="1" ht="54" x14ac:dyDescent="0.2">
      <c r="A184" s="352" t="s">
        <v>308</v>
      </c>
      <c r="B184" s="357" t="s">
        <v>309</v>
      </c>
      <c r="C184" s="361">
        <v>6781.7449999999999</v>
      </c>
      <c r="D184" s="361">
        <v>36735.555119999997</v>
      </c>
      <c r="E184" s="362">
        <f t="shared" si="6"/>
        <v>541.68293145790653</v>
      </c>
      <c r="F184" s="383"/>
      <c r="G184" s="383"/>
      <c r="H184" s="383"/>
      <c r="I184" s="383"/>
      <c r="J184" s="383"/>
      <c r="K184" s="383"/>
    </row>
    <row r="185" spans="1:11" s="61" customFormat="1" ht="54" x14ac:dyDescent="0.2">
      <c r="A185" s="352" t="s">
        <v>1926</v>
      </c>
      <c r="B185" s="357" t="s">
        <v>1921</v>
      </c>
      <c r="C185" s="361">
        <v>3546.9976200000001</v>
      </c>
      <c r="D185" s="361">
        <v>3546.9976200000001</v>
      </c>
      <c r="E185" s="362">
        <f t="shared" si="6"/>
        <v>100</v>
      </c>
      <c r="F185" s="383"/>
      <c r="G185" s="383"/>
      <c r="H185" s="383"/>
      <c r="I185" s="383"/>
      <c r="J185" s="383"/>
      <c r="K185" s="383"/>
    </row>
    <row r="186" spans="1:11" ht="40.5" x14ac:dyDescent="0.25">
      <c r="A186" s="358" t="s">
        <v>310</v>
      </c>
      <c r="B186" s="359" t="s">
        <v>311</v>
      </c>
      <c r="C186" s="363">
        <f>SUM(C187:C214)</f>
        <v>-120632.82690999999</v>
      </c>
      <c r="D186" s="363">
        <f>SUM(D187:D214)</f>
        <v>-139151.96103999999</v>
      </c>
      <c r="E186" s="360">
        <f>+D186/C186*100</f>
        <v>115.3516539439273</v>
      </c>
    </row>
    <row r="187" spans="1:11" ht="54" x14ac:dyDescent="0.25">
      <c r="A187" s="352" t="s">
        <v>312</v>
      </c>
      <c r="B187" s="357" t="s">
        <v>313</v>
      </c>
      <c r="C187" s="347">
        <v>0</v>
      </c>
      <c r="D187" s="347">
        <v>-456.56549999999999</v>
      </c>
      <c r="E187" s="362"/>
    </row>
    <row r="188" spans="1:11" ht="54" x14ac:dyDescent="0.25">
      <c r="A188" s="352" t="s">
        <v>1942</v>
      </c>
      <c r="B188" s="357" t="s">
        <v>1927</v>
      </c>
      <c r="C188" s="347">
        <v>0</v>
      </c>
      <c r="D188" s="347">
        <v>-9.7150999999999996</v>
      </c>
      <c r="E188" s="362"/>
    </row>
    <row r="189" spans="1:11" ht="54" x14ac:dyDescent="0.25">
      <c r="A189" s="352" t="s">
        <v>1943</v>
      </c>
      <c r="B189" s="357" t="s">
        <v>1928</v>
      </c>
      <c r="C189" s="347">
        <v>-1810.9846299999999</v>
      </c>
      <c r="D189" s="347">
        <v>-1810.9846399999999</v>
      </c>
      <c r="E189" s="362">
        <f t="shared" ref="E189:E214" si="7">+D189/C189*100</f>
        <v>100.00000055218581</v>
      </c>
    </row>
    <row r="190" spans="1:11" ht="94.5" x14ac:dyDescent="0.25">
      <c r="A190" s="352" t="s">
        <v>1944</v>
      </c>
      <c r="B190" s="357" t="s">
        <v>1929</v>
      </c>
      <c r="C190" s="347">
        <v>-3547</v>
      </c>
      <c r="D190" s="347">
        <v>0</v>
      </c>
      <c r="E190" s="362">
        <f t="shared" si="7"/>
        <v>0</v>
      </c>
    </row>
    <row r="191" spans="1:11" ht="40.5" x14ac:dyDescent="0.25">
      <c r="A191" s="352" t="s">
        <v>1945</v>
      </c>
      <c r="B191" s="357" t="s">
        <v>1930</v>
      </c>
      <c r="C191" s="347">
        <v>0</v>
      </c>
      <c r="D191" s="347">
        <v>-29.700009999999999</v>
      </c>
      <c r="E191" s="362"/>
    </row>
    <row r="192" spans="1:11" ht="27" x14ac:dyDescent="0.25">
      <c r="A192" s="352" t="s">
        <v>314</v>
      </c>
      <c r="B192" s="357" t="s">
        <v>315</v>
      </c>
      <c r="C192" s="347">
        <v>0</v>
      </c>
      <c r="D192" s="347">
        <v>-3.2913800000000002</v>
      </c>
      <c r="E192" s="362"/>
    </row>
    <row r="193" spans="1:5" ht="40.5" x14ac:dyDescent="0.25">
      <c r="A193" s="352" t="s">
        <v>316</v>
      </c>
      <c r="B193" s="357" t="s">
        <v>317</v>
      </c>
      <c r="C193" s="347">
        <v>-12.7</v>
      </c>
      <c r="D193" s="347">
        <v>-49.925599999999996</v>
      </c>
      <c r="E193" s="362">
        <f t="shared" si="7"/>
        <v>393.11496062992126</v>
      </c>
    </row>
    <row r="194" spans="1:5" ht="54" x14ac:dyDescent="0.25">
      <c r="A194" s="352" t="s">
        <v>1946</v>
      </c>
      <c r="B194" s="357" t="s">
        <v>1931</v>
      </c>
      <c r="C194" s="347">
        <v>0</v>
      </c>
      <c r="D194" s="347">
        <v>-671.72753</v>
      </c>
      <c r="E194" s="362"/>
    </row>
    <row r="195" spans="1:5" ht="54" x14ac:dyDescent="0.25">
      <c r="A195" s="352" t="s">
        <v>318</v>
      </c>
      <c r="B195" s="357" t="s">
        <v>319</v>
      </c>
      <c r="C195" s="347">
        <v>-495</v>
      </c>
      <c r="D195" s="347">
        <v>-982.08</v>
      </c>
      <c r="E195" s="362">
        <f t="shared" si="7"/>
        <v>198.4</v>
      </c>
    </row>
    <row r="196" spans="1:5" ht="27" x14ac:dyDescent="0.25">
      <c r="A196" s="352" t="s">
        <v>1947</v>
      </c>
      <c r="B196" s="357" t="s">
        <v>1932</v>
      </c>
      <c r="C196" s="347">
        <v>0</v>
      </c>
      <c r="D196" s="347">
        <v>-25.14902</v>
      </c>
      <c r="E196" s="362"/>
    </row>
    <row r="197" spans="1:5" ht="40.5" x14ac:dyDescent="0.25">
      <c r="A197" s="352" t="s">
        <v>1948</v>
      </c>
      <c r="B197" s="357" t="s">
        <v>1933</v>
      </c>
      <c r="C197" s="347">
        <v>-20496</v>
      </c>
      <c r="D197" s="347">
        <v>-20496.300010000003</v>
      </c>
      <c r="E197" s="362">
        <f t="shared" si="7"/>
        <v>100.00146374902421</v>
      </c>
    </row>
    <row r="198" spans="1:5" ht="27" x14ac:dyDescent="0.25">
      <c r="A198" s="352" t="s">
        <v>1949</v>
      </c>
      <c r="B198" s="357" t="s">
        <v>1934</v>
      </c>
      <c r="C198" s="347">
        <v>0</v>
      </c>
      <c r="D198" s="347">
        <v>-4657.4308000000001</v>
      </c>
      <c r="E198" s="362"/>
    </row>
    <row r="199" spans="1:5" ht="40.5" x14ac:dyDescent="0.25">
      <c r="A199" s="352" t="s">
        <v>1950</v>
      </c>
      <c r="B199" s="357" t="s">
        <v>1935</v>
      </c>
      <c r="C199" s="347">
        <v>-18294.599999999999</v>
      </c>
      <c r="D199" s="347">
        <v>-18294.61418</v>
      </c>
      <c r="E199" s="362">
        <f t="shared" si="7"/>
        <v>100.00007750921039</v>
      </c>
    </row>
    <row r="200" spans="1:5" ht="54" x14ac:dyDescent="0.25">
      <c r="A200" s="352" t="s">
        <v>1951</v>
      </c>
      <c r="B200" s="357" t="s">
        <v>1936</v>
      </c>
      <c r="C200" s="347">
        <v>-65353</v>
      </c>
      <c r="D200" s="347">
        <v>-65353</v>
      </c>
      <c r="E200" s="362">
        <f t="shared" si="7"/>
        <v>100</v>
      </c>
    </row>
    <row r="201" spans="1:5" ht="40.5" x14ac:dyDescent="0.25">
      <c r="A201" s="352" t="s">
        <v>320</v>
      </c>
      <c r="B201" s="357" t="s">
        <v>1937</v>
      </c>
      <c r="C201" s="347">
        <v>-25.9</v>
      </c>
      <c r="D201" s="347">
        <v>-25.87829</v>
      </c>
      <c r="E201" s="362">
        <f t="shared" si="7"/>
        <v>99.916177606177612</v>
      </c>
    </row>
    <row r="202" spans="1:5" ht="54" x14ac:dyDescent="0.25">
      <c r="A202" s="352" t="s">
        <v>1952</v>
      </c>
      <c r="B202" s="357" t="s">
        <v>1938</v>
      </c>
      <c r="C202" s="347">
        <v>-35.700000000000003</v>
      </c>
      <c r="D202" s="347">
        <v>-35.700000000000003</v>
      </c>
      <c r="E202" s="362">
        <f t="shared" si="7"/>
        <v>100</v>
      </c>
    </row>
    <row r="203" spans="1:5" ht="40.5" x14ac:dyDescent="0.25">
      <c r="A203" s="352" t="s">
        <v>321</v>
      </c>
      <c r="B203" s="357" t="s">
        <v>322</v>
      </c>
      <c r="C203" s="347">
        <v>-1271.3</v>
      </c>
      <c r="D203" s="347">
        <v>-2238.1974399999999</v>
      </c>
      <c r="E203" s="362">
        <f t="shared" si="7"/>
        <v>176.05580429481634</v>
      </c>
    </row>
    <row r="204" spans="1:5" ht="40.5" x14ac:dyDescent="0.25">
      <c r="A204" s="352" t="s">
        <v>323</v>
      </c>
      <c r="B204" s="357" t="s">
        <v>324</v>
      </c>
      <c r="C204" s="347">
        <v>0</v>
      </c>
      <c r="D204" s="347">
        <v>-28.42475</v>
      </c>
      <c r="E204" s="362"/>
    </row>
    <row r="205" spans="1:5" ht="54" x14ac:dyDescent="0.25">
      <c r="A205" s="352" t="s">
        <v>325</v>
      </c>
      <c r="B205" s="357" t="s">
        <v>326</v>
      </c>
      <c r="C205" s="347">
        <v>-6</v>
      </c>
      <c r="D205" s="347">
        <v>-1611.87185</v>
      </c>
      <c r="E205" s="362">
        <f t="shared" si="7"/>
        <v>26864.530833333334</v>
      </c>
    </row>
    <row r="206" spans="1:5" ht="108" x14ac:dyDescent="0.25">
      <c r="A206" s="352" t="s">
        <v>327</v>
      </c>
      <c r="B206" s="357" t="s">
        <v>328</v>
      </c>
      <c r="C206" s="347">
        <v>-49.3</v>
      </c>
      <c r="D206" s="347">
        <v>-478.14196999999996</v>
      </c>
      <c r="E206" s="362">
        <f t="shared" si="7"/>
        <v>969.86200811359015</v>
      </c>
    </row>
    <row r="207" spans="1:5" ht="54" x14ac:dyDescent="0.25">
      <c r="A207" s="352" t="s">
        <v>329</v>
      </c>
      <c r="B207" s="357" t="s">
        <v>330</v>
      </c>
      <c r="C207" s="347">
        <v>-1379.38228</v>
      </c>
      <c r="D207" s="347">
        <v>-1380.8431799999998</v>
      </c>
      <c r="E207" s="362">
        <f t="shared" si="7"/>
        <v>100.10590972649003</v>
      </c>
    </row>
    <row r="208" spans="1:5" ht="27" x14ac:dyDescent="0.25">
      <c r="A208" s="352" t="s">
        <v>331</v>
      </c>
      <c r="B208" s="357" t="s">
        <v>332</v>
      </c>
      <c r="C208" s="347">
        <v>-5.5</v>
      </c>
      <c r="D208" s="347">
        <v>-45.839800000000004</v>
      </c>
      <c r="E208" s="362">
        <f t="shared" si="7"/>
        <v>833.45090909090925</v>
      </c>
    </row>
    <row r="209" spans="1:6" ht="40.5" x14ac:dyDescent="0.25">
      <c r="A209" s="352" t="s">
        <v>1953</v>
      </c>
      <c r="B209" s="357" t="s">
        <v>335</v>
      </c>
      <c r="C209" s="347">
        <v>0</v>
      </c>
      <c r="D209" s="347">
        <v>-10551.9591</v>
      </c>
      <c r="E209" s="362"/>
    </row>
    <row r="210" spans="1:6" ht="54" x14ac:dyDescent="0.25">
      <c r="A210" s="352" t="s">
        <v>1954</v>
      </c>
      <c r="B210" s="357" t="s">
        <v>1939</v>
      </c>
      <c r="C210" s="347">
        <v>0</v>
      </c>
      <c r="D210" s="347">
        <v>-43.305410000000002</v>
      </c>
      <c r="E210" s="362"/>
    </row>
    <row r="211" spans="1:6" ht="67.5" x14ac:dyDescent="0.25">
      <c r="A211" s="352" t="s">
        <v>1955</v>
      </c>
      <c r="B211" s="357" t="s">
        <v>1940</v>
      </c>
      <c r="C211" s="347">
        <v>0</v>
      </c>
      <c r="D211" s="347">
        <v>-567.61616000000004</v>
      </c>
      <c r="E211" s="362"/>
    </row>
    <row r="212" spans="1:6" ht="54" x14ac:dyDescent="0.25">
      <c r="A212" s="352" t="s">
        <v>333</v>
      </c>
      <c r="B212" s="357" t="s">
        <v>334</v>
      </c>
      <c r="C212" s="347">
        <v>-190.2</v>
      </c>
      <c r="D212" s="347">
        <v>-192.80016000000001</v>
      </c>
      <c r="E212" s="362">
        <f t="shared" si="7"/>
        <v>101.36706624605678</v>
      </c>
    </row>
    <row r="213" spans="1:6" ht="54" x14ac:dyDescent="0.25">
      <c r="A213" s="352" t="s">
        <v>1956</v>
      </c>
      <c r="B213" s="357" t="s">
        <v>1941</v>
      </c>
      <c r="C213" s="347">
        <v>-0.06</v>
      </c>
      <c r="D213" s="347">
        <v>-5.6129999999999999E-2</v>
      </c>
      <c r="E213" s="362">
        <f t="shared" si="7"/>
        <v>93.55</v>
      </c>
    </row>
    <row r="214" spans="1:6" ht="40.5" x14ac:dyDescent="0.25">
      <c r="A214" s="352" t="s">
        <v>336</v>
      </c>
      <c r="B214" s="357" t="s">
        <v>337</v>
      </c>
      <c r="C214" s="347">
        <v>-7660.2</v>
      </c>
      <c r="D214" s="347">
        <v>-9110.84303</v>
      </c>
      <c r="E214" s="362">
        <f t="shared" si="7"/>
        <v>118.93740411477506</v>
      </c>
    </row>
    <row r="215" spans="1:6" x14ac:dyDescent="0.25">
      <c r="A215" s="352"/>
      <c r="B215" s="357"/>
      <c r="C215" s="347"/>
      <c r="D215" s="347"/>
      <c r="E215" s="362"/>
    </row>
    <row r="216" spans="1:6" x14ac:dyDescent="0.25">
      <c r="A216" s="307"/>
      <c r="B216" s="364" t="s">
        <v>338</v>
      </c>
      <c r="C216" s="365">
        <f>C54+C12</f>
        <v>57796225.297649994</v>
      </c>
      <c r="D216" s="365">
        <f>D54+D12</f>
        <v>57296501.264119998</v>
      </c>
      <c r="E216" s="366">
        <f>D216/C216*100</f>
        <v>99.135369081706585</v>
      </c>
    </row>
    <row r="217" spans="1:6" s="64" customFormat="1" x14ac:dyDescent="0.25">
      <c r="B217" s="375"/>
      <c r="C217" s="376"/>
      <c r="D217" s="376"/>
      <c r="E217" s="377"/>
    </row>
    <row r="218" spans="1:6" s="64" customFormat="1" x14ac:dyDescent="0.25">
      <c r="B218" s="375"/>
      <c r="C218" s="376">
        <v>57796225.297650002</v>
      </c>
      <c r="D218" s="376">
        <v>57296501.281879999</v>
      </c>
      <c r="E218" s="377"/>
    </row>
    <row r="219" spans="1:6" s="64" customFormat="1" x14ac:dyDescent="0.25">
      <c r="B219" s="375"/>
      <c r="C219" s="378"/>
      <c r="D219" s="378"/>
      <c r="E219" s="378"/>
      <c r="F219" s="378"/>
    </row>
    <row r="220" spans="1:6" s="64" customFormat="1" x14ac:dyDescent="0.25">
      <c r="B220" s="375"/>
      <c r="C220" s="378">
        <f>+C218-C216</f>
        <v>0</v>
      </c>
      <c r="D220" s="378">
        <f>+D218-D216</f>
        <v>1.7760001122951508E-2</v>
      </c>
      <c r="E220" s="378"/>
      <c r="F220" s="378"/>
    </row>
    <row r="221" spans="1:6" s="64" customFormat="1" x14ac:dyDescent="0.25">
      <c r="B221" s="375"/>
      <c r="C221" s="378"/>
      <c r="D221" s="378"/>
      <c r="E221" s="378"/>
      <c r="F221" s="378"/>
    </row>
    <row r="222" spans="1:6" s="64" customFormat="1" x14ac:dyDescent="0.25">
      <c r="B222" s="375"/>
      <c r="C222" s="378"/>
      <c r="D222" s="378"/>
      <c r="E222" s="378"/>
      <c r="F222" s="378"/>
    </row>
    <row r="223" spans="1:6" s="64" customFormat="1" x14ac:dyDescent="0.25">
      <c r="B223" s="375"/>
      <c r="C223" s="378"/>
      <c r="D223" s="378"/>
      <c r="E223" s="378"/>
      <c r="F223" s="378"/>
    </row>
    <row r="224" spans="1:6" s="64" customFormat="1" x14ac:dyDescent="0.25">
      <c r="B224" s="375"/>
      <c r="C224" s="378"/>
      <c r="D224" s="378"/>
      <c r="E224" s="378"/>
      <c r="F224" s="378"/>
    </row>
    <row r="225" spans="2:6" s="64" customFormat="1" x14ac:dyDescent="0.25">
      <c r="B225" s="375"/>
      <c r="C225" s="378"/>
      <c r="D225" s="378"/>
      <c r="E225" s="378"/>
      <c r="F225" s="378"/>
    </row>
    <row r="226" spans="2:6" s="64" customFormat="1" x14ac:dyDescent="0.25">
      <c r="B226" s="375"/>
      <c r="C226" s="378"/>
      <c r="D226" s="378"/>
      <c r="E226" s="378"/>
      <c r="F226" s="378"/>
    </row>
    <row r="227" spans="2:6" s="64" customFormat="1" x14ac:dyDescent="0.25">
      <c r="B227" s="375"/>
      <c r="C227" s="378"/>
      <c r="D227" s="378"/>
      <c r="E227" s="378"/>
      <c r="F227" s="378"/>
    </row>
    <row r="228" spans="2:6" x14ac:dyDescent="0.25">
      <c r="B228" s="70"/>
      <c r="C228" s="66"/>
      <c r="D228" s="66"/>
      <c r="E228" s="66"/>
      <c r="F228" s="378"/>
    </row>
    <row r="229" spans="2:6" x14ac:dyDescent="0.25">
      <c r="B229" s="70"/>
    </row>
    <row r="230" spans="2:6" x14ac:dyDescent="0.25">
      <c r="B230" s="70"/>
    </row>
    <row r="231" spans="2:6" x14ac:dyDescent="0.25">
      <c r="B231" s="70"/>
    </row>
    <row r="232" spans="2:6" x14ac:dyDescent="0.25">
      <c r="B232" s="70"/>
    </row>
    <row r="233" spans="2:6" x14ac:dyDescent="0.25">
      <c r="B233" s="70"/>
    </row>
    <row r="234" spans="2:6" x14ac:dyDescent="0.25">
      <c r="B234" s="70"/>
    </row>
    <row r="235" spans="2:6" x14ac:dyDescent="0.25">
      <c r="B235" s="70"/>
    </row>
    <row r="236" spans="2:6" x14ac:dyDescent="0.25">
      <c r="B236" s="70"/>
    </row>
    <row r="237" spans="2:6" x14ac:dyDescent="0.25">
      <c r="B237" s="70"/>
    </row>
    <row r="238" spans="2:6" x14ac:dyDescent="0.25">
      <c r="B238" s="70"/>
    </row>
    <row r="239" spans="2:6" x14ac:dyDescent="0.25">
      <c r="B239" s="70"/>
    </row>
    <row r="240" spans="2:6" x14ac:dyDescent="0.25">
      <c r="B240" s="70"/>
    </row>
    <row r="241" spans="2:2" x14ac:dyDescent="0.25">
      <c r="B241" s="70"/>
    </row>
    <row r="242" spans="2:2" x14ac:dyDescent="0.25">
      <c r="B242" s="70"/>
    </row>
    <row r="243" spans="2:2" x14ac:dyDescent="0.25">
      <c r="B243" s="70"/>
    </row>
    <row r="244" spans="2:2" x14ac:dyDescent="0.25">
      <c r="B244" s="70"/>
    </row>
    <row r="245" spans="2:2" x14ac:dyDescent="0.25">
      <c r="B245" s="70"/>
    </row>
    <row r="246" spans="2:2" x14ac:dyDescent="0.25">
      <c r="B246" s="70"/>
    </row>
    <row r="247" spans="2:2" x14ac:dyDescent="0.25">
      <c r="B247" s="70"/>
    </row>
    <row r="248" spans="2:2" x14ac:dyDescent="0.25">
      <c r="B248" s="70"/>
    </row>
    <row r="249" spans="2:2" x14ac:dyDescent="0.25">
      <c r="B249" s="70"/>
    </row>
    <row r="250" spans="2:2" x14ac:dyDescent="0.25">
      <c r="B250" s="70"/>
    </row>
    <row r="251" spans="2:2" x14ac:dyDescent="0.25">
      <c r="B251" s="70"/>
    </row>
    <row r="252" spans="2:2" x14ac:dyDescent="0.25">
      <c r="B252" s="70"/>
    </row>
    <row r="253" spans="2:2" x14ac:dyDescent="0.25">
      <c r="B253" s="70"/>
    </row>
    <row r="254" spans="2:2" x14ac:dyDescent="0.25">
      <c r="B254" s="70"/>
    </row>
    <row r="255" spans="2:2" x14ac:dyDescent="0.25">
      <c r="B255" s="70"/>
    </row>
    <row r="256" spans="2:2" x14ac:dyDescent="0.25">
      <c r="B256" s="70"/>
    </row>
    <row r="257" spans="2:2" x14ac:dyDescent="0.25">
      <c r="B257" s="70"/>
    </row>
    <row r="258" spans="2:2" x14ac:dyDescent="0.25">
      <c r="B258" s="70"/>
    </row>
    <row r="259" spans="2:2" x14ac:dyDescent="0.25">
      <c r="B259" s="70"/>
    </row>
    <row r="260" spans="2:2" x14ac:dyDescent="0.25">
      <c r="B260" s="70"/>
    </row>
    <row r="261" spans="2:2" x14ac:dyDescent="0.25">
      <c r="B261" s="70"/>
    </row>
    <row r="262" spans="2:2" x14ac:dyDescent="0.25">
      <c r="B262" s="70"/>
    </row>
    <row r="263" spans="2:2" x14ac:dyDescent="0.25">
      <c r="B263" s="70"/>
    </row>
    <row r="264" spans="2:2" x14ac:dyDescent="0.25">
      <c r="B264" s="70"/>
    </row>
    <row r="265" spans="2:2" x14ac:dyDescent="0.25">
      <c r="B265" s="70"/>
    </row>
    <row r="266" spans="2:2" x14ac:dyDescent="0.25">
      <c r="B266" s="70"/>
    </row>
    <row r="267" spans="2:2" x14ac:dyDescent="0.25">
      <c r="B267" s="70"/>
    </row>
    <row r="268" spans="2:2" x14ac:dyDescent="0.25">
      <c r="B268" s="70"/>
    </row>
    <row r="269" spans="2:2" x14ac:dyDescent="0.25">
      <c r="B269" s="70"/>
    </row>
    <row r="270" spans="2:2" x14ac:dyDescent="0.25">
      <c r="B270" s="70"/>
    </row>
    <row r="271" spans="2:2" x14ac:dyDescent="0.25">
      <c r="B271" s="70"/>
    </row>
    <row r="272" spans="2:2" x14ac:dyDescent="0.25">
      <c r="B272" s="70"/>
    </row>
    <row r="273" spans="2:2" x14ac:dyDescent="0.25">
      <c r="B273" s="70"/>
    </row>
    <row r="274" spans="2:2" x14ac:dyDescent="0.25">
      <c r="B274" s="70"/>
    </row>
    <row r="275" spans="2:2" x14ac:dyDescent="0.25">
      <c r="B275" s="70"/>
    </row>
    <row r="276" spans="2:2" x14ac:dyDescent="0.25">
      <c r="B276" s="70"/>
    </row>
    <row r="277" spans="2:2" x14ac:dyDescent="0.25">
      <c r="B277" s="70"/>
    </row>
    <row r="278" spans="2:2" x14ac:dyDescent="0.25">
      <c r="B278" s="70"/>
    </row>
    <row r="279" spans="2:2" x14ac:dyDescent="0.25">
      <c r="B279" s="70"/>
    </row>
    <row r="280" spans="2:2" x14ac:dyDescent="0.25">
      <c r="B280" s="70"/>
    </row>
    <row r="281" spans="2:2" x14ac:dyDescent="0.25">
      <c r="B281" s="70"/>
    </row>
    <row r="282" spans="2:2" x14ac:dyDescent="0.25">
      <c r="B282" s="70"/>
    </row>
    <row r="283" spans="2:2" x14ac:dyDescent="0.25">
      <c r="B283" s="70"/>
    </row>
    <row r="284" spans="2:2" x14ac:dyDescent="0.25">
      <c r="B284" s="70"/>
    </row>
    <row r="285" spans="2:2" x14ac:dyDescent="0.25">
      <c r="B285" s="70"/>
    </row>
    <row r="286" spans="2:2" x14ac:dyDescent="0.25">
      <c r="B286" s="70"/>
    </row>
    <row r="287" spans="2:2" x14ac:dyDescent="0.25">
      <c r="B287" s="70"/>
    </row>
    <row r="288" spans="2:2" x14ac:dyDescent="0.25">
      <c r="B288" s="70"/>
    </row>
    <row r="289" spans="2:2" x14ac:dyDescent="0.25">
      <c r="B289" s="70"/>
    </row>
    <row r="290" spans="2:2" x14ac:dyDescent="0.25">
      <c r="B290" s="70"/>
    </row>
    <row r="291" spans="2:2" x14ac:dyDescent="0.25">
      <c r="B291" s="70"/>
    </row>
    <row r="292" spans="2:2" x14ac:dyDescent="0.25">
      <c r="B292" s="70"/>
    </row>
    <row r="293" spans="2:2" x14ac:dyDescent="0.25">
      <c r="B293" s="70"/>
    </row>
    <row r="294" spans="2:2" x14ac:dyDescent="0.25">
      <c r="B294" s="70"/>
    </row>
    <row r="295" spans="2:2" x14ac:dyDescent="0.25">
      <c r="B295" s="70"/>
    </row>
    <row r="296" spans="2:2" x14ac:dyDescent="0.25">
      <c r="B296" s="70"/>
    </row>
    <row r="297" spans="2:2" x14ac:dyDescent="0.25">
      <c r="B297" s="70"/>
    </row>
    <row r="298" spans="2:2" x14ac:dyDescent="0.25">
      <c r="B298" s="70"/>
    </row>
    <row r="299" spans="2:2" x14ac:dyDescent="0.25">
      <c r="B299" s="70"/>
    </row>
    <row r="300" spans="2:2" x14ac:dyDescent="0.25">
      <c r="B300" s="70"/>
    </row>
    <row r="301" spans="2:2" x14ac:dyDescent="0.25">
      <c r="B301" s="70"/>
    </row>
    <row r="302" spans="2:2" x14ac:dyDescent="0.25">
      <c r="B302" s="70"/>
    </row>
    <row r="303" spans="2:2" x14ac:dyDescent="0.25">
      <c r="B303" s="70"/>
    </row>
    <row r="304" spans="2:2" x14ac:dyDescent="0.25">
      <c r="B304" s="70"/>
    </row>
    <row r="305" spans="2:2" x14ac:dyDescent="0.25">
      <c r="B305" s="70"/>
    </row>
    <row r="306" spans="2:2" x14ac:dyDescent="0.25">
      <c r="B306" s="70"/>
    </row>
    <row r="307" spans="2:2" x14ac:dyDescent="0.25">
      <c r="B307" s="70"/>
    </row>
    <row r="308" spans="2:2" x14ac:dyDescent="0.25">
      <c r="B308" s="70"/>
    </row>
    <row r="309" spans="2:2" x14ac:dyDescent="0.25">
      <c r="B309" s="70"/>
    </row>
    <row r="310" spans="2:2" x14ac:dyDescent="0.25">
      <c r="B310" s="70"/>
    </row>
    <row r="311" spans="2:2" x14ac:dyDescent="0.25">
      <c r="B311" s="70"/>
    </row>
    <row r="312" spans="2:2" x14ac:dyDescent="0.25">
      <c r="B312" s="70"/>
    </row>
    <row r="313" spans="2:2" x14ac:dyDescent="0.25">
      <c r="B313" s="70"/>
    </row>
    <row r="314" spans="2:2" x14ac:dyDescent="0.25">
      <c r="B314" s="70"/>
    </row>
    <row r="315" spans="2:2" x14ac:dyDescent="0.25">
      <c r="B315" s="70"/>
    </row>
    <row r="316" spans="2:2" x14ac:dyDescent="0.25">
      <c r="B316" s="70"/>
    </row>
    <row r="317" spans="2:2" x14ac:dyDescent="0.25">
      <c r="B317" s="70"/>
    </row>
    <row r="318" spans="2:2" x14ac:dyDescent="0.25">
      <c r="B318" s="70"/>
    </row>
    <row r="319" spans="2:2" x14ac:dyDescent="0.25">
      <c r="B319" s="70"/>
    </row>
    <row r="320" spans="2:2" x14ac:dyDescent="0.25">
      <c r="B320" s="70"/>
    </row>
    <row r="321" spans="2:2" x14ac:dyDescent="0.25">
      <c r="B321" s="70"/>
    </row>
    <row r="322" spans="2:2" x14ac:dyDescent="0.25">
      <c r="B322" s="70"/>
    </row>
    <row r="323" spans="2:2" x14ac:dyDescent="0.25">
      <c r="B323" s="70"/>
    </row>
    <row r="324" spans="2:2" x14ac:dyDescent="0.25">
      <c r="B324" s="70"/>
    </row>
    <row r="325" spans="2:2" x14ac:dyDescent="0.25">
      <c r="B325" s="70"/>
    </row>
    <row r="326" spans="2:2" x14ac:dyDescent="0.25">
      <c r="B326" s="70"/>
    </row>
    <row r="327" spans="2:2" x14ac:dyDescent="0.25">
      <c r="B327" s="70"/>
    </row>
    <row r="328" spans="2:2" x14ac:dyDescent="0.25">
      <c r="B328" s="70"/>
    </row>
    <row r="329" spans="2:2" x14ac:dyDescent="0.25">
      <c r="B329" s="70"/>
    </row>
    <row r="330" spans="2:2" x14ac:dyDescent="0.25">
      <c r="B330" s="70"/>
    </row>
    <row r="331" spans="2:2" x14ac:dyDescent="0.25">
      <c r="B331" s="70"/>
    </row>
    <row r="332" spans="2:2" x14ac:dyDescent="0.25">
      <c r="B332" s="70"/>
    </row>
    <row r="333" spans="2:2" x14ac:dyDescent="0.25">
      <c r="B333" s="70"/>
    </row>
    <row r="334" spans="2:2" x14ac:dyDescent="0.25">
      <c r="B334" s="70"/>
    </row>
    <row r="335" spans="2:2" x14ac:dyDescent="0.25">
      <c r="B335" s="70"/>
    </row>
    <row r="336" spans="2:2" x14ac:dyDescent="0.25">
      <c r="B336" s="70"/>
    </row>
    <row r="337" spans="2:2" x14ac:dyDescent="0.25">
      <c r="B337" s="70"/>
    </row>
    <row r="338" spans="2:2" x14ac:dyDescent="0.25">
      <c r="B338" s="70"/>
    </row>
    <row r="339" spans="2:2" x14ac:dyDescent="0.25">
      <c r="B339" s="70"/>
    </row>
    <row r="340" spans="2:2" x14ac:dyDescent="0.25">
      <c r="B340" s="70"/>
    </row>
    <row r="341" spans="2:2" x14ac:dyDescent="0.25">
      <c r="B341" s="70"/>
    </row>
    <row r="342" spans="2:2" x14ac:dyDescent="0.25">
      <c r="B342" s="70"/>
    </row>
    <row r="343" spans="2:2" x14ac:dyDescent="0.25">
      <c r="B343" s="70"/>
    </row>
    <row r="344" spans="2:2" x14ac:dyDescent="0.25">
      <c r="B344" s="70"/>
    </row>
    <row r="345" spans="2:2" x14ac:dyDescent="0.25">
      <c r="B345" s="70"/>
    </row>
    <row r="346" spans="2:2" x14ac:dyDescent="0.25">
      <c r="B346" s="70"/>
    </row>
    <row r="347" spans="2:2" x14ac:dyDescent="0.25">
      <c r="B347" s="70"/>
    </row>
    <row r="348" spans="2:2" x14ac:dyDescent="0.25">
      <c r="B348" s="70"/>
    </row>
    <row r="349" spans="2:2" x14ac:dyDescent="0.25">
      <c r="B349" s="70"/>
    </row>
    <row r="350" spans="2:2" x14ac:dyDescent="0.25">
      <c r="B350" s="70"/>
    </row>
    <row r="351" spans="2:2" x14ac:dyDescent="0.25">
      <c r="B351" s="70"/>
    </row>
    <row r="352" spans="2:2" x14ac:dyDescent="0.25">
      <c r="B352" s="70"/>
    </row>
    <row r="353" spans="2:2" x14ac:dyDescent="0.25">
      <c r="B353" s="70"/>
    </row>
    <row r="354" spans="2:2" x14ac:dyDescent="0.25">
      <c r="B354" s="70"/>
    </row>
    <row r="355" spans="2:2" x14ac:dyDescent="0.25">
      <c r="B355" s="70"/>
    </row>
    <row r="356" spans="2:2" x14ac:dyDescent="0.25">
      <c r="B356" s="70"/>
    </row>
    <row r="357" spans="2:2" x14ac:dyDescent="0.25">
      <c r="B357" s="70"/>
    </row>
    <row r="358" spans="2:2" x14ac:dyDescent="0.25">
      <c r="B358" s="70"/>
    </row>
    <row r="359" spans="2:2" x14ac:dyDescent="0.25">
      <c r="B359" s="70"/>
    </row>
    <row r="360" spans="2:2" x14ac:dyDescent="0.25">
      <c r="B360" s="70"/>
    </row>
    <row r="361" spans="2:2" x14ac:dyDescent="0.25">
      <c r="B361" s="70"/>
    </row>
    <row r="362" spans="2:2" x14ac:dyDescent="0.25">
      <c r="B362" s="70"/>
    </row>
    <row r="363" spans="2:2" x14ac:dyDescent="0.25">
      <c r="B363" s="70"/>
    </row>
    <row r="364" spans="2:2" x14ac:dyDescent="0.25">
      <c r="B364" s="70"/>
    </row>
    <row r="365" spans="2:2" x14ac:dyDescent="0.25">
      <c r="B365" s="70"/>
    </row>
    <row r="366" spans="2:2" x14ac:dyDescent="0.25">
      <c r="B366" s="70"/>
    </row>
    <row r="367" spans="2:2" x14ac:dyDescent="0.25">
      <c r="B367" s="70"/>
    </row>
    <row r="368" spans="2:2" x14ac:dyDescent="0.25">
      <c r="B368" s="70"/>
    </row>
    <row r="369" spans="2:2" x14ac:dyDescent="0.25">
      <c r="B369" s="70"/>
    </row>
    <row r="370" spans="2:2" x14ac:dyDescent="0.25">
      <c r="B370" s="70"/>
    </row>
    <row r="371" spans="2:2" x14ac:dyDescent="0.25">
      <c r="B371" s="70"/>
    </row>
    <row r="372" spans="2:2" x14ac:dyDescent="0.25">
      <c r="B372" s="70"/>
    </row>
    <row r="373" spans="2:2" x14ac:dyDescent="0.25">
      <c r="B373" s="70"/>
    </row>
    <row r="374" spans="2:2" x14ac:dyDescent="0.25">
      <c r="B374" s="70"/>
    </row>
    <row r="375" spans="2:2" x14ac:dyDescent="0.25">
      <c r="B375" s="70"/>
    </row>
    <row r="376" spans="2:2" x14ac:dyDescent="0.25">
      <c r="B376" s="70"/>
    </row>
    <row r="377" spans="2:2" x14ac:dyDescent="0.25">
      <c r="B377" s="70"/>
    </row>
    <row r="378" spans="2:2" x14ac:dyDescent="0.25">
      <c r="B378" s="70"/>
    </row>
    <row r="379" spans="2:2" x14ac:dyDescent="0.25">
      <c r="B379" s="70"/>
    </row>
    <row r="380" spans="2:2" x14ac:dyDescent="0.25">
      <c r="B380" s="70"/>
    </row>
    <row r="381" spans="2:2" x14ac:dyDescent="0.25">
      <c r="B381" s="70"/>
    </row>
    <row r="382" spans="2:2" x14ac:dyDescent="0.25">
      <c r="B382" s="70"/>
    </row>
    <row r="383" spans="2:2" x14ac:dyDescent="0.25">
      <c r="B383" s="70"/>
    </row>
    <row r="384" spans="2:2" x14ac:dyDescent="0.25">
      <c r="B384" s="70"/>
    </row>
    <row r="385" spans="2:2" x14ac:dyDescent="0.25">
      <c r="B385" s="70"/>
    </row>
    <row r="386" spans="2:2" x14ac:dyDescent="0.25">
      <c r="B386" s="70"/>
    </row>
    <row r="387" spans="2:2" x14ac:dyDescent="0.25">
      <c r="B387" s="70"/>
    </row>
    <row r="388" spans="2:2" x14ac:dyDescent="0.25">
      <c r="B388" s="70"/>
    </row>
    <row r="389" spans="2:2" x14ac:dyDescent="0.25">
      <c r="B389" s="70"/>
    </row>
    <row r="390" spans="2:2" x14ac:dyDescent="0.25">
      <c r="B390" s="70"/>
    </row>
    <row r="391" spans="2:2" x14ac:dyDescent="0.25">
      <c r="B391" s="70"/>
    </row>
    <row r="392" spans="2:2" x14ac:dyDescent="0.25">
      <c r="B392" s="70"/>
    </row>
  </sheetData>
  <autoFilter ref="A11:E11"/>
  <mergeCells count="2">
    <mergeCell ref="A6:E6"/>
    <mergeCell ref="A7:E7"/>
  </mergeCells>
  <pageMargins left="0.39370078740157483" right="0.15748031496062992" top="0.35433070866141736" bottom="0.23622047244094491" header="0.15748031496062992" footer="0.15748031496062992"/>
  <pageSetup paperSize="9" scale="72" firstPageNumber="6" fitToHeight="0" orientation="portrait" useFirstPageNumber="1" r:id="rId1"/>
  <headerFooter scaleWithDoc="0">
    <oddHeader>&amp;R&amp;"Times New Roman,обычный"&amp;P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349"/>
  <sheetViews>
    <sheetView view="pageBreakPreview" zoomScaleNormal="100" zoomScaleSheetLayoutView="100" workbookViewId="0">
      <selection activeCell="A248" sqref="A248"/>
    </sheetView>
  </sheetViews>
  <sheetFormatPr defaultColWidth="9.140625" defaultRowHeight="15" x14ac:dyDescent="0.25"/>
  <cols>
    <col min="1" max="1" width="62" style="71" customWidth="1"/>
    <col min="2" max="2" width="10.140625" style="72" customWidth="1"/>
    <col min="3" max="3" width="23.7109375" style="72" customWidth="1"/>
    <col min="4" max="4" width="14.28515625" style="72" customWidth="1"/>
    <col min="5" max="5" width="15.85546875" style="73" customWidth="1"/>
    <col min="6" max="6" width="12.85546875" style="72" customWidth="1"/>
    <col min="7" max="7" width="13" style="73" customWidth="1"/>
    <col min="8" max="8" width="13.7109375" style="73" bestFit="1" customWidth="1"/>
    <col min="9" max="14" width="9.140625" style="73"/>
    <col min="15" max="16384" width="9.140625" style="72"/>
  </cols>
  <sheetData>
    <row r="1" spans="1:8" x14ac:dyDescent="0.25">
      <c r="D1" s="397" t="s">
        <v>339</v>
      </c>
      <c r="E1" s="397"/>
      <c r="F1" s="397"/>
    </row>
    <row r="2" spans="1:8" x14ac:dyDescent="0.25">
      <c r="D2" s="397" t="s">
        <v>340</v>
      </c>
      <c r="E2" s="397"/>
      <c r="F2" s="397"/>
    </row>
    <row r="3" spans="1:8" x14ac:dyDescent="0.25">
      <c r="D3" s="397" t="s">
        <v>2</v>
      </c>
      <c r="E3" s="397"/>
      <c r="F3" s="397"/>
    </row>
    <row r="4" spans="1:8" x14ac:dyDescent="0.25">
      <c r="D4" s="397" t="s">
        <v>1416</v>
      </c>
      <c r="E4" s="397"/>
      <c r="F4" s="397"/>
    </row>
    <row r="5" spans="1:8" x14ac:dyDescent="0.25">
      <c r="D5" s="74"/>
      <c r="E5" s="75"/>
      <c r="F5" s="74"/>
    </row>
    <row r="6" spans="1:8" x14ac:dyDescent="0.25">
      <c r="A6" s="398" t="s">
        <v>1417</v>
      </c>
      <c r="B6" s="398"/>
      <c r="C6" s="398"/>
      <c r="D6" s="398"/>
      <c r="E6" s="398"/>
      <c r="F6" s="398"/>
    </row>
    <row r="7" spans="1:8" x14ac:dyDescent="0.25">
      <c r="A7" s="76"/>
      <c r="B7" s="76"/>
      <c r="C7" s="76"/>
      <c r="D7" s="76"/>
      <c r="E7" s="77"/>
      <c r="F7" s="76"/>
    </row>
    <row r="8" spans="1:8" x14ac:dyDescent="0.25">
      <c r="E8" s="78"/>
      <c r="F8" s="79" t="s">
        <v>33</v>
      </c>
    </row>
    <row r="9" spans="1:8" x14ac:dyDescent="0.25">
      <c r="A9" s="394" t="s">
        <v>35</v>
      </c>
      <c r="B9" s="395" t="s">
        <v>36</v>
      </c>
      <c r="C9" s="395"/>
      <c r="D9" s="395" t="s">
        <v>5</v>
      </c>
      <c r="E9" s="396" t="s">
        <v>37</v>
      </c>
      <c r="F9" s="395" t="s">
        <v>44</v>
      </c>
    </row>
    <row r="10" spans="1:8" ht="57" x14ac:dyDescent="0.25">
      <c r="A10" s="394"/>
      <c r="B10" s="80" t="s">
        <v>341</v>
      </c>
      <c r="C10" s="80" t="s">
        <v>342</v>
      </c>
      <c r="D10" s="395"/>
      <c r="E10" s="396"/>
      <c r="F10" s="395"/>
    </row>
    <row r="11" spans="1:8" x14ac:dyDescent="0.25">
      <c r="A11" s="81">
        <v>1</v>
      </c>
      <c r="B11" s="82">
        <v>2</v>
      </c>
      <c r="C11" s="82">
        <v>3</v>
      </c>
      <c r="D11" s="82">
        <v>4</v>
      </c>
      <c r="E11" s="83">
        <v>5</v>
      </c>
      <c r="F11" s="80">
        <v>6</v>
      </c>
    </row>
    <row r="12" spans="1:8" x14ac:dyDescent="0.25">
      <c r="A12" s="84" t="s">
        <v>343</v>
      </c>
      <c r="B12" s="85"/>
      <c r="C12" s="86"/>
      <c r="D12" s="87">
        <f>+D14+D17+D23+D34+D36+D38+D40+D42+D57+D59+D73+D78+D81+D83+D85+D90+D92+D96+D99+D101+D103+D108+D113+D129+D131+D136+D139+D146+D305+D310+D315+D320+D328+D330+D348</f>
        <v>57796225.297649972</v>
      </c>
      <c r="E12" s="87">
        <f>+E14+E17+E23+E34+E36+E38+E40+E42+E57+E59+E73+E78+E81+E83+E85+E90+E92+E96+E99+E101+E103+E108+E113+E129+E131+E136+E139+E146+E305+E310+E315+E320+E328+E330+E348</f>
        <v>57296501.294120006</v>
      </c>
      <c r="F12" s="87">
        <f>+E12/D12*100</f>
        <v>99.135369133613153</v>
      </c>
      <c r="G12" s="73">
        <v>57796225.297650002</v>
      </c>
      <c r="H12" s="73">
        <v>57296501.281879999</v>
      </c>
    </row>
    <row r="13" spans="1:8" x14ac:dyDescent="0.25">
      <c r="A13" s="88"/>
      <c r="B13" s="89"/>
      <c r="C13" s="90"/>
      <c r="D13" s="91"/>
      <c r="E13" s="91"/>
      <c r="F13" s="91"/>
      <c r="G13" s="73">
        <f>+G12-D12</f>
        <v>0</v>
      </c>
      <c r="H13" s="73">
        <f>+H12-E12</f>
        <v>-1.2240007519721985E-2</v>
      </c>
    </row>
    <row r="14" spans="1:8" ht="28.5" x14ac:dyDescent="0.25">
      <c r="A14" s="102" t="s">
        <v>1959</v>
      </c>
      <c r="B14" s="93" t="s">
        <v>1960</v>
      </c>
      <c r="C14" s="114"/>
      <c r="D14" s="158">
        <f>SUM(D15:D16)</f>
        <v>0</v>
      </c>
      <c r="E14" s="155">
        <f>SUM(E15:E16)</f>
        <v>3.6</v>
      </c>
      <c r="F14" s="155"/>
    </row>
    <row r="15" spans="1:8" ht="75" x14ac:dyDescent="0.25">
      <c r="A15" s="156" t="s">
        <v>559</v>
      </c>
      <c r="B15" s="96" t="s">
        <v>1960</v>
      </c>
      <c r="C15" s="90" t="s">
        <v>560</v>
      </c>
      <c r="D15" s="160"/>
      <c r="E15" s="91">
        <v>3.1</v>
      </c>
      <c r="F15" s="91"/>
    </row>
    <row r="16" spans="1:8" ht="90" x14ac:dyDescent="0.25">
      <c r="A16" s="156" t="s">
        <v>573</v>
      </c>
      <c r="B16" s="96" t="s">
        <v>1960</v>
      </c>
      <c r="C16" s="90" t="s">
        <v>574</v>
      </c>
      <c r="D16" s="158"/>
      <c r="E16" s="91">
        <v>0.5</v>
      </c>
      <c r="F16" s="91"/>
    </row>
    <row r="17" spans="1:6" ht="28.5" x14ac:dyDescent="0.25">
      <c r="A17" s="92" t="s">
        <v>1961</v>
      </c>
      <c r="B17" s="93" t="s">
        <v>344</v>
      </c>
      <c r="C17" s="94"/>
      <c r="D17" s="95">
        <f>SUM(D18:D22)</f>
        <v>41695</v>
      </c>
      <c r="E17" s="95">
        <f>SUM(E18:E22)</f>
        <v>44169.1</v>
      </c>
      <c r="F17" s="95">
        <f t="shared" ref="F17:F76" si="0">+E17/D17*100</f>
        <v>105.93380501259145</v>
      </c>
    </row>
    <row r="18" spans="1:6" ht="60" x14ac:dyDescent="0.25">
      <c r="A18" s="88" t="s">
        <v>345</v>
      </c>
      <c r="B18" s="96" t="s">
        <v>344</v>
      </c>
      <c r="C18" s="97" t="s">
        <v>346</v>
      </c>
      <c r="D18" s="98">
        <v>3397</v>
      </c>
      <c r="E18" s="98">
        <v>3694.6</v>
      </c>
      <c r="F18" s="98">
        <f t="shared" si="0"/>
        <v>108.76067118045334</v>
      </c>
    </row>
    <row r="19" spans="1:6" ht="30" x14ac:dyDescent="0.25">
      <c r="A19" s="88" t="s">
        <v>347</v>
      </c>
      <c r="B19" s="96" t="s">
        <v>344</v>
      </c>
      <c r="C19" s="97" t="s">
        <v>348</v>
      </c>
      <c r="D19" s="98">
        <v>3268</v>
      </c>
      <c r="E19" s="99">
        <v>3205.3</v>
      </c>
      <c r="F19" s="99">
        <f t="shared" si="0"/>
        <v>98.081395348837219</v>
      </c>
    </row>
    <row r="20" spans="1:6" ht="60" x14ac:dyDescent="0.25">
      <c r="A20" s="88" t="s">
        <v>349</v>
      </c>
      <c r="B20" s="96" t="s">
        <v>344</v>
      </c>
      <c r="C20" s="100" t="s">
        <v>350</v>
      </c>
      <c r="D20" s="98">
        <v>35030</v>
      </c>
      <c r="E20" s="98">
        <v>34885.9</v>
      </c>
      <c r="F20" s="98">
        <f t="shared" si="0"/>
        <v>99.588638310019988</v>
      </c>
    </row>
    <row r="21" spans="1:6" ht="30" x14ac:dyDescent="0.25">
      <c r="A21" s="88" t="s">
        <v>351</v>
      </c>
      <c r="B21" s="96" t="s">
        <v>344</v>
      </c>
      <c r="C21" s="100" t="s">
        <v>352</v>
      </c>
      <c r="D21" s="98"/>
      <c r="E21" s="98">
        <v>2382.6</v>
      </c>
      <c r="F21" s="98"/>
    </row>
    <row r="22" spans="1:6" ht="60" x14ac:dyDescent="0.25">
      <c r="A22" s="88" t="s">
        <v>353</v>
      </c>
      <c r="B22" s="96" t="s">
        <v>344</v>
      </c>
      <c r="C22" s="100" t="s">
        <v>354</v>
      </c>
      <c r="D22" s="101"/>
      <c r="E22" s="98">
        <v>0.7</v>
      </c>
      <c r="F22" s="98"/>
    </row>
    <row r="23" spans="1:6" ht="28.5" x14ac:dyDescent="0.25">
      <c r="A23" s="102" t="s">
        <v>355</v>
      </c>
      <c r="B23" s="103" t="s">
        <v>356</v>
      </c>
      <c r="C23" s="104"/>
      <c r="D23" s="95">
        <f>SUM(D24:D33)</f>
        <v>1508739</v>
      </c>
      <c r="E23" s="95">
        <f>SUM(E24:E33)</f>
        <v>1575165.9</v>
      </c>
      <c r="F23" s="95">
        <f t="shared" si="0"/>
        <v>104.40280923340617</v>
      </c>
    </row>
    <row r="24" spans="1:6" ht="150" x14ac:dyDescent="0.25">
      <c r="A24" s="105" t="s">
        <v>56</v>
      </c>
      <c r="B24" s="106" t="s">
        <v>356</v>
      </c>
      <c r="C24" s="104" t="s">
        <v>357</v>
      </c>
      <c r="D24" s="98">
        <v>85698</v>
      </c>
      <c r="E24" s="98">
        <v>87594.8</v>
      </c>
      <c r="F24" s="98">
        <f t="shared" si="0"/>
        <v>102.21335387056874</v>
      </c>
    </row>
    <row r="25" spans="1:6" ht="195" x14ac:dyDescent="0.25">
      <c r="A25" s="105" t="s">
        <v>358</v>
      </c>
      <c r="B25" s="106" t="s">
        <v>356</v>
      </c>
      <c r="C25" s="104" t="s">
        <v>359</v>
      </c>
      <c r="D25" s="98">
        <v>20848</v>
      </c>
      <c r="E25" s="98">
        <v>21298.9</v>
      </c>
      <c r="F25" s="98">
        <f t="shared" si="0"/>
        <v>102.16279739063701</v>
      </c>
    </row>
    <row r="26" spans="1:6" ht="120" x14ac:dyDescent="0.25">
      <c r="A26" s="105" t="s">
        <v>60</v>
      </c>
      <c r="B26" s="106" t="s">
        <v>356</v>
      </c>
      <c r="C26" s="104" t="s">
        <v>360</v>
      </c>
      <c r="D26" s="98">
        <v>420</v>
      </c>
      <c r="E26" s="98">
        <v>465</v>
      </c>
      <c r="F26" s="98">
        <f t="shared" si="0"/>
        <v>110.71428571428572</v>
      </c>
    </row>
    <row r="27" spans="1:6" ht="120" x14ac:dyDescent="0.25">
      <c r="A27" s="105" t="s">
        <v>62</v>
      </c>
      <c r="B27" s="106" t="s">
        <v>356</v>
      </c>
      <c r="C27" s="104" t="s">
        <v>61</v>
      </c>
      <c r="D27" s="98">
        <v>-2</v>
      </c>
      <c r="E27" s="98">
        <v>-2.2999999999999998</v>
      </c>
      <c r="F27" s="98">
        <f t="shared" si="0"/>
        <v>114.99999999999999</v>
      </c>
    </row>
    <row r="28" spans="1:6" ht="75" x14ac:dyDescent="0.25">
      <c r="A28" s="105" t="s">
        <v>361</v>
      </c>
      <c r="B28" s="106" t="s">
        <v>356</v>
      </c>
      <c r="C28" s="107" t="s">
        <v>362</v>
      </c>
      <c r="D28" s="98">
        <v>33</v>
      </c>
      <c r="E28" s="98">
        <v>36</v>
      </c>
      <c r="F28" s="98">
        <f t="shared" si="0"/>
        <v>109.09090909090908</v>
      </c>
    </row>
    <row r="29" spans="1:6" ht="90" x14ac:dyDescent="0.25">
      <c r="A29" s="105" t="s">
        <v>66</v>
      </c>
      <c r="B29" s="106" t="s">
        <v>356</v>
      </c>
      <c r="C29" s="107" t="s">
        <v>65</v>
      </c>
      <c r="D29" s="98">
        <v>291</v>
      </c>
      <c r="E29" s="98">
        <v>194.1</v>
      </c>
      <c r="F29" s="98">
        <f t="shared" si="0"/>
        <v>66.701030927835049</v>
      </c>
    </row>
    <row r="30" spans="1:6" ht="105" x14ac:dyDescent="0.25">
      <c r="A30" s="105" t="s">
        <v>1962</v>
      </c>
      <c r="B30" s="106" t="s">
        <v>356</v>
      </c>
      <c r="C30" s="107" t="s">
        <v>67</v>
      </c>
      <c r="D30" s="98">
        <v>682850</v>
      </c>
      <c r="E30" s="98">
        <v>734705.3</v>
      </c>
      <c r="F30" s="98">
        <f t="shared" si="0"/>
        <v>107.59395181957971</v>
      </c>
    </row>
    <row r="31" spans="1:6" ht="120" x14ac:dyDescent="0.25">
      <c r="A31" s="105" t="s">
        <v>363</v>
      </c>
      <c r="B31" s="106" t="s">
        <v>356</v>
      </c>
      <c r="C31" s="387" t="s">
        <v>69</v>
      </c>
      <c r="D31" s="99">
        <v>3996</v>
      </c>
      <c r="E31" s="98">
        <v>3968.5</v>
      </c>
      <c r="F31" s="98">
        <f t="shared" si="0"/>
        <v>99.311811811811808</v>
      </c>
    </row>
    <row r="32" spans="1:6" ht="120" x14ac:dyDescent="0.25">
      <c r="A32" s="105" t="s">
        <v>364</v>
      </c>
      <c r="B32" s="106" t="s">
        <v>356</v>
      </c>
      <c r="C32" s="104" t="s">
        <v>1963</v>
      </c>
      <c r="D32" s="98">
        <v>795516</v>
      </c>
      <c r="E32" s="98">
        <v>811197.6</v>
      </c>
      <c r="F32" s="98">
        <f t="shared" si="0"/>
        <v>101.97124884980315</v>
      </c>
    </row>
    <row r="33" spans="1:6" ht="105" x14ac:dyDescent="0.25">
      <c r="A33" s="105" t="s">
        <v>365</v>
      </c>
      <c r="B33" s="106" t="s">
        <v>356</v>
      </c>
      <c r="C33" s="104" t="s">
        <v>1964</v>
      </c>
      <c r="D33" s="98">
        <v>-80911</v>
      </c>
      <c r="E33" s="98">
        <v>-84292</v>
      </c>
      <c r="F33" s="98">
        <f t="shared" si="0"/>
        <v>104.17866544721979</v>
      </c>
    </row>
    <row r="34" spans="1:6" x14ac:dyDescent="0.25">
      <c r="A34" s="102" t="s">
        <v>366</v>
      </c>
      <c r="B34" s="108">
        <v>106</v>
      </c>
      <c r="C34" s="107"/>
      <c r="D34" s="109">
        <f>SUM(D35:D35)</f>
        <v>450</v>
      </c>
      <c r="E34" s="109">
        <f>SUM(E35:E35)</f>
        <v>467.9</v>
      </c>
      <c r="F34" s="109">
        <f t="shared" si="0"/>
        <v>103.97777777777777</v>
      </c>
    </row>
    <row r="35" spans="1:6" ht="105" x14ac:dyDescent="0.25">
      <c r="A35" s="105" t="s">
        <v>367</v>
      </c>
      <c r="B35" s="110">
        <v>106</v>
      </c>
      <c r="C35" s="111" t="s">
        <v>368</v>
      </c>
      <c r="D35" s="112">
        <v>450</v>
      </c>
      <c r="E35" s="112">
        <v>467.9</v>
      </c>
      <c r="F35" s="112">
        <f t="shared" si="0"/>
        <v>103.97777777777777</v>
      </c>
    </row>
    <row r="36" spans="1:6" ht="28.5" x14ac:dyDescent="0.25">
      <c r="A36" s="113" t="s">
        <v>370</v>
      </c>
      <c r="B36" s="108">
        <v>161</v>
      </c>
      <c r="C36" s="114"/>
      <c r="D36" s="95">
        <f>SUM(D37)</f>
        <v>30</v>
      </c>
      <c r="E36" s="95">
        <f>SUM(E37)</f>
        <v>30</v>
      </c>
      <c r="F36" s="95">
        <f t="shared" si="0"/>
        <v>100</v>
      </c>
    </row>
    <row r="37" spans="1:6" ht="135" x14ac:dyDescent="0.25">
      <c r="A37" s="115" t="s">
        <v>371</v>
      </c>
      <c r="B37" s="110">
        <v>161</v>
      </c>
      <c r="C37" s="111" t="s">
        <v>372</v>
      </c>
      <c r="D37" s="112">
        <v>30</v>
      </c>
      <c r="E37" s="112">
        <v>30</v>
      </c>
      <c r="F37" s="112">
        <f t="shared" si="0"/>
        <v>100</v>
      </c>
    </row>
    <row r="38" spans="1:6" ht="57" x14ac:dyDescent="0.25">
      <c r="A38" s="102" t="s">
        <v>373</v>
      </c>
      <c r="B38" s="85">
        <v>177</v>
      </c>
      <c r="C38" s="114"/>
      <c r="D38" s="95">
        <f>+D39</f>
        <v>32</v>
      </c>
      <c r="E38" s="95">
        <f>+E39</f>
        <v>31.6</v>
      </c>
      <c r="F38" s="95">
        <f t="shared" si="0"/>
        <v>98.75</v>
      </c>
    </row>
    <row r="39" spans="1:6" ht="105" x14ac:dyDescent="0.25">
      <c r="A39" s="105" t="s">
        <v>374</v>
      </c>
      <c r="B39" s="110">
        <v>177</v>
      </c>
      <c r="C39" s="111" t="s">
        <v>375</v>
      </c>
      <c r="D39" s="112">
        <v>32</v>
      </c>
      <c r="E39" s="112">
        <v>31.6</v>
      </c>
      <c r="F39" s="112">
        <f t="shared" si="0"/>
        <v>98.75</v>
      </c>
    </row>
    <row r="40" spans="1:6" ht="28.5" x14ac:dyDescent="0.25">
      <c r="A40" s="102" t="s">
        <v>1965</v>
      </c>
      <c r="B40" s="85">
        <v>180</v>
      </c>
      <c r="C40" s="114"/>
      <c r="D40" s="95">
        <f>SUM(D41:D41)</f>
        <v>0</v>
      </c>
      <c r="E40" s="95">
        <f>SUM(E41:E41)</f>
        <v>1.5</v>
      </c>
      <c r="F40" s="95"/>
    </row>
    <row r="41" spans="1:6" ht="135" x14ac:dyDescent="0.25">
      <c r="A41" s="105" t="s">
        <v>371</v>
      </c>
      <c r="B41" s="89">
        <v>180</v>
      </c>
      <c r="C41" s="90" t="s">
        <v>372</v>
      </c>
      <c r="D41" s="98"/>
      <c r="E41" s="98">
        <v>1.5</v>
      </c>
      <c r="F41" s="98"/>
    </row>
    <row r="42" spans="1:6" ht="28.5" x14ac:dyDescent="0.25">
      <c r="A42" s="102" t="s">
        <v>376</v>
      </c>
      <c r="B42" s="108">
        <v>182</v>
      </c>
      <c r="C42" s="116"/>
      <c r="D42" s="117">
        <f>SUM(D43:D56)</f>
        <v>6290330</v>
      </c>
      <c r="E42" s="117">
        <f>SUM(E43:E56)</f>
        <v>6010038.0000000009</v>
      </c>
      <c r="F42" s="117">
        <f t="shared" si="0"/>
        <v>95.544081153135068</v>
      </c>
    </row>
    <row r="43" spans="1:6" x14ac:dyDescent="0.25">
      <c r="A43" s="105" t="s">
        <v>377</v>
      </c>
      <c r="B43" s="110">
        <v>182</v>
      </c>
      <c r="C43" s="111" t="s">
        <v>378</v>
      </c>
      <c r="D43" s="112">
        <v>1223353</v>
      </c>
      <c r="E43" s="98">
        <v>998450.8</v>
      </c>
      <c r="F43" s="98">
        <f t="shared" si="0"/>
        <v>81.615919526089371</v>
      </c>
    </row>
    <row r="44" spans="1:6" x14ac:dyDescent="0.25">
      <c r="A44" s="105" t="s">
        <v>52</v>
      </c>
      <c r="B44" s="110">
        <v>182</v>
      </c>
      <c r="C44" s="111" t="s">
        <v>379</v>
      </c>
      <c r="D44" s="98">
        <v>4019577</v>
      </c>
      <c r="E44" s="112">
        <v>3926725.6</v>
      </c>
      <c r="F44" s="112">
        <f t="shared" si="0"/>
        <v>97.690020616597224</v>
      </c>
    </row>
    <row r="45" spans="1:6" x14ac:dyDescent="0.25">
      <c r="A45" s="105" t="s">
        <v>380</v>
      </c>
      <c r="B45" s="110">
        <v>182</v>
      </c>
      <c r="C45" s="111" t="s">
        <v>381</v>
      </c>
      <c r="D45" s="98">
        <v>0</v>
      </c>
      <c r="E45" s="112"/>
      <c r="F45" s="112"/>
    </row>
    <row r="46" spans="1:6" x14ac:dyDescent="0.25">
      <c r="A46" s="105" t="s">
        <v>78</v>
      </c>
      <c r="B46" s="110">
        <v>182</v>
      </c>
      <c r="C46" s="111" t="s">
        <v>382</v>
      </c>
      <c r="D46" s="98">
        <v>8167</v>
      </c>
      <c r="E46" s="98">
        <v>8694.4</v>
      </c>
      <c r="F46" s="98">
        <f t="shared" si="0"/>
        <v>106.45769560426103</v>
      </c>
    </row>
    <row r="47" spans="1:6" x14ac:dyDescent="0.25">
      <c r="A47" s="105" t="s">
        <v>82</v>
      </c>
      <c r="B47" s="110">
        <v>182</v>
      </c>
      <c r="C47" s="111" t="s">
        <v>383</v>
      </c>
      <c r="D47" s="98">
        <v>339800</v>
      </c>
      <c r="E47" s="98">
        <v>349217.9</v>
      </c>
      <c r="F47" s="98">
        <f t="shared" si="0"/>
        <v>102.77160094173044</v>
      </c>
    </row>
    <row r="48" spans="1:6" x14ac:dyDescent="0.25">
      <c r="A48" s="105" t="s">
        <v>84</v>
      </c>
      <c r="B48" s="110">
        <v>182</v>
      </c>
      <c r="C48" s="111" t="s">
        <v>384</v>
      </c>
      <c r="D48" s="98">
        <v>183583</v>
      </c>
      <c r="E48" s="98">
        <v>205472.1</v>
      </c>
      <c r="F48" s="98">
        <f t="shared" si="0"/>
        <v>111.92327176263596</v>
      </c>
    </row>
    <row r="49" spans="1:6" x14ac:dyDescent="0.25">
      <c r="A49" s="105" t="s">
        <v>88</v>
      </c>
      <c r="B49" s="110">
        <v>182</v>
      </c>
      <c r="C49" s="111" t="s">
        <v>385</v>
      </c>
      <c r="D49" s="98">
        <v>510115</v>
      </c>
      <c r="E49" s="98">
        <v>515849.3</v>
      </c>
      <c r="F49" s="98">
        <f t="shared" si="0"/>
        <v>101.12411907118984</v>
      </c>
    </row>
    <row r="50" spans="1:6" x14ac:dyDescent="0.25">
      <c r="A50" s="105" t="s">
        <v>386</v>
      </c>
      <c r="B50" s="110">
        <v>182</v>
      </c>
      <c r="C50" s="111" t="s">
        <v>387</v>
      </c>
      <c r="D50" s="98">
        <v>3800</v>
      </c>
      <c r="E50" s="98">
        <v>3825.8</v>
      </c>
      <c r="F50" s="98">
        <f t="shared" si="0"/>
        <v>100.67894736842106</v>
      </c>
    </row>
    <row r="51" spans="1:6" ht="45" x14ac:dyDescent="0.25">
      <c r="A51" s="118" t="s">
        <v>388</v>
      </c>
      <c r="B51" s="110">
        <v>182</v>
      </c>
      <c r="C51" s="111" t="s">
        <v>389</v>
      </c>
      <c r="D51" s="98">
        <v>0</v>
      </c>
      <c r="E51" s="98">
        <v>1</v>
      </c>
      <c r="F51" s="98"/>
    </row>
    <row r="52" spans="1:6" ht="90" x14ac:dyDescent="0.25">
      <c r="A52" s="118" t="s">
        <v>390</v>
      </c>
      <c r="B52" s="110">
        <v>182</v>
      </c>
      <c r="C52" s="111" t="s">
        <v>391</v>
      </c>
      <c r="D52" s="98">
        <v>233</v>
      </c>
      <c r="E52" s="98"/>
      <c r="F52" s="98">
        <f t="shared" si="0"/>
        <v>0</v>
      </c>
    </row>
    <row r="53" spans="1:6" ht="30" x14ac:dyDescent="0.25">
      <c r="A53" s="118" t="s">
        <v>392</v>
      </c>
      <c r="B53" s="110">
        <v>182</v>
      </c>
      <c r="C53" s="111" t="s">
        <v>393</v>
      </c>
      <c r="D53" s="98">
        <v>0</v>
      </c>
      <c r="E53" s="98">
        <v>210.7</v>
      </c>
      <c r="F53" s="98"/>
    </row>
    <row r="54" spans="1:6" ht="60" x14ac:dyDescent="0.25">
      <c r="A54" s="120" t="s">
        <v>394</v>
      </c>
      <c r="B54" s="110">
        <v>182</v>
      </c>
      <c r="C54" s="111" t="s">
        <v>395</v>
      </c>
      <c r="D54" s="98">
        <v>0</v>
      </c>
      <c r="E54" s="98">
        <v>-6</v>
      </c>
      <c r="F54" s="98"/>
    </row>
    <row r="55" spans="1:6" ht="75" x14ac:dyDescent="0.25">
      <c r="A55" s="120" t="s">
        <v>396</v>
      </c>
      <c r="B55" s="110">
        <v>182</v>
      </c>
      <c r="C55" s="111" t="s">
        <v>397</v>
      </c>
      <c r="D55" s="98">
        <v>0</v>
      </c>
      <c r="E55" s="98">
        <v>-18</v>
      </c>
      <c r="F55" s="98"/>
    </row>
    <row r="56" spans="1:6" ht="30" x14ac:dyDescent="0.25">
      <c r="A56" s="105" t="s">
        <v>398</v>
      </c>
      <c r="B56" s="110">
        <v>182</v>
      </c>
      <c r="C56" s="111" t="s">
        <v>399</v>
      </c>
      <c r="D56" s="98">
        <v>1702</v>
      </c>
      <c r="E56" s="98">
        <v>1614.4</v>
      </c>
      <c r="F56" s="98">
        <f t="shared" si="0"/>
        <v>94.853113983548781</v>
      </c>
    </row>
    <row r="57" spans="1:6" x14ac:dyDescent="0.25">
      <c r="A57" s="102" t="s">
        <v>400</v>
      </c>
      <c r="B57" s="103" t="s">
        <v>401</v>
      </c>
      <c r="C57" s="116"/>
      <c r="D57" s="109">
        <f>SUM(D58:D58)</f>
        <v>0</v>
      </c>
      <c r="E57" s="109">
        <f>SUM(E58:E58)</f>
        <v>7.8</v>
      </c>
      <c r="F57" s="109"/>
    </row>
    <row r="58" spans="1:6" ht="105" x14ac:dyDescent="0.25">
      <c r="A58" s="105" t="s">
        <v>367</v>
      </c>
      <c r="B58" s="106" t="s">
        <v>401</v>
      </c>
      <c r="C58" s="111" t="s">
        <v>368</v>
      </c>
      <c r="D58" s="112"/>
      <c r="E58" s="112">
        <v>7.8</v>
      </c>
      <c r="F58" s="112"/>
    </row>
    <row r="59" spans="1:6" x14ac:dyDescent="0.25">
      <c r="A59" s="102" t="s">
        <v>404</v>
      </c>
      <c r="B59" s="103" t="s">
        <v>405</v>
      </c>
      <c r="C59" s="116"/>
      <c r="D59" s="95">
        <f>SUM(D60:D72)</f>
        <v>152100</v>
      </c>
      <c r="E59" s="95">
        <f>SUM(E60:E72)</f>
        <v>170649.39999999997</v>
      </c>
      <c r="F59" s="95">
        <f t="shared" si="0"/>
        <v>112.1955292570677</v>
      </c>
    </row>
    <row r="60" spans="1:6" ht="165" x14ac:dyDescent="0.25">
      <c r="A60" s="105" t="s">
        <v>406</v>
      </c>
      <c r="B60" s="106" t="s">
        <v>405</v>
      </c>
      <c r="C60" s="104" t="s">
        <v>407</v>
      </c>
      <c r="D60" s="98">
        <v>270</v>
      </c>
      <c r="E60" s="98">
        <v>2063.4</v>
      </c>
      <c r="F60" s="98">
        <f t="shared" si="0"/>
        <v>764.22222222222217</v>
      </c>
    </row>
    <row r="61" spans="1:6" ht="135" x14ac:dyDescent="0.25">
      <c r="A61" s="105" t="s">
        <v>408</v>
      </c>
      <c r="B61" s="106" t="s">
        <v>405</v>
      </c>
      <c r="C61" s="104" t="s">
        <v>409</v>
      </c>
      <c r="D61" s="98">
        <v>14</v>
      </c>
      <c r="E61" s="98">
        <v>141.4</v>
      </c>
      <c r="F61" s="98">
        <f t="shared" si="0"/>
        <v>1010</v>
      </c>
    </row>
    <row r="62" spans="1:6" ht="135" x14ac:dyDescent="0.25">
      <c r="A62" s="105" t="s">
        <v>410</v>
      </c>
      <c r="B62" s="106" t="s">
        <v>405</v>
      </c>
      <c r="C62" s="104" t="s">
        <v>411</v>
      </c>
      <c r="D62" s="98">
        <v>8</v>
      </c>
      <c r="E62" s="98">
        <v>40.700000000000003</v>
      </c>
      <c r="F62" s="98">
        <f t="shared" si="0"/>
        <v>508.75000000000006</v>
      </c>
    </row>
    <row r="63" spans="1:6" ht="150" x14ac:dyDescent="0.25">
      <c r="A63" s="105" t="s">
        <v>412</v>
      </c>
      <c r="B63" s="106" t="s">
        <v>405</v>
      </c>
      <c r="C63" s="104" t="s">
        <v>413</v>
      </c>
      <c r="D63" s="98">
        <v>7</v>
      </c>
      <c r="E63" s="112">
        <v>3.2</v>
      </c>
      <c r="F63" s="112">
        <f t="shared" si="0"/>
        <v>45.714285714285715</v>
      </c>
    </row>
    <row r="64" spans="1:6" ht="120" x14ac:dyDescent="0.25">
      <c r="A64" s="105" t="s">
        <v>414</v>
      </c>
      <c r="B64" s="106" t="s">
        <v>405</v>
      </c>
      <c r="C64" s="104" t="s">
        <v>415</v>
      </c>
      <c r="D64" s="98">
        <v>1</v>
      </c>
      <c r="E64" s="98">
        <v>15.8</v>
      </c>
      <c r="F64" s="98">
        <f t="shared" si="0"/>
        <v>1580</v>
      </c>
    </row>
    <row r="65" spans="1:6" ht="60" x14ac:dyDescent="0.25">
      <c r="A65" s="105" t="s">
        <v>416</v>
      </c>
      <c r="B65" s="106" t="s">
        <v>405</v>
      </c>
      <c r="C65" s="104" t="s">
        <v>417</v>
      </c>
      <c r="D65" s="98">
        <v>1186</v>
      </c>
      <c r="E65" s="98">
        <v>1710.9</v>
      </c>
      <c r="F65" s="98">
        <f t="shared" si="0"/>
        <v>144.25801011804384</v>
      </c>
    </row>
    <row r="66" spans="1:6" ht="75" x14ac:dyDescent="0.25">
      <c r="A66" s="105" t="s">
        <v>418</v>
      </c>
      <c r="B66" s="106" t="s">
        <v>405</v>
      </c>
      <c r="C66" s="104" t="s">
        <v>419</v>
      </c>
      <c r="D66" s="98">
        <v>350</v>
      </c>
      <c r="E66" s="98">
        <v>545.79999999999995</v>
      </c>
      <c r="F66" s="98">
        <f t="shared" si="0"/>
        <v>155.94285714285715</v>
      </c>
    </row>
    <row r="67" spans="1:6" ht="90" x14ac:dyDescent="0.25">
      <c r="A67" s="105" t="s">
        <v>420</v>
      </c>
      <c r="B67" s="106" t="s">
        <v>405</v>
      </c>
      <c r="C67" s="104" t="s">
        <v>421</v>
      </c>
      <c r="D67" s="112">
        <v>330</v>
      </c>
      <c r="E67" s="98">
        <v>162.30000000000001</v>
      </c>
      <c r="F67" s="98">
        <f t="shared" si="0"/>
        <v>49.181818181818187</v>
      </c>
    </row>
    <row r="68" spans="1:6" ht="105" x14ac:dyDescent="0.25">
      <c r="A68" s="105" t="s">
        <v>367</v>
      </c>
      <c r="B68" s="106" t="s">
        <v>405</v>
      </c>
      <c r="C68" s="104" t="s">
        <v>368</v>
      </c>
      <c r="D68" s="112">
        <v>110500</v>
      </c>
      <c r="E68" s="112">
        <v>139283.5</v>
      </c>
      <c r="F68" s="112">
        <f t="shared" si="0"/>
        <v>126.04841628959275</v>
      </c>
    </row>
    <row r="69" spans="1:6" ht="165" x14ac:dyDescent="0.25">
      <c r="A69" s="105" t="s">
        <v>369</v>
      </c>
      <c r="B69" s="106" t="s">
        <v>405</v>
      </c>
      <c r="C69" s="104" t="s">
        <v>422</v>
      </c>
      <c r="D69" s="112">
        <v>4</v>
      </c>
      <c r="E69" s="112">
        <v>3.3</v>
      </c>
      <c r="F69" s="112">
        <f t="shared" si="0"/>
        <v>82.5</v>
      </c>
    </row>
    <row r="70" spans="1:6" ht="105" x14ac:dyDescent="0.25">
      <c r="A70" s="105" t="s">
        <v>423</v>
      </c>
      <c r="B70" s="106" t="s">
        <v>405</v>
      </c>
      <c r="C70" s="104" t="s">
        <v>424</v>
      </c>
      <c r="D70" s="112">
        <v>39430</v>
      </c>
      <c r="E70" s="112">
        <v>48679.8</v>
      </c>
      <c r="F70" s="112">
        <f t="shared" si="0"/>
        <v>123.45878772508243</v>
      </c>
    </row>
    <row r="71" spans="1:6" ht="135" x14ac:dyDescent="0.25">
      <c r="A71" s="105" t="s">
        <v>371</v>
      </c>
      <c r="B71" s="106" t="s">
        <v>405</v>
      </c>
      <c r="C71" s="104" t="s">
        <v>372</v>
      </c>
      <c r="D71" s="112">
        <v>0</v>
      </c>
      <c r="E71" s="112">
        <v>8</v>
      </c>
      <c r="F71" s="112"/>
    </row>
    <row r="72" spans="1:6" ht="90" x14ac:dyDescent="0.25">
      <c r="A72" s="105" t="s">
        <v>402</v>
      </c>
      <c r="B72" s="106" t="s">
        <v>405</v>
      </c>
      <c r="C72" s="104" t="s">
        <v>403</v>
      </c>
      <c r="D72" s="112"/>
      <c r="E72" s="112">
        <v>-22008.7</v>
      </c>
      <c r="F72" s="112"/>
    </row>
    <row r="73" spans="1:6" ht="28.5" x14ac:dyDescent="0.25">
      <c r="A73" s="102" t="s">
        <v>425</v>
      </c>
      <c r="B73" s="103" t="s">
        <v>426</v>
      </c>
      <c r="C73" s="116"/>
      <c r="D73" s="95">
        <f>SUM(D74:D77)</f>
        <v>64</v>
      </c>
      <c r="E73" s="95">
        <f>SUM(E74:E77)</f>
        <v>78.900000000000006</v>
      </c>
      <c r="F73" s="95">
        <f t="shared" si="0"/>
        <v>123.28125000000001</v>
      </c>
    </row>
    <row r="74" spans="1:6" ht="150" x14ac:dyDescent="0.25">
      <c r="A74" s="105" t="s">
        <v>1966</v>
      </c>
      <c r="B74" s="106" t="s">
        <v>426</v>
      </c>
      <c r="C74" s="111" t="s">
        <v>1967</v>
      </c>
      <c r="D74" s="95"/>
      <c r="E74" s="98">
        <v>12.2</v>
      </c>
      <c r="F74" s="98"/>
    </row>
    <row r="75" spans="1:6" ht="150" x14ac:dyDescent="0.25">
      <c r="A75" s="105" t="s">
        <v>1968</v>
      </c>
      <c r="B75" s="106" t="s">
        <v>426</v>
      </c>
      <c r="C75" s="111" t="s">
        <v>1969</v>
      </c>
      <c r="D75" s="95"/>
      <c r="E75" s="98">
        <v>0.3</v>
      </c>
      <c r="F75" s="98"/>
    </row>
    <row r="76" spans="1:6" ht="105" x14ac:dyDescent="0.25">
      <c r="A76" s="105" t="s">
        <v>427</v>
      </c>
      <c r="B76" s="106" t="s">
        <v>426</v>
      </c>
      <c r="C76" s="111" t="s">
        <v>428</v>
      </c>
      <c r="D76" s="112">
        <v>60</v>
      </c>
      <c r="E76" s="112">
        <v>66.400000000000006</v>
      </c>
      <c r="F76" s="112">
        <f t="shared" si="0"/>
        <v>110.66666666666667</v>
      </c>
    </row>
    <row r="77" spans="1:6" ht="75" x14ac:dyDescent="0.25">
      <c r="A77" s="105" t="s">
        <v>429</v>
      </c>
      <c r="B77" s="106" t="s">
        <v>426</v>
      </c>
      <c r="C77" s="111" t="s">
        <v>430</v>
      </c>
      <c r="D77" s="98">
        <v>4</v>
      </c>
      <c r="E77" s="98">
        <v>0</v>
      </c>
      <c r="F77" s="98">
        <f t="shared" ref="F77:F140" si="1">+E77/D77*100</f>
        <v>0</v>
      </c>
    </row>
    <row r="78" spans="1:6" ht="42.75" x14ac:dyDescent="0.25">
      <c r="A78" s="102" t="s">
        <v>431</v>
      </c>
      <c r="B78" s="103" t="s">
        <v>432</v>
      </c>
      <c r="C78" s="111"/>
      <c r="D78" s="95">
        <f>SUM(D79:D80)</f>
        <v>20995</v>
      </c>
      <c r="E78" s="95">
        <f>SUM(E79:E80)</f>
        <v>15045.7</v>
      </c>
      <c r="F78" s="95">
        <f t="shared" si="1"/>
        <v>71.663253155513218</v>
      </c>
    </row>
    <row r="79" spans="1:6" ht="60" x14ac:dyDescent="0.25">
      <c r="A79" s="105" t="s">
        <v>433</v>
      </c>
      <c r="B79" s="106" t="s">
        <v>432</v>
      </c>
      <c r="C79" s="111" t="s">
        <v>434</v>
      </c>
      <c r="D79" s="98">
        <v>20923</v>
      </c>
      <c r="E79" s="98">
        <v>15045.7</v>
      </c>
      <c r="F79" s="98">
        <f t="shared" si="1"/>
        <v>71.909859962720461</v>
      </c>
    </row>
    <row r="80" spans="1:6" ht="45" x14ac:dyDescent="0.25">
      <c r="A80" s="105" t="s">
        <v>435</v>
      </c>
      <c r="B80" s="106" t="s">
        <v>432</v>
      </c>
      <c r="C80" s="111" t="s">
        <v>436</v>
      </c>
      <c r="D80" s="98">
        <v>72</v>
      </c>
      <c r="E80" s="98"/>
      <c r="F80" s="98">
        <f t="shared" si="1"/>
        <v>0</v>
      </c>
    </row>
    <row r="81" spans="1:14" ht="28.5" x14ac:dyDescent="0.25">
      <c r="A81" s="102" t="s">
        <v>437</v>
      </c>
      <c r="B81" s="103" t="s">
        <v>438</v>
      </c>
      <c r="C81" s="111"/>
      <c r="D81" s="95">
        <f>SUM(D82)</f>
        <v>54</v>
      </c>
      <c r="E81" s="95">
        <f>SUM(E82)</f>
        <v>54.4</v>
      </c>
      <c r="F81" s="95">
        <f t="shared" si="1"/>
        <v>100.74074074074073</v>
      </c>
    </row>
    <row r="82" spans="1:14" ht="90" x14ac:dyDescent="0.25">
      <c r="A82" s="105" t="s">
        <v>1970</v>
      </c>
      <c r="B82" s="106" t="s">
        <v>438</v>
      </c>
      <c r="C82" s="111" t="s">
        <v>1971</v>
      </c>
      <c r="D82" s="98">
        <v>54</v>
      </c>
      <c r="E82" s="98">
        <v>54.4</v>
      </c>
      <c r="F82" s="98">
        <f t="shared" si="1"/>
        <v>100.74074074074073</v>
      </c>
    </row>
    <row r="83" spans="1:14" x14ac:dyDescent="0.25">
      <c r="A83" s="102" t="s">
        <v>439</v>
      </c>
      <c r="B83" s="103" t="s">
        <v>440</v>
      </c>
      <c r="C83" s="116"/>
      <c r="D83" s="95">
        <f>SUM(D84)</f>
        <v>24</v>
      </c>
      <c r="E83" s="95">
        <f>SUM(E84)</f>
        <v>24.5</v>
      </c>
      <c r="F83" s="95">
        <f t="shared" si="1"/>
        <v>102.08333333333333</v>
      </c>
    </row>
    <row r="84" spans="1:14" ht="135" x14ac:dyDescent="0.25">
      <c r="A84" s="105" t="s">
        <v>371</v>
      </c>
      <c r="B84" s="106" t="s">
        <v>440</v>
      </c>
      <c r="C84" s="111" t="s">
        <v>372</v>
      </c>
      <c r="D84" s="112">
        <v>24</v>
      </c>
      <c r="E84" s="112">
        <v>24.5</v>
      </c>
      <c r="F84" s="112">
        <f t="shared" si="1"/>
        <v>102.08333333333333</v>
      </c>
    </row>
    <row r="85" spans="1:14" s="123" customFormat="1" ht="28.5" x14ac:dyDescent="0.2">
      <c r="A85" s="102" t="s">
        <v>441</v>
      </c>
      <c r="B85" s="103" t="s">
        <v>442</v>
      </c>
      <c r="C85" s="121"/>
      <c r="D85" s="109">
        <f>SUM(D86:D89)</f>
        <v>457</v>
      </c>
      <c r="E85" s="109">
        <f>SUM(E86:E89)</f>
        <v>461.8</v>
      </c>
      <c r="F85" s="109">
        <f t="shared" si="1"/>
        <v>101.05032822757111</v>
      </c>
      <c r="G85" s="122"/>
      <c r="H85" s="122"/>
      <c r="I85" s="122"/>
      <c r="J85" s="122"/>
      <c r="K85" s="122"/>
      <c r="L85" s="122"/>
      <c r="M85" s="122"/>
      <c r="N85" s="122"/>
    </row>
    <row r="86" spans="1:14" ht="105" x14ac:dyDescent="0.25">
      <c r="A86" s="105" t="s">
        <v>443</v>
      </c>
      <c r="B86" s="106" t="s">
        <v>442</v>
      </c>
      <c r="C86" s="124" t="s">
        <v>444</v>
      </c>
      <c r="D86" s="112">
        <v>256</v>
      </c>
      <c r="E86" s="98">
        <v>273</v>
      </c>
      <c r="F86" s="98">
        <f t="shared" si="1"/>
        <v>106.640625</v>
      </c>
    </row>
    <row r="87" spans="1:14" ht="75" x14ac:dyDescent="0.25">
      <c r="A87" s="105" t="s">
        <v>455</v>
      </c>
      <c r="B87" s="106" t="s">
        <v>442</v>
      </c>
      <c r="C87" s="124" t="s">
        <v>1972</v>
      </c>
      <c r="D87" s="112">
        <v>130</v>
      </c>
      <c r="E87" s="98">
        <v>137.5</v>
      </c>
      <c r="F87" s="98">
        <f t="shared" si="1"/>
        <v>105.76923076923077</v>
      </c>
    </row>
    <row r="88" spans="1:14" ht="60" x14ac:dyDescent="0.25">
      <c r="A88" s="105" t="s">
        <v>1973</v>
      </c>
      <c r="B88" s="106" t="s">
        <v>442</v>
      </c>
      <c r="C88" s="124" t="s">
        <v>1974</v>
      </c>
      <c r="D88" s="112">
        <v>71</v>
      </c>
      <c r="E88" s="98">
        <v>71.099999999999994</v>
      </c>
      <c r="F88" s="98">
        <f t="shared" si="1"/>
        <v>100.14084507042253</v>
      </c>
    </row>
    <row r="89" spans="1:14" ht="30" x14ac:dyDescent="0.25">
      <c r="A89" s="105" t="s">
        <v>445</v>
      </c>
      <c r="B89" s="106" t="s">
        <v>442</v>
      </c>
      <c r="C89" s="124" t="s">
        <v>446</v>
      </c>
      <c r="D89" s="112">
        <v>0</v>
      </c>
      <c r="E89" s="98">
        <v>-19.8</v>
      </c>
      <c r="F89" s="98"/>
    </row>
    <row r="90" spans="1:14" x14ac:dyDescent="0.25">
      <c r="A90" s="125" t="s">
        <v>447</v>
      </c>
      <c r="B90" s="103" t="s">
        <v>448</v>
      </c>
      <c r="C90" s="116"/>
      <c r="D90" s="109">
        <f>SUM(D91:D91)</f>
        <v>100</v>
      </c>
      <c r="E90" s="109">
        <f>SUM(E91:E91)</f>
        <v>128</v>
      </c>
      <c r="F90" s="109">
        <f t="shared" si="1"/>
        <v>128</v>
      </c>
    </row>
    <row r="91" spans="1:14" ht="105" x14ac:dyDescent="0.25">
      <c r="A91" s="118" t="s">
        <v>449</v>
      </c>
      <c r="B91" s="106" t="s">
        <v>448</v>
      </c>
      <c r="C91" s="111" t="s">
        <v>450</v>
      </c>
      <c r="D91" s="98">
        <v>100</v>
      </c>
      <c r="E91" s="98">
        <v>128</v>
      </c>
      <c r="F91" s="98">
        <f t="shared" si="1"/>
        <v>128</v>
      </c>
    </row>
    <row r="92" spans="1:14" ht="28.5" x14ac:dyDescent="0.25">
      <c r="A92" s="126" t="s">
        <v>451</v>
      </c>
      <c r="B92" s="103" t="s">
        <v>452</v>
      </c>
      <c r="C92" s="116"/>
      <c r="D92" s="109">
        <f>SUM(D93:D95)</f>
        <v>5675</v>
      </c>
      <c r="E92" s="109">
        <f>SUM(E93:E95)</f>
        <v>2647.1000000000004</v>
      </c>
      <c r="F92" s="109">
        <f t="shared" si="1"/>
        <v>46.644933920704851</v>
      </c>
    </row>
    <row r="93" spans="1:14" ht="45" x14ac:dyDescent="0.25">
      <c r="A93" s="118" t="s">
        <v>453</v>
      </c>
      <c r="B93" s="106" t="s">
        <v>452</v>
      </c>
      <c r="C93" s="127" t="s">
        <v>454</v>
      </c>
      <c r="D93" s="98">
        <v>4355</v>
      </c>
      <c r="E93" s="98">
        <v>1144</v>
      </c>
      <c r="F93" s="98">
        <f t="shared" si="1"/>
        <v>26.268656716417908</v>
      </c>
    </row>
    <row r="94" spans="1:14" ht="75" x14ac:dyDescent="0.25">
      <c r="A94" s="118" t="s">
        <v>455</v>
      </c>
      <c r="B94" s="106" t="s">
        <v>452</v>
      </c>
      <c r="C94" s="127" t="s">
        <v>456</v>
      </c>
      <c r="D94" s="98">
        <v>1200</v>
      </c>
      <c r="E94" s="98">
        <v>1261.3</v>
      </c>
      <c r="F94" s="98">
        <f t="shared" si="1"/>
        <v>105.10833333333333</v>
      </c>
    </row>
    <row r="95" spans="1:14" ht="135" x14ac:dyDescent="0.25">
      <c r="A95" s="118" t="s">
        <v>371</v>
      </c>
      <c r="B95" s="106" t="s">
        <v>452</v>
      </c>
      <c r="C95" s="127" t="s">
        <v>372</v>
      </c>
      <c r="D95" s="98">
        <v>120</v>
      </c>
      <c r="E95" s="98">
        <v>241.8</v>
      </c>
      <c r="F95" s="98">
        <f t="shared" si="1"/>
        <v>201.5</v>
      </c>
    </row>
    <row r="96" spans="1:14" ht="28.5" x14ac:dyDescent="0.25">
      <c r="A96" s="128" t="s">
        <v>457</v>
      </c>
      <c r="B96" s="103" t="s">
        <v>458</v>
      </c>
      <c r="C96" s="129"/>
      <c r="D96" s="95">
        <f>SUM(D97:D98)</f>
        <v>840</v>
      </c>
      <c r="E96" s="95">
        <f>SUM(E97:E98)</f>
        <v>910</v>
      </c>
      <c r="F96" s="95">
        <f t="shared" si="1"/>
        <v>108.33333333333333</v>
      </c>
    </row>
    <row r="97" spans="1:14" ht="60" x14ac:dyDescent="0.25">
      <c r="A97" s="130" t="s">
        <v>459</v>
      </c>
      <c r="B97" s="106" t="s">
        <v>458</v>
      </c>
      <c r="C97" s="127" t="s">
        <v>460</v>
      </c>
      <c r="D97" s="98">
        <v>120</v>
      </c>
      <c r="E97" s="98">
        <v>150</v>
      </c>
      <c r="F97" s="98">
        <f t="shared" si="1"/>
        <v>125</v>
      </c>
    </row>
    <row r="98" spans="1:14" ht="75" x14ac:dyDescent="0.25">
      <c r="A98" s="130" t="s">
        <v>455</v>
      </c>
      <c r="B98" s="106" t="s">
        <v>458</v>
      </c>
      <c r="C98" s="127" t="s">
        <v>456</v>
      </c>
      <c r="D98" s="112">
        <v>720</v>
      </c>
      <c r="E98" s="112">
        <v>760</v>
      </c>
      <c r="F98" s="112">
        <f t="shared" si="1"/>
        <v>105.55555555555556</v>
      </c>
    </row>
    <row r="99" spans="1:14" s="123" customFormat="1" ht="28.5" x14ac:dyDescent="0.2">
      <c r="A99" s="131" t="s">
        <v>461</v>
      </c>
      <c r="B99" s="132" t="s">
        <v>462</v>
      </c>
      <c r="C99" s="133"/>
      <c r="D99" s="95">
        <f>SUM(D100:D100)</f>
        <v>10</v>
      </c>
      <c r="E99" s="95">
        <f>SUM(E100:E100)</f>
        <v>10</v>
      </c>
      <c r="F99" s="95">
        <f t="shared" si="1"/>
        <v>100</v>
      </c>
      <c r="G99" s="122"/>
      <c r="H99" s="122"/>
      <c r="I99" s="122"/>
      <c r="J99" s="122"/>
      <c r="K99" s="122"/>
      <c r="L99" s="122"/>
      <c r="M99" s="122"/>
      <c r="N99" s="122"/>
    </row>
    <row r="100" spans="1:14" ht="75" x14ac:dyDescent="0.25">
      <c r="A100" s="130" t="s">
        <v>455</v>
      </c>
      <c r="B100" s="106" t="s">
        <v>462</v>
      </c>
      <c r="C100" s="127" t="s">
        <v>456</v>
      </c>
      <c r="D100" s="98">
        <v>10</v>
      </c>
      <c r="E100" s="98">
        <v>10</v>
      </c>
      <c r="F100" s="98">
        <f t="shared" si="1"/>
        <v>100</v>
      </c>
    </row>
    <row r="101" spans="1:14" x14ac:dyDescent="0.25">
      <c r="A101" s="102" t="s">
        <v>465</v>
      </c>
      <c r="B101" s="103" t="s">
        <v>466</v>
      </c>
      <c r="C101" s="129"/>
      <c r="D101" s="134">
        <f>SUM(D102)</f>
        <v>682</v>
      </c>
      <c r="E101" s="134">
        <f>SUM(E102)</f>
        <v>550</v>
      </c>
      <c r="F101" s="134">
        <f t="shared" si="1"/>
        <v>80.645161290322577</v>
      </c>
    </row>
    <row r="102" spans="1:14" ht="30" x14ac:dyDescent="0.25">
      <c r="A102" s="105" t="s">
        <v>467</v>
      </c>
      <c r="B102" s="106" t="s">
        <v>466</v>
      </c>
      <c r="C102" s="124" t="s">
        <v>468</v>
      </c>
      <c r="D102" s="98">
        <v>682</v>
      </c>
      <c r="E102" s="98">
        <v>550</v>
      </c>
      <c r="F102" s="98">
        <f t="shared" si="1"/>
        <v>80.645161290322577</v>
      </c>
    </row>
    <row r="103" spans="1:14" x14ac:dyDescent="0.25">
      <c r="A103" s="135" t="s">
        <v>469</v>
      </c>
      <c r="B103" s="103" t="s">
        <v>470</v>
      </c>
      <c r="C103" s="136"/>
      <c r="D103" s="109">
        <f>SUM(D104:D107)</f>
        <v>96</v>
      </c>
      <c r="E103" s="109">
        <f>SUM(E104:E107)</f>
        <v>125.30000000000001</v>
      </c>
      <c r="F103" s="109">
        <f t="shared" si="1"/>
        <v>130.52083333333334</v>
      </c>
    </row>
    <row r="104" spans="1:14" ht="120" x14ac:dyDescent="0.25">
      <c r="A104" s="137" t="s">
        <v>471</v>
      </c>
      <c r="B104" s="106" t="s">
        <v>470</v>
      </c>
      <c r="C104" s="138" t="s">
        <v>472</v>
      </c>
      <c r="D104" s="112">
        <v>64</v>
      </c>
      <c r="E104" s="112">
        <v>18.600000000000001</v>
      </c>
      <c r="F104" s="112">
        <f t="shared" si="1"/>
        <v>29.062500000000004</v>
      </c>
    </row>
    <row r="105" spans="1:14" ht="210" x14ac:dyDescent="0.25">
      <c r="A105" s="137" t="s">
        <v>473</v>
      </c>
      <c r="B105" s="106" t="s">
        <v>470</v>
      </c>
      <c r="C105" s="138" t="s">
        <v>474</v>
      </c>
      <c r="D105" s="112">
        <v>27</v>
      </c>
      <c r="E105" s="112">
        <v>37.700000000000003</v>
      </c>
      <c r="F105" s="112">
        <f t="shared" si="1"/>
        <v>139.62962962962965</v>
      </c>
    </row>
    <row r="106" spans="1:14" ht="75" x14ac:dyDescent="0.25">
      <c r="A106" s="137" t="s">
        <v>579</v>
      </c>
      <c r="B106" s="106" t="s">
        <v>470</v>
      </c>
      <c r="C106" s="138" t="s">
        <v>1975</v>
      </c>
      <c r="D106" s="112">
        <v>5</v>
      </c>
      <c r="E106" s="112">
        <v>14</v>
      </c>
      <c r="F106" s="112">
        <f t="shared" si="1"/>
        <v>280</v>
      </c>
    </row>
    <row r="107" spans="1:14" ht="75" x14ac:dyDescent="0.25">
      <c r="A107" s="137" t="s">
        <v>455</v>
      </c>
      <c r="B107" s="106" t="s">
        <v>470</v>
      </c>
      <c r="C107" s="138" t="s">
        <v>1976</v>
      </c>
      <c r="D107" s="112"/>
      <c r="E107" s="112">
        <v>55</v>
      </c>
      <c r="F107" s="112"/>
    </row>
    <row r="108" spans="1:14" ht="28.5" x14ac:dyDescent="0.25">
      <c r="A108" s="102" t="s">
        <v>475</v>
      </c>
      <c r="B108" s="103" t="s">
        <v>476</v>
      </c>
      <c r="C108" s="116"/>
      <c r="D108" s="95">
        <f>SUM(D109:D112)</f>
        <v>359</v>
      </c>
      <c r="E108" s="95">
        <f>SUM(E109:E112)</f>
        <v>162.69999999999999</v>
      </c>
      <c r="F108" s="95">
        <f t="shared" si="1"/>
        <v>45.320334261838433</v>
      </c>
    </row>
    <row r="109" spans="1:14" ht="90" x14ac:dyDescent="0.25">
      <c r="A109" s="137" t="s">
        <v>477</v>
      </c>
      <c r="B109" s="106" t="s">
        <v>476</v>
      </c>
      <c r="C109" s="111" t="s">
        <v>478</v>
      </c>
      <c r="D109" s="98">
        <v>20</v>
      </c>
      <c r="E109" s="98">
        <v>2.7</v>
      </c>
      <c r="F109" s="98">
        <f t="shared" si="1"/>
        <v>13.5</v>
      </c>
    </row>
    <row r="110" spans="1:14" ht="30" x14ac:dyDescent="0.25">
      <c r="A110" s="137" t="s">
        <v>467</v>
      </c>
      <c r="B110" s="89">
        <v>911</v>
      </c>
      <c r="C110" s="90" t="s">
        <v>468</v>
      </c>
      <c r="D110" s="112">
        <v>289</v>
      </c>
      <c r="E110" s="112">
        <v>70</v>
      </c>
      <c r="F110" s="112">
        <f t="shared" si="1"/>
        <v>24.221453287197232</v>
      </c>
    </row>
    <row r="111" spans="1:14" ht="75" x14ac:dyDescent="0.25">
      <c r="A111" s="137" t="s">
        <v>1977</v>
      </c>
      <c r="B111" s="89">
        <v>911</v>
      </c>
      <c r="C111" s="90" t="s">
        <v>1978</v>
      </c>
      <c r="D111" s="112">
        <v>50</v>
      </c>
      <c r="E111" s="112"/>
      <c r="F111" s="112">
        <f t="shared" si="1"/>
        <v>0</v>
      </c>
    </row>
    <row r="112" spans="1:14" ht="60" x14ac:dyDescent="0.25">
      <c r="A112" s="137" t="s">
        <v>1979</v>
      </c>
      <c r="B112" s="89">
        <v>911</v>
      </c>
      <c r="C112" s="111" t="s">
        <v>500</v>
      </c>
      <c r="D112" s="112"/>
      <c r="E112" s="112">
        <v>90</v>
      </c>
      <c r="F112" s="112"/>
    </row>
    <row r="113" spans="1:14" ht="28.5" x14ac:dyDescent="0.25">
      <c r="A113" s="102" t="s">
        <v>479</v>
      </c>
      <c r="B113" s="103" t="s">
        <v>480</v>
      </c>
      <c r="C113" s="116"/>
      <c r="D113" s="95">
        <f>SUM(D114:D128)</f>
        <v>16736</v>
      </c>
      <c r="E113" s="95">
        <f>SUM(E114:E128)</f>
        <v>15990.199999999999</v>
      </c>
      <c r="F113" s="95">
        <f t="shared" si="1"/>
        <v>95.543738049713184</v>
      </c>
    </row>
    <row r="114" spans="1:14" ht="45" x14ac:dyDescent="0.25">
      <c r="A114" s="105" t="s">
        <v>453</v>
      </c>
      <c r="B114" s="106" t="s">
        <v>480</v>
      </c>
      <c r="C114" s="111" t="s">
        <v>481</v>
      </c>
      <c r="D114" s="112">
        <v>175</v>
      </c>
      <c r="E114" s="112">
        <v>387.9</v>
      </c>
      <c r="F114" s="112">
        <f t="shared" si="1"/>
        <v>221.65714285714287</v>
      </c>
    </row>
    <row r="115" spans="1:14" ht="60" x14ac:dyDescent="0.25">
      <c r="A115" s="105" t="s">
        <v>1980</v>
      </c>
      <c r="B115" s="106" t="s">
        <v>480</v>
      </c>
      <c r="C115" s="111" t="s">
        <v>1981</v>
      </c>
      <c r="D115" s="112">
        <v>1900</v>
      </c>
      <c r="E115" s="112">
        <v>1838.6</v>
      </c>
      <c r="F115" s="112">
        <f t="shared" si="1"/>
        <v>96.768421052631567</v>
      </c>
    </row>
    <row r="116" spans="1:14" ht="60" x14ac:dyDescent="0.25">
      <c r="A116" s="105" t="s">
        <v>482</v>
      </c>
      <c r="B116" s="106" t="s">
        <v>480</v>
      </c>
      <c r="C116" s="111" t="s">
        <v>483</v>
      </c>
      <c r="D116" s="112">
        <v>100</v>
      </c>
      <c r="E116" s="112">
        <v>100</v>
      </c>
      <c r="F116" s="112">
        <f t="shared" si="1"/>
        <v>100</v>
      </c>
    </row>
    <row r="117" spans="1:14" ht="30" x14ac:dyDescent="0.25">
      <c r="A117" s="105" t="s">
        <v>484</v>
      </c>
      <c r="B117" s="106" t="s">
        <v>480</v>
      </c>
      <c r="C117" s="124" t="s">
        <v>485</v>
      </c>
      <c r="D117" s="112">
        <v>105</v>
      </c>
      <c r="E117" s="112">
        <v>105.2</v>
      </c>
      <c r="F117" s="112">
        <f t="shared" si="1"/>
        <v>100.19047619047619</v>
      </c>
    </row>
    <row r="118" spans="1:14" ht="45" x14ac:dyDescent="0.25">
      <c r="A118" s="105" t="s">
        <v>486</v>
      </c>
      <c r="B118" s="106" t="s">
        <v>480</v>
      </c>
      <c r="C118" s="124" t="s">
        <v>487</v>
      </c>
      <c r="D118" s="98">
        <v>2700</v>
      </c>
      <c r="E118" s="98">
        <v>2805.6</v>
      </c>
      <c r="F118" s="98">
        <f t="shared" si="1"/>
        <v>103.91111111111111</v>
      </c>
    </row>
    <row r="119" spans="1:14" s="123" customFormat="1" ht="45" x14ac:dyDescent="0.2">
      <c r="A119" s="105" t="s">
        <v>488</v>
      </c>
      <c r="B119" s="106" t="s">
        <v>480</v>
      </c>
      <c r="C119" s="124" t="s">
        <v>489</v>
      </c>
      <c r="D119" s="98">
        <v>3470</v>
      </c>
      <c r="E119" s="98">
        <v>3469.6</v>
      </c>
      <c r="F119" s="98">
        <f t="shared" si="1"/>
        <v>99.988472622478383</v>
      </c>
      <c r="G119" s="122"/>
      <c r="H119" s="122"/>
      <c r="I119" s="122"/>
      <c r="J119" s="122"/>
      <c r="K119" s="122"/>
      <c r="L119" s="122"/>
      <c r="M119" s="122"/>
      <c r="N119" s="122"/>
    </row>
    <row r="120" spans="1:14" s="123" customFormat="1" ht="45" x14ac:dyDescent="0.2">
      <c r="A120" s="105" t="s">
        <v>490</v>
      </c>
      <c r="B120" s="106" t="s">
        <v>480</v>
      </c>
      <c r="C120" s="124" t="s">
        <v>491</v>
      </c>
      <c r="D120" s="98">
        <v>6136</v>
      </c>
      <c r="E120" s="98">
        <v>5103</v>
      </c>
      <c r="F120" s="98">
        <f t="shared" si="1"/>
        <v>83.164928292046937</v>
      </c>
      <c r="G120" s="122"/>
      <c r="H120" s="122"/>
      <c r="I120" s="122"/>
      <c r="J120" s="122"/>
      <c r="K120" s="122"/>
      <c r="L120" s="122"/>
      <c r="M120" s="122"/>
      <c r="N120" s="122"/>
    </row>
    <row r="121" spans="1:14" ht="90" x14ac:dyDescent="0.25">
      <c r="A121" s="105" t="s">
        <v>492</v>
      </c>
      <c r="B121" s="106" t="s">
        <v>480</v>
      </c>
      <c r="C121" s="124" t="s">
        <v>493</v>
      </c>
      <c r="D121" s="98">
        <v>112</v>
      </c>
      <c r="E121" s="98">
        <v>112.5</v>
      </c>
      <c r="F121" s="98">
        <f t="shared" si="1"/>
        <v>100.44642857142858</v>
      </c>
    </row>
    <row r="122" spans="1:14" ht="30" x14ac:dyDescent="0.25">
      <c r="A122" s="105" t="s">
        <v>467</v>
      </c>
      <c r="B122" s="106" t="s">
        <v>480</v>
      </c>
      <c r="C122" s="124" t="s">
        <v>1982</v>
      </c>
      <c r="D122" s="98">
        <v>72</v>
      </c>
      <c r="E122" s="98">
        <v>72.400000000000006</v>
      </c>
      <c r="F122" s="98">
        <f t="shared" si="1"/>
        <v>100.55555555555556</v>
      </c>
    </row>
    <row r="123" spans="1:14" ht="90" x14ac:dyDescent="0.25">
      <c r="A123" s="105" t="s">
        <v>1983</v>
      </c>
      <c r="B123" s="106" t="s">
        <v>480</v>
      </c>
      <c r="C123" s="124" t="s">
        <v>1984</v>
      </c>
      <c r="D123" s="98">
        <v>80</v>
      </c>
      <c r="E123" s="98">
        <v>80.400000000000006</v>
      </c>
      <c r="F123" s="98">
        <f t="shared" si="1"/>
        <v>100.50000000000001</v>
      </c>
    </row>
    <row r="124" spans="1:14" ht="90" x14ac:dyDescent="0.25">
      <c r="A124" s="139" t="s">
        <v>494</v>
      </c>
      <c r="B124" s="106" t="s">
        <v>480</v>
      </c>
      <c r="C124" s="138" t="s">
        <v>495</v>
      </c>
      <c r="D124" s="98">
        <v>0</v>
      </c>
      <c r="E124" s="98">
        <v>15</v>
      </c>
      <c r="F124" s="98"/>
    </row>
    <row r="125" spans="1:14" ht="105" x14ac:dyDescent="0.25">
      <c r="A125" s="139" t="s">
        <v>443</v>
      </c>
      <c r="B125" s="106" t="s">
        <v>480</v>
      </c>
      <c r="C125" s="138" t="s">
        <v>496</v>
      </c>
      <c r="D125" s="98">
        <v>1086</v>
      </c>
      <c r="E125" s="98">
        <v>1268.9000000000001</v>
      </c>
      <c r="F125" s="98">
        <f t="shared" si="1"/>
        <v>116.84162062615103</v>
      </c>
    </row>
    <row r="126" spans="1:14" ht="90" x14ac:dyDescent="0.25">
      <c r="A126" s="139" t="s">
        <v>1985</v>
      </c>
      <c r="B126" s="106" t="s">
        <v>480</v>
      </c>
      <c r="C126" s="138" t="s">
        <v>1986</v>
      </c>
      <c r="D126" s="98"/>
      <c r="E126" s="98">
        <v>131.69999999999999</v>
      </c>
      <c r="F126" s="98"/>
    </row>
    <row r="127" spans="1:14" ht="75" x14ac:dyDescent="0.25">
      <c r="A127" s="139" t="s">
        <v>455</v>
      </c>
      <c r="B127" s="106" t="s">
        <v>480</v>
      </c>
      <c r="C127" s="140" t="s">
        <v>456</v>
      </c>
      <c r="D127" s="98">
        <v>800</v>
      </c>
      <c r="E127" s="98">
        <v>598.5</v>
      </c>
      <c r="F127" s="98">
        <f t="shared" si="1"/>
        <v>74.8125</v>
      </c>
    </row>
    <row r="128" spans="1:14" ht="60" x14ac:dyDescent="0.25">
      <c r="A128" s="139" t="s">
        <v>499</v>
      </c>
      <c r="B128" s="106" t="s">
        <v>480</v>
      </c>
      <c r="C128" s="140" t="s">
        <v>500</v>
      </c>
      <c r="D128" s="98">
        <v>0</v>
      </c>
      <c r="E128" s="98">
        <v>-99.1</v>
      </c>
      <c r="F128" s="98"/>
    </row>
    <row r="129" spans="1:14" x14ac:dyDescent="0.25">
      <c r="A129" s="102" t="s">
        <v>501</v>
      </c>
      <c r="B129" s="108">
        <v>913</v>
      </c>
      <c r="C129" s="114"/>
      <c r="D129" s="95">
        <f>+D130</f>
        <v>5000</v>
      </c>
      <c r="E129" s="95">
        <f>+E130</f>
        <v>5000</v>
      </c>
      <c r="F129" s="95">
        <f t="shared" si="1"/>
        <v>100</v>
      </c>
    </row>
    <row r="130" spans="1:14" s="142" customFormat="1" ht="45" x14ac:dyDescent="0.25">
      <c r="A130" s="153" t="s">
        <v>293</v>
      </c>
      <c r="B130" s="151" t="s">
        <v>502</v>
      </c>
      <c r="C130" s="148" t="s">
        <v>292</v>
      </c>
      <c r="D130" s="145">
        <v>5000</v>
      </c>
      <c r="E130" s="145">
        <v>5000</v>
      </c>
      <c r="F130" s="145">
        <f t="shared" si="1"/>
        <v>100</v>
      </c>
      <c r="G130" s="141"/>
      <c r="H130" s="141"/>
      <c r="I130" s="141"/>
      <c r="J130" s="141"/>
      <c r="K130" s="141"/>
      <c r="L130" s="141"/>
      <c r="M130" s="141"/>
      <c r="N130" s="141"/>
    </row>
    <row r="131" spans="1:14" x14ac:dyDescent="0.25">
      <c r="A131" s="102" t="s">
        <v>503</v>
      </c>
      <c r="B131" s="108">
        <v>914</v>
      </c>
      <c r="C131" s="114"/>
      <c r="D131" s="95">
        <f>SUM(D132:D135)</f>
        <v>36243.961119999993</v>
      </c>
      <c r="E131" s="95">
        <f>SUM(E132:E135)</f>
        <v>36082.200000000004</v>
      </c>
      <c r="F131" s="95">
        <f t="shared" si="1"/>
        <v>99.553688076575256</v>
      </c>
    </row>
    <row r="132" spans="1:14" ht="75" x14ac:dyDescent="0.25">
      <c r="A132" s="278" t="s">
        <v>455</v>
      </c>
      <c r="B132" s="290">
        <v>914</v>
      </c>
      <c r="C132" s="288" t="s">
        <v>456</v>
      </c>
      <c r="D132" s="119">
        <v>696</v>
      </c>
      <c r="E132" s="119">
        <v>695.6</v>
      </c>
      <c r="F132" s="119">
        <f t="shared" si="1"/>
        <v>99.94252873563218</v>
      </c>
    </row>
    <row r="133" spans="1:14" ht="135" x14ac:dyDescent="0.25">
      <c r="A133" s="153" t="s">
        <v>371</v>
      </c>
      <c r="B133" s="290">
        <v>914</v>
      </c>
      <c r="C133" s="288" t="s">
        <v>1987</v>
      </c>
      <c r="D133" s="119">
        <v>34</v>
      </c>
      <c r="E133" s="119">
        <v>33.700000000000003</v>
      </c>
      <c r="F133" s="119">
        <f t="shared" si="1"/>
        <v>99.117647058823536</v>
      </c>
    </row>
    <row r="134" spans="1:14" ht="30" x14ac:dyDescent="0.25">
      <c r="A134" s="153" t="s">
        <v>445</v>
      </c>
      <c r="B134" s="290">
        <v>914</v>
      </c>
      <c r="C134" s="288" t="s">
        <v>1988</v>
      </c>
      <c r="D134" s="119"/>
      <c r="E134" s="119">
        <v>10</v>
      </c>
      <c r="F134" s="119"/>
    </row>
    <row r="135" spans="1:14" s="142" customFormat="1" ht="30" x14ac:dyDescent="0.25">
      <c r="A135" s="153" t="s">
        <v>285</v>
      </c>
      <c r="B135" s="151" t="s">
        <v>504</v>
      </c>
      <c r="C135" s="148" t="s">
        <v>284</v>
      </c>
      <c r="D135" s="145">
        <f>185513.96112-150000</f>
        <v>35513.961119999993</v>
      </c>
      <c r="E135" s="145">
        <v>35342.9</v>
      </c>
      <c r="F135" s="145">
        <f t="shared" si="1"/>
        <v>99.518327118110022</v>
      </c>
      <c r="G135" s="141"/>
      <c r="H135" s="141"/>
      <c r="I135" s="141"/>
      <c r="J135" s="141"/>
      <c r="K135" s="141"/>
      <c r="L135" s="141"/>
      <c r="M135" s="141"/>
      <c r="N135" s="141"/>
    </row>
    <row r="136" spans="1:14" x14ac:dyDescent="0.25">
      <c r="A136" s="102" t="s">
        <v>505</v>
      </c>
      <c r="B136" s="103" t="s">
        <v>506</v>
      </c>
      <c r="C136" s="116"/>
      <c r="D136" s="95">
        <f>SUM(D137:D138)</f>
        <v>111</v>
      </c>
      <c r="E136" s="95">
        <f>SUM(E137:E138)</f>
        <v>110.8</v>
      </c>
      <c r="F136" s="95">
        <f t="shared" si="1"/>
        <v>99.819819819819827</v>
      </c>
    </row>
    <row r="137" spans="1:14" ht="30" x14ac:dyDescent="0.25">
      <c r="A137" s="139" t="s">
        <v>467</v>
      </c>
      <c r="B137" s="110">
        <v>915</v>
      </c>
      <c r="C137" s="140" t="s">
        <v>468</v>
      </c>
      <c r="D137" s="98">
        <v>42</v>
      </c>
      <c r="E137" s="98">
        <v>41.7</v>
      </c>
      <c r="F137" s="98">
        <f t="shared" si="1"/>
        <v>99.285714285714292</v>
      </c>
    </row>
    <row r="138" spans="1:14" ht="90" x14ac:dyDescent="0.25">
      <c r="A138" s="139" t="s">
        <v>507</v>
      </c>
      <c r="B138" s="110">
        <v>915</v>
      </c>
      <c r="C138" s="140" t="s">
        <v>508</v>
      </c>
      <c r="D138" s="98">
        <v>69</v>
      </c>
      <c r="E138" s="119">
        <v>69.099999999999994</v>
      </c>
      <c r="F138" s="119">
        <f t="shared" si="1"/>
        <v>100.14492753623188</v>
      </c>
    </row>
    <row r="139" spans="1:14" ht="28.5" x14ac:dyDescent="0.25">
      <c r="A139" s="143" t="s">
        <v>509</v>
      </c>
      <c r="B139" s="108">
        <v>918</v>
      </c>
      <c r="C139" s="144"/>
      <c r="D139" s="95">
        <f>SUM(D140:D145)</f>
        <v>3847</v>
      </c>
      <c r="E139" s="95">
        <f>SUM(E140:E145)</f>
        <v>4386.1000000000004</v>
      </c>
      <c r="F139" s="95">
        <f t="shared" si="1"/>
        <v>114.01351702625423</v>
      </c>
    </row>
    <row r="140" spans="1:14" ht="180" x14ac:dyDescent="0.25">
      <c r="A140" s="139" t="s">
        <v>510</v>
      </c>
      <c r="B140" s="110">
        <v>918</v>
      </c>
      <c r="C140" s="140" t="s">
        <v>511</v>
      </c>
      <c r="D140" s="98">
        <v>1600</v>
      </c>
      <c r="E140" s="98">
        <v>2177.3000000000002</v>
      </c>
      <c r="F140" s="98">
        <f t="shared" si="1"/>
        <v>136.08125000000001</v>
      </c>
    </row>
    <row r="141" spans="1:14" ht="135" x14ac:dyDescent="0.25">
      <c r="A141" s="139" t="s">
        <v>512</v>
      </c>
      <c r="B141" s="110">
        <v>918</v>
      </c>
      <c r="C141" s="140" t="s">
        <v>513</v>
      </c>
      <c r="D141" s="98">
        <v>2</v>
      </c>
      <c r="E141" s="98"/>
      <c r="F141" s="98">
        <f t="shared" ref="F141:F204" si="2">+E141/D141*100</f>
        <v>0</v>
      </c>
    </row>
    <row r="142" spans="1:14" ht="75" x14ac:dyDescent="0.25">
      <c r="A142" s="139" t="s">
        <v>1989</v>
      </c>
      <c r="B142" s="110">
        <v>918</v>
      </c>
      <c r="C142" s="140" t="s">
        <v>1990</v>
      </c>
      <c r="D142" s="98"/>
      <c r="E142" s="98">
        <v>14</v>
      </c>
      <c r="F142" s="98"/>
    </row>
    <row r="143" spans="1:14" ht="75" x14ac:dyDescent="0.25">
      <c r="A143" s="139" t="s">
        <v>549</v>
      </c>
      <c r="B143" s="110">
        <v>918</v>
      </c>
      <c r="C143" s="140" t="s">
        <v>1991</v>
      </c>
      <c r="D143" s="98">
        <v>1358</v>
      </c>
      <c r="E143" s="98">
        <v>1357.7</v>
      </c>
      <c r="F143" s="98">
        <f t="shared" si="2"/>
        <v>99.977908689248892</v>
      </c>
    </row>
    <row r="144" spans="1:14" ht="45" x14ac:dyDescent="0.25">
      <c r="A144" s="139" t="s">
        <v>514</v>
      </c>
      <c r="B144" s="110">
        <v>918</v>
      </c>
      <c r="C144" s="140" t="s">
        <v>515</v>
      </c>
      <c r="D144" s="98">
        <v>800</v>
      </c>
      <c r="E144" s="98">
        <v>750.1</v>
      </c>
      <c r="F144" s="98">
        <f t="shared" si="2"/>
        <v>93.762500000000003</v>
      </c>
    </row>
    <row r="145" spans="1:14" ht="75" x14ac:dyDescent="0.25">
      <c r="A145" s="139" t="s">
        <v>455</v>
      </c>
      <c r="B145" s="110">
        <v>918</v>
      </c>
      <c r="C145" s="140" t="s">
        <v>1992</v>
      </c>
      <c r="D145" s="98">
        <v>87</v>
      </c>
      <c r="E145" s="98">
        <v>87</v>
      </c>
      <c r="F145" s="98">
        <f t="shared" si="2"/>
        <v>100</v>
      </c>
    </row>
    <row r="146" spans="1:14" x14ac:dyDescent="0.25">
      <c r="A146" s="146" t="s">
        <v>40</v>
      </c>
      <c r="B146" s="147" t="s">
        <v>516</v>
      </c>
      <c r="C146" s="148"/>
      <c r="D146" s="149">
        <f>SUM(D147:D304)</f>
        <v>49533670.783529967</v>
      </c>
      <c r="E146" s="149">
        <f>SUM(E147:E304)</f>
        <v>49234086.411120005</v>
      </c>
      <c r="F146" s="149">
        <f t="shared" si="2"/>
        <v>99.395190447889078</v>
      </c>
    </row>
    <row r="147" spans="1:14" ht="45" x14ac:dyDescent="0.25">
      <c r="A147" s="139" t="s">
        <v>517</v>
      </c>
      <c r="B147" s="151" t="s">
        <v>516</v>
      </c>
      <c r="C147" s="152" t="s">
        <v>518</v>
      </c>
      <c r="D147" s="98">
        <v>234210</v>
      </c>
      <c r="E147" s="98">
        <v>127156.3</v>
      </c>
      <c r="F147" s="98">
        <f t="shared" si="2"/>
        <v>54.291575936125703</v>
      </c>
    </row>
    <row r="148" spans="1:14" ht="45" x14ac:dyDescent="0.25">
      <c r="A148" s="153" t="s">
        <v>519</v>
      </c>
      <c r="B148" s="151" t="s">
        <v>516</v>
      </c>
      <c r="C148" s="152" t="s">
        <v>520</v>
      </c>
      <c r="D148" s="98">
        <v>180</v>
      </c>
      <c r="E148" s="145">
        <v>215.9</v>
      </c>
      <c r="F148" s="145">
        <f t="shared" si="2"/>
        <v>119.94444444444446</v>
      </c>
    </row>
    <row r="149" spans="1:14" ht="30" x14ac:dyDescent="0.25">
      <c r="A149" s="153" t="s">
        <v>521</v>
      </c>
      <c r="B149" s="151" t="s">
        <v>516</v>
      </c>
      <c r="C149" s="152" t="s">
        <v>522</v>
      </c>
      <c r="D149" s="145">
        <v>71059.8</v>
      </c>
      <c r="E149" s="145">
        <v>63122.6</v>
      </c>
      <c r="F149" s="145">
        <f t="shared" si="2"/>
        <v>88.830252829307142</v>
      </c>
    </row>
    <row r="150" spans="1:14" ht="210" x14ac:dyDescent="0.25">
      <c r="A150" s="153" t="s">
        <v>473</v>
      </c>
      <c r="B150" s="151" t="s">
        <v>516</v>
      </c>
      <c r="C150" s="152" t="s">
        <v>474</v>
      </c>
      <c r="D150" s="145">
        <v>17</v>
      </c>
      <c r="E150" s="145">
        <v>16.8</v>
      </c>
      <c r="F150" s="145">
        <f t="shared" si="2"/>
        <v>98.82352941176471</v>
      </c>
    </row>
    <row r="151" spans="1:14" ht="105" x14ac:dyDescent="0.25">
      <c r="A151" s="153" t="s">
        <v>523</v>
      </c>
      <c r="B151" s="151" t="s">
        <v>516</v>
      </c>
      <c r="C151" s="152" t="s">
        <v>524</v>
      </c>
      <c r="D151" s="145">
        <v>3</v>
      </c>
      <c r="E151" s="145">
        <v>3</v>
      </c>
      <c r="F151" s="145">
        <f t="shared" si="2"/>
        <v>100</v>
      </c>
    </row>
    <row r="152" spans="1:14" ht="60" x14ac:dyDescent="0.25">
      <c r="A152" s="153" t="s">
        <v>497</v>
      </c>
      <c r="B152" s="151" t="s">
        <v>516</v>
      </c>
      <c r="C152" s="152" t="s">
        <v>498</v>
      </c>
      <c r="D152" s="145">
        <v>253</v>
      </c>
      <c r="E152" s="145">
        <v>188</v>
      </c>
      <c r="F152" s="145">
        <f t="shared" si="2"/>
        <v>74.308300395256921</v>
      </c>
    </row>
    <row r="153" spans="1:14" ht="75" x14ac:dyDescent="0.25">
      <c r="A153" s="153" t="s">
        <v>455</v>
      </c>
      <c r="B153" s="151" t="s">
        <v>516</v>
      </c>
      <c r="C153" s="152" t="s">
        <v>456</v>
      </c>
      <c r="D153" s="145">
        <v>5436</v>
      </c>
      <c r="E153" s="154">
        <v>5436.1</v>
      </c>
      <c r="F153" s="154">
        <f t="shared" si="2"/>
        <v>100.00183958793232</v>
      </c>
    </row>
    <row r="154" spans="1:14" ht="30" x14ac:dyDescent="0.25">
      <c r="A154" s="153" t="s">
        <v>445</v>
      </c>
      <c r="B154" s="151">
        <v>920</v>
      </c>
      <c r="C154" s="152" t="s">
        <v>525</v>
      </c>
      <c r="D154" s="145">
        <v>0</v>
      </c>
      <c r="E154" s="145">
        <v>5.5</v>
      </c>
      <c r="F154" s="145"/>
    </row>
    <row r="155" spans="1:14" ht="60" x14ac:dyDescent="0.25">
      <c r="A155" s="153" t="s">
        <v>1993</v>
      </c>
      <c r="B155" s="151">
        <v>920</v>
      </c>
      <c r="C155" s="152" t="s">
        <v>1994</v>
      </c>
      <c r="D155" s="145"/>
      <c r="E155" s="145">
        <v>-11346.6</v>
      </c>
      <c r="F155" s="145"/>
    </row>
    <row r="156" spans="1:14" s="142" customFormat="1" ht="30" x14ac:dyDescent="0.25">
      <c r="A156" s="153" t="s">
        <v>131</v>
      </c>
      <c r="B156" s="151">
        <v>920</v>
      </c>
      <c r="C156" s="152" t="s">
        <v>130</v>
      </c>
      <c r="D156" s="145">
        <v>20488443.399999999</v>
      </c>
      <c r="E156" s="145">
        <v>20488443.399999999</v>
      </c>
      <c r="F156" s="145">
        <f t="shared" si="2"/>
        <v>100</v>
      </c>
      <c r="G156" s="141"/>
      <c r="H156" s="141"/>
      <c r="I156" s="141"/>
      <c r="J156" s="141"/>
      <c r="K156" s="141"/>
      <c r="L156" s="141"/>
      <c r="M156" s="141"/>
      <c r="N156" s="141"/>
    </row>
    <row r="157" spans="1:14" s="142" customFormat="1" ht="30" x14ac:dyDescent="0.25">
      <c r="A157" s="153" t="s">
        <v>133</v>
      </c>
      <c r="B157" s="151">
        <v>920</v>
      </c>
      <c r="C157" s="152" t="s">
        <v>132</v>
      </c>
      <c r="D157" s="145">
        <v>2497884</v>
      </c>
      <c r="E157" s="145">
        <v>2497884</v>
      </c>
      <c r="F157" s="145">
        <f t="shared" si="2"/>
        <v>100</v>
      </c>
      <c r="G157" s="141"/>
      <c r="H157" s="141"/>
      <c r="I157" s="141"/>
      <c r="J157" s="141"/>
      <c r="K157" s="141"/>
      <c r="L157" s="141"/>
      <c r="M157" s="141"/>
      <c r="N157" s="141"/>
    </row>
    <row r="158" spans="1:14" s="142" customFormat="1" ht="60" x14ac:dyDescent="0.25">
      <c r="A158" s="153" t="s">
        <v>135</v>
      </c>
      <c r="B158" s="151">
        <v>920</v>
      </c>
      <c r="C158" s="152" t="s">
        <v>134</v>
      </c>
      <c r="D158" s="145">
        <v>1002437</v>
      </c>
      <c r="E158" s="145">
        <v>1002437</v>
      </c>
      <c r="F158" s="145">
        <f t="shared" si="2"/>
        <v>100</v>
      </c>
      <c r="G158" s="141"/>
      <c r="H158" s="141"/>
      <c r="I158" s="141"/>
      <c r="J158" s="141"/>
      <c r="K158" s="141"/>
      <c r="L158" s="141"/>
      <c r="M158" s="141"/>
      <c r="N158" s="141"/>
    </row>
    <row r="159" spans="1:14" s="142" customFormat="1" ht="45" x14ac:dyDescent="0.25">
      <c r="A159" s="153" t="s">
        <v>137</v>
      </c>
      <c r="B159" s="151">
        <v>920</v>
      </c>
      <c r="C159" s="152" t="s">
        <v>136</v>
      </c>
      <c r="D159" s="145">
        <v>243077.1</v>
      </c>
      <c r="E159" s="145">
        <v>243077.1</v>
      </c>
      <c r="F159" s="145">
        <f t="shared" si="2"/>
        <v>100</v>
      </c>
      <c r="G159" s="141"/>
      <c r="H159" s="141"/>
      <c r="I159" s="141"/>
      <c r="J159" s="141"/>
      <c r="K159" s="141"/>
      <c r="L159" s="141"/>
      <c r="M159" s="141"/>
      <c r="N159" s="141"/>
    </row>
    <row r="160" spans="1:14" s="142" customFormat="1" ht="30" x14ac:dyDescent="0.25">
      <c r="A160" s="153" t="s">
        <v>1849</v>
      </c>
      <c r="B160" s="151">
        <v>920</v>
      </c>
      <c r="C160" s="152" t="s">
        <v>1870</v>
      </c>
      <c r="D160" s="145">
        <v>36280.9</v>
      </c>
      <c r="E160" s="145">
        <v>36280.9</v>
      </c>
      <c r="F160" s="145">
        <f t="shared" si="2"/>
        <v>100</v>
      </c>
      <c r="G160" s="141"/>
      <c r="H160" s="141"/>
      <c r="I160" s="141"/>
      <c r="J160" s="141"/>
      <c r="K160" s="141"/>
      <c r="L160" s="141"/>
      <c r="M160" s="141"/>
      <c r="N160" s="141"/>
    </row>
    <row r="161" spans="1:14" s="142" customFormat="1" ht="30" x14ac:dyDescent="0.25">
      <c r="A161" s="153" t="s">
        <v>1850</v>
      </c>
      <c r="B161" s="151">
        <v>920</v>
      </c>
      <c r="C161" s="152" t="s">
        <v>1871</v>
      </c>
      <c r="D161" s="145">
        <v>742467.4</v>
      </c>
      <c r="E161" s="145">
        <v>742467.4</v>
      </c>
      <c r="F161" s="145">
        <f t="shared" si="2"/>
        <v>100</v>
      </c>
      <c r="G161" s="141"/>
      <c r="H161" s="141"/>
      <c r="I161" s="141"/>
      <c r="J161" s="141"/>
      <c r="K161" s="141"/>
      <c r="L161" s="141"/>
      <c r="M161" s="141"/>
      <c r="N161" s="141"/>
    </row>
    <row r="162" spans="1:14" s="142" customFormat="1" ht="45" x14ac:dyDescent="0.25">
      <c r="A162" s="153" t="s">
        <v>1851</v>
      </c>
      <c r="B162" s="151">
        <v>920</v>
      </c>
      <c r="C162" s="152" t="s">
        <v>1872</v>
      </c>
      <c r="D162" s="145">
        <v>4665</v>
      </c>
      <c r="E162" s="145">
        <v>4664.9999900000003</v>
      </c>
      <c r="F162" s="145">
        <f t="shared" si="2"/>
        <v>99.999999785637741</v>
      </c>
      <c r="G162" s="141"/>
      <c r="H162" s="141"/>
      <c r="I162" s="141"/>
      <c r="J162" s="141"/>
      <c r="K162" s="141"/>
      <c r="L162" s="141"/>
      <c r="M162" s="141"/>
      <c r="N162" s="141"/>
    </row>
    <row r="163" spans="1:14" s="142" customFormat="1" ht="45" x14ac:dyDescent="0.25">
      <c r="A163" s="153" t="s">
        <v>1852</v>
      </c>
      <c r="B163" s="151">
        <v>920</v>
      </c>
      <c r="C163" s="152" t="s">
        <v>1873</v>
      </c>
      <c r="D163" s="145">
        <v>496795.9</v>
      </c>
      <c r="E163" s="145">
        <v>496795.9</v>
      </c>
      <c r="F163" s="145">
        <f t="shared" si="2"/>
        <v>100</v>
      </c>
      <c r="G163" s="141"/>
      <c r="H163" s="141"/>
      <c r="I163" s="141"/>
      <c r="J163" s="141"/>
      <c r="K163" s="141"/>
      <c r="L163" s="141"/>
      <c r="M163" s="141"/>
      <c r="N163" s="141"/>
    </row>
    <row r="164" spans="1:14" s="142" customFormat="1" ht="75" x14ac:dyDescent="0.25">
      <c r="A164" s="153" t="s">
        <v>141</v>
      </c>
      <c r="B164" s="151">
        <v>920</v>
      </c>
      <c r="C164" s="152" t="s">
        <v>140</v>
      </c>
      <c r="D164" s="145">
        <v>3031.4</v>
      </c>
      <c r="E164" s="145">
        <v>3031.4</v>
      </c>
      <c r="F164" s="145">
        <f t="shared" si="2"/>
        <v>100</v>
      </c>
      <c r="G164" s="141"/>
      <c r="H164" s="141"/>
      <c r="I164" s="141"/>
      <c r="J164" s="141"/>
      <c r="K164" s="141"/>
      <c r="L164" s="141"/>
      <c r="M164" s="141"/>
      <c r="N164" s="141"/>
    </row>
    <row r="165" spans="1:14" s="142" customFormat="1" ht="60" x14ac:dyDescent="0.25">
      <c r="A165" s="153" t="s">
        <v>143</v>
      </c>
      <c r="B165" s="151">
        <v>920</v>
      </c>
      <c r="C165" s="152" t="s">
        <v>142</v>
      </c>
      <c r="D165" s="145">
        <v>275934.5</v>
      </c>
      <c r="E165" s="145">
        <v>275934.49960000004</v>
      </c>
      <c r="F165" s="145">
        <f t="shared" si="2"/>
        <v>99.999999855038084</v>
      </c>
      <c r="G165" s="141"/>
      <c r="H165" s="141"/>
      <c r="I165" s="141"/>
      <c r="J165" s="141"/>
      <c r="K165" s="141"/>
      <c r="L165" s="141"/>
      <c r="M165" s="141"/>
      <c r="N165" s="141"/>
    </row>
    <row r="166" spans="1:14" s="142" customFormat="1" ht="60" x14ac:dyDescent="0.25">
      <c r="A166" s="153" t="s">
        <v>145</v>
      </c>
      <c r="B166" s="151">
        <v>920</v>
      </c>
      <c r="C166" s="152" t="s">
        <v>144</v>
      </c>
      <c r="D166" s="145">
        <v>1240589.5</v>
      </c>
      <c r="E166" s="145">
        <v>1240589.5</v>
      </c>
      <c r="F166" s="145">
        <f t="shared" si="2"/>
        <v>100</v>
      </c>
      <c r="G166" s="141"/>
      <c r="H166" s="141"/>
      <c r="I166" s="141"/>
      <c r="J166" s="141"/>
      <c r="K166" s="141"/>
      <c r="L166" s="141"/>
      <c r="M166" s="141"/>
      <c r="N166" s="141"/>
    </row>
    <row r="167" spans="1:14" s="142" customFormat="1" ht="90" x14ac:dyDescent="0.25">
      <c r="A167" s="153" t="s">
        <v>147</v>
      </c>
      <c r="B167" s="151">
        <v>920</v>
      </c>
      <c r="C167" s="152" t="s">
        <v>146</v>
      </c>
      <c r="D167" s="145">
        <v>89.1</v>
      </c>
      <c r="E167" s="145">
        <v>38.029859999999999</v>
      </c>
      <c r="F167" s="145">
        <f t="shared" si="2"/>
        <v>42.682222222222229</v>
      </c>
      <c r="G167" s="141"/>
      <c r="H167" s="141"/>
      <c r="I167" s="141"/>
      <c r="J167" s="141"/>
      <c r="K167" s="141"/>
      <c r="L167" s="141"/>
      <c r="M167" s="141"/>
      <c r="N167" s="141"/>
    </row>
    <row r="168" spans="1:14" s="142" customFormat="1" ht="60" x14ac:dyDescent="0.25">
      <c r="A168" s="153" t="s">
        <v>149</v>
      </c>
      <c r="B168" s="151">
        <v>920</v>
      </c>
      <c r="C168" s="152" t="s">
        <v>148</v>
      </c>
      <c r="D168" s="145">
        <v>23818.6</v>
      </c>
      <c r="E168" s="145">
        <v>23818.6</v>
      </c>
      <c r="F168" s="145">
        <f t="shared" si="2"/>
        <v>100</v>
      </c>
      <c r="G168" s="141"/>
      <c r="H168" s="141"/>
      <c r="I168" s="141"/>
      <c r="J168" s="141"/>
      <c r="K168" s="141"/>
      <c r="L168" s="141"/>
      <c r="M168" s="141"/>
      <c r="N168" s="141"/>
    </row>
    <row r="169" spans="1:14" s="142" customFormat="1" ht="60" x14ac:dyDescent="0.25">
      <c r="A169" s="153" t="s">
        <v>1853</v>
      </c>
      <c r="B169" s="151">
        <v>920</v>
      </c>
      <c r="C169" s="152" t="s">
        <v>150</v>
      </c>
      <c r="D169" s="145">
        <v>32225.3</v>
      </c>
      <c r="E169" s="145">
        <v>32212.176440000003</v>
      </c>
      <c r="F169" s="145">
        <f t="shared" si="2"/>
        <v>99.959275600227159</v>
      </c>
      <c r="G169" s="141"/>
      <c r="H169" s="141"/>
      <c r="I169" s="141"/>
      <c r="J169" s="141"/>
      <c r="K169" s="141"/>
      <c r="L169" s="141"/>
      <c r="M169" s="141"/>
      <c r="N169" s="141"/>
    </row>
    <row r="170" spans="1:14" s="142" customFormat="1" ht="120" x14ac:dyDescent="0.25">
      <c r="A170" s="153" t="s">
        <v>152</v>
      </c>
      <c r="B170" s="151">
        <v>920</v>
      </c>
      <c r="C170" s="152" t="s">
        <v>151</v>
      </c>
      <c r="D170" s="145">
        <v>108900</v>
      </c>
      <c r="E170" s="145">
        <v>108900</v>
      </c>
      <c r="F170" s="145">
        <f t="shared" si="2"/>
        <v>100</v>
      </c>
      <c r="G170" s="141"/>
      <c r="H170" s="141"/>
      <c r="I170" s="141"/>
      <c r="J170" s="141"/>
      <c r="K170" s="141"/>
      <c r="L170" s="141"/>
      <c r="M170" s="141"/>
      <c r="N170" s="141"/>
    </row>
    <row r="171" spans="1:14" s="142" customFormat="1" ht="75" x14ac:dyDescent="0.25">
      <c r="A171" s="153" t="s">
        <v>154</v>
      </c>
      <c r="B171" s="151">
        <v>920</v>
      </c>
      <c r="C171" s="152" t="s">
        <v>153</v>
      </c>
      <c r="D171" s="145">
        <v>37273.4</v>
      </c>
      <c r="E171" s="145">
        <v>37273.4</v>
      </c>
      <c r="F171" s="145">
        <f t="shared" si="2"/>
        <v>100</v>
      </c>
      <c r="G171" s="141"/>
      <c r="H171" s="141"/>
      <c r="I171" s="141"/>
      <c r="J171" s="141"/>
      <c r="K171" s="141"/>
      <c r="L171" s="141"/>
      <c r="M171" s="141"/>
      <c r="N171" s="141"/>
    </row>
    <row r="172" spans="1:14" s="142" customFormat="1" ht="30" x14ac:dyDescent="0.25">
      <c r="A172" s="153" t="s">
        <v>156</v>
      </c>
      <c r="B172" s="151">
        <v>920</v>
      </c>
      <c r="C172" s="152" t="s">
        <v>155</v>
      </c>
      <c r="D172" s="145">
        <v>21229.8</v>
      </c>
      <c r="E172" s="145">
        <v>21229.8</v>
      </c>
      <c r="F172" s="145">
        <f t="shared" si="2"/>
        <v>100</v>
      </c>
      <c r="G172" s="141"/>
      <c r="H172" s="141"/>
      <c r="I172" s="141"/>
      <c r="J172" s="141"/>
      <c r="K172" s="141"/>
      <c r="L172" s="141"/>
      <c r="M172" s="141"/>
      <c r="N172" s="141"/>
    </row>
    <row r="173" spans="1:14" s="142" customFormat="1" ht="75" x14ac:dyDescent="0.25">
      <c r="A173" s="153" t="s">
        <v>158</v>
      </c>
      <c r="B173" s="151">
        <v>920</v>
      </c>
      <c r="C173" s="152" t="s">
        <v>157</v>
      </c>
      <c r="D173" s="145">
        <v>7939.3</v>
      </c>
      <c r="E173" s="145">
        <v>7939.3</v>
      </c>
      <c r="F173" s="145">
        <f t="shared" si="2"/>
        <v>100</v>
      </c>
      <c r="G173" s="141"/>
      <c r="H173" s="141"/>
      <c r="I173" s="141"/>
      <c r="J173" s="141"/>
      <c r="K173" s="141"/>
      <c r="L173" s="141"/>
      <c r="M173" s="141"/>
      <c r="N173" s="141"/>
    </row>
    <row r="174" spans="1:14" s="142" customFormat="1" ht="30" x14ac:dyDescent="0.25">
      <c r="A174" s="153" t="s">
        <v>160</v>
      </c>
      <c r="B174" s="151">
        <v>920</v>
      </c>
      <c r="C174" s="152" t="s">
        <v>159</v>
      </c>
      <c r="D174" s="145">
        <v>7247.8</v>
      </c>
      <c r="E174" s="145">
        <v>7247.7731699999995</v>
      </c>
      <c r="F174" s="145">
        <f t="shared" si="2"/>
        <v>99.999629818703596</v>
      </c>
      <c r="G174" s="141"/>
      <c r="H174" s="141"/>
      <c r="I174" s="141"/>
      <c r="J174" s="141"/>
      <c r="K174" s="141"/>
      <c r="L174" s="141"/>
      <c r="M174" s="141"/>
      <c r="N174" s="141"/>
    </row>
    <row r="175" spans="1:14" s="142" customFormat="1" ht="45" x14ac:dyDescent="0.25">
      <c r="A175" s="153" t="s">
        <v>162</v>
      </c>
      <c r="B175" s="151">
        <v>920</v>
      </c>
      <c r="C175" s="152" t="s">
        <v>161</v>
      </c>
      <c r="D175" s="145">
        <v>11522.4</v>
      </c>
      <c r="E175" s="145">
        <v>11521.26924</v>
      </c>
      <c r="F175" s="145">
        <f t="shared" si="2"/>
        <v>99.990186419495942</v>
      </c>
      <c r="G175" s="141"/>
      <c r="H175" s="141"/>
      <c r="I175" s="141"/>
      <c r="J175" s="141"/>
      <c r="K175" s="141"/>
      <c r="L175" s="141"/>
      <c r="M175" s="141"/>
      <c r="N175" s="141"/>
    </row>
    <row r="176" spans="1:14" s="142" customFormat="1" ht="60" x14ac:dyDescent="0.25">
      <c r="A176" s="153" t="s">
        <v>1854</v>
      </c>
      <c r="B176" s="151">
        <v>920</v>
      </c>
      <c r="C176" s="152" t="s">
        <v>1874</v>
      </c>
      <c r="D176" s="145">
        <v>67468.899999999994</v>
      </c>
      <c r="E176" s="145">
        <v>67468.899999999994</v>
      </c>
      <c r="F176" s="145">
        <f t="shared" si="2"/>
        <v>100</v>
      </c>
      <c r="G176" s="141"/>
      <c r="H176" s="141"/>
      <c r="I176" s="141"/>
      <c r="J176" s="141"/>
      <c r="K176" s="141"/>
      <c r="L176" s="141"/>
      <c r="M176" s="141"/>
      <c r="N176" s="141"/>
    </row>
    <row r="177" spans="1:14" s="142" customFormat="1" ht="45" x14ac:dyDescent="0.25">
      <c r="A177" s="153" t="s">
        <v>164</v>
      </c>
      <c r="B177" s="151">
        <v>920</v>
      </c>
      <c r="C177" s="152" t="s">
        <v>163</v>
      </c>
      <c r="D177" s="145">
        <v>8478.5</v>
      </c>
      <c r="E177" s="145">
        <v>8478.5</v>
      </c>
      <c r="F177" s="145">
        <f t="shared" si="2"/>
        <v>100</v>
      </c>
      <c r="G177" s="141"/>
      <c r="H177" s="141"/>
      <c r="I177" s="141"/>
      <c r="J177" s="141"/>
      <c r="K177" s="141"/>
      <c r="L177" s="141"/>
      <c r="M177" s="141"/>
      <c r="N177" s="141"/>
    </row>
    <row r="178" spans="1:14" s="142" customFormat="1" ht="60" x14ac:dyDescent="0.25">
      <c r="A178" s="153" t="s">
        <v>166</v>
      </c>
      <c r="B178" s="151">
        <v>920</v>
      </c>
      <c r="C178" s="152" t="s">
        <v>165</v>
      </c>
      <c r="D178" s="145">
        <v>8665.4</v>
      </c>
      <c r="E178" s="145">
        <v>8665.4</v>
      </c>
      <c r="F178" s="145">
        <f t="shared" si="2"/>
        <v>100</v>
      </c>
      <c r="G178" s="141"/>
      <c r="H178" s="141"/>
      <c r="I178" s="141"/>
      <c r="J178" s="141"/>
      <c r="K178" s="141"/>
      <c r="L178" s="141"/>
      <c r="M178" s="141"/>
      <c r="N178" s="141"/>
    </row>
    <row r="179" spans="1:14" s="142" customFormat="1" ht="75" x14ac:dyDescent="0.25">
      <c r="A179" s="153" t="s">
        <v>168</v>
      </c>
      <c r="B179" s="151">
        <v>920</v>
      </c>
      <c r="C179" s="152" t="s">
        <v>167</v>
      </c>
      <c r="D179" s="145">
        <v>55763.199999999997</v>
      </c>
      <c r="E179" s="145">
        <v>52391.755920000003</v>
      </c>
      <c r="F179" s="145">
        <f t="shared" si="2"/>
        <v>93.953998192356252</v>
      </c>
      <c r="G179" s="141"/>
      <c r="H179" s="141"/>
      <c r="I179" s="141"/>
      <c r="J179" s="141"/>
      <c r="K179" s="141"/>
      <c r="L179" s="141"/>
      <c r="M179" s="141"/>
      <c r="N179" s="141"/>
    </row>
    <row r="180" spans="1:14" s="142" customFormat="1" ht="45" x14ac:dyDescent="0.25">
      <c r="A180" s="153" t="s">
        <v>170</v>
      </c>
      <c r="B180" s="151">
        <v>920</v>
      </c>
      <c r="C180" s="152" t="s">
        <v>169</v>
      </c>
      <c r="D180" s="145">
        <v>155439.29999999999</v>
      </c>
      <c r="E180" s="145">
        <v>151626.64627</v>
      </c>
      <c r="F180" s="145">
        <f t="shared" si="2"/>
        <v>97.547175180279382</v>
      </c>
      <c r="G180" s="141"/>
      <c r="H180" s="141"/>
      <c r="I180" s="141"/>
      <c r="J180" s="141"/>
      <c r="K180" s="141"/>
      <c r="L180" s="141"/>
      <c r="M180" s="141"/>
      <c r="N180" s="141"/>
    </row>
    <row r="181" spans="1:14" s="142" customFormat="1" ht="45" x14ac:dyDescent="0.25">
      <c r="A181" s="153" t="s">
        <v>1855</v>
      </c>
      <c r="B181" s="151">
        <v>920</v>
      </c>
      <c r="C181" s="152" t="s">
        <v>1875</v>
      </c>
      <c r="D181" s="145">
        <v>728.90800000000002</v>
      </c>
      <c r="E181" s="145">
        <v>728.90800000000002</v>
      </c>
      <c r="F181" s="145">
        <f t="shared" si="2"/>
        <v>100</v>
      </c>
      <c r="G181" s="141"/>
      <c r="H181" s="141"/>
      <c r="I181" s="141"/>
      <c r="J181" s="141"/>
      <c r="K181" s="141"/>
      <c r="L181" s="141"/>
      <c r="M181" s="141"/>
      <c r="N181" s="141"/>
    </row>
    <row r="182" spans="1:14" s="142" customFormat="1" ht="135" x14ac:dyDescent="0.25">
      <c r="A182" s="153" t="s">
        <v>172</v>
      </c>
      <c r="B182" s="151">
        <v>920</v>
      </c>
      <c r="C182" s="152" t="s">
        <v>171</v>
      </c>
      <c r="D182" s="145">
        <v>7330</v>
      </c>
      <c r="E182" s="145">
        <v>7330</v>
      </c>
      <c r="F182" s="145">
        <f t="shared" si="2"/>
        <v>100</v>
      </c>
      <c r="G182" s="141"/>
      <c r="H182" s="141"/>
      <c r="I182" s="141"/>
      <c r="J182" s="141"/>
      <c r="K182" s="141"/>
      <c r="L182" s="141"/>
      <c r="M182" s="141"/>
      <c r="N182" s="141"/>
    </row>
    <row r="183" spans="1:14" s="142" customFormat="1" ht="90" x14ac:dyDescent="0.25">
      <c r="A183" s="153" t="s">
        <v>1856</v>
      </c>
      <c r="B183" s="151">
        <v>920</v>
      </c>
      <c r="C183" s="152" t="s">
        <v>1876</v>
      </c>
      <c r="D183" s="145">
        <v>17820</v>
      </c>
      <c r="E183" s="145">
        <v>17820</v>
      </c>
      <c r="F183" s="145">
        <f t="shared" si="2"/>
        <v>100</v>
      </c>
      <c r="G183" s="141"/>
      <c r="H183" s="141"/>
      <c r="I183" s="141"/>
      <c r="J183" s="141"/>
      <c r="K183" s="141"/>
      <c r="L183" s="141"/>
      <c r="M183" s="141"/>
      <c r="N183" s="141"/>
    </row>
    <row r="184" spans="1:14" s="142" customFormat="1" ht="90" x14ac:dyDescent="0.25">
      <c r="A184" s="153" t="s">
        <v>1857</v>
      </c>
      <c r="B184" s="151">
        <v>920</v>
      </c>
      <c r="C184" s="152" t="s">
        <v>1877</v>
      </c>
      <c r="D184" s="145">
        <v>491279.5</v>
      </c>
      <c r="E184" s="145">
        <v>491279.5</v>
      </c>
      <c r="F184" s="145">
        <f t="shared" si="2"/>
        <v>100</v>
      </c>
      <c r="G184" s="141"/>
      <c r="H184" s="141"/>
      <c r="I184" s="141"/>
      <c r="J184" s="141"/>
      <c r="K184" s="141"/>
      <c r="L184" s="141"/>
      <c r="M184" s="141"/>
      <c r="N184" s="141"/>
    </row>
    <row r="185" spans="1:14" s="142" customFormat="1" ht="75" x14ac:dyDescent="0.25">
      <c r="A185" s="153" t="s">
        <v>174</v>
      </c>
      <c r="B185" s="151">
        <v>920</v>
      </c>
      <c r="C185" s="152" t="s">
        <v>173</v>
      </c>
      <c r="D185" s="145">
        <v>2630.5</v>
      </c>
      <c r="E185" s="145">
        <v>2630.5</v>
      </c>
      <c r="F185" s="145">
        <f t="shared" si="2"/>
        <v>100</v>
      </c>
      <c r="G185" s="141"/>
      <c r="H185" s="141"/>
      <c r="I185" s="141"/>
      <c r="J185" s="141"/>
      <c r="K185" s="141"/>
      <c r="L185" s="141"/>
      <c r="M185" s="141"/>
      <c r="N185" s="141"/>
    </row>
    <row r="186" spans="1:14" s="142" customFormat="1" ht="30" x14ac:dyDescent="0.25">
      <c r="A186" s="153" t="s">
        <v>176</v>
      </c>
      <c r="B186" s="151">
        <v>920</v>
      </c>
      <c r="C186" s="152" t="s">
        <v>175</v>
      </c>
      <c r="D186" s="145">
        <v>9900</v>
      </c>
      <c r="E186" s="145">
        <v>9900</v>
      </c>
      <c r="F186" s="145">
        <f t="shared" si="2"/>
        <v>100</v>
      </c>
      <c r="G186" s="141"/>
      <c r="H186" s="141"/>
      <c r="I186" s="141"/>
      <c r="J186" s="141"/>
      <c r="K186" s="141"/>
      <c r="L186" s="141"/>
      <c r="M186" s="141"/>
      <c r="N186" s="141"/>
    </row>
    <row r="187" spans="1:14" s="142" customFormat="1" ht="75" x14ac:dyDescent="0.25">
      <c r="A187" s="153" t="s">
        <v>178</v>
      </c>
      <c r="B187" s="151">
        <v>920</v>
      </c>
      <c r="C187" s="152" t="s">
        <v>177</v>
      </c>
      <c r="D187" s="145">
        <v>610.5</v>
      </c>
      <c r="E187" s="145">
        <v>610.5</v>
      </c>
      <c r="F187" s="145">
        <f t="shared" si="2"/>
        <v>100</v>
      </c>
      <c r="G187" s="141"/>
      <c r="H187" s="141"/>
      <c r="I187" s="141"/>
      <c r="J187" s="141"/>
      <c r="K187" s="141"/>
      <c r="L187" s="141"/>
      <c r="M187" s="141"/>
      <c r="N187" s="141"/>
    </row>
    <row r="188" spans="1:14" s="142" customFormat="1" ht="45" x14ac:dyDescent="0.25">
      <c r="A188" s="153" t="s">
        <v>180</v>
      </c>
      <c r="B188" s="151">
        <v>920</v>
      </c>
      <c r="C188" s="152" t="s">
        <v>179</v>
      </c>
      <c r="D188" s="145">
        <v>3535820.6</v>
      </c>
      <c r="E188" s="145">
        <v>3535781.15301</v>
      </c>
      <c r="F188" s="145">
        <f t="shared" si="2"/>
        <v>99.998884361101346</v>
      </c>
      <c r="G188" s="141"/>
      <c r="H188" s="141"/>
      <c r="I188" s="141"/>
      <c r="J188" s="141"/>
      <c r="K188" s="141"/>
      <c r="L188" s="141"/>
      <c r="M188" s="141"/>
      <c r="N188" s="141"/>
    </row>
    <row r="189" spans="1:14" s="142" customFormat="1" ht="60" x14ac:dyDescent="0.25">
      <c r="A189" s="153" t="s">
        <v>182</v>
      </c>
      <c r="B189" s="151">
        <v>920</v>
      </c>
      <c r="C189" s="152" t="s">
        <v>181</v>
      </c>
      <c r="D189" s="145">
        <v>389646.8</v>
      </c>
      <c r="E189" s="145">
        <v>389646.70169999998</v>
      </c>
      <c r="F189" s="145">
        <f t="shared" si="2"/>
        <v>99.999974772024302</v>
      </c>
      <c r="G189" s="141"/>
      <c r="H189" s="141"/>
      <c r="I189" s="141"/>
      <c r="J189" s="141"/>
      <c r="K189" s="141"/>
      <c r="L189" s="141"/>
      <c r="M189" s="141"/>
      <c r="N189" s="141"/>
    </row>
    <row r="190" spans="1:14" s="142" customFormat="1" ht="60" x14ac:dyDescent="0.25">
      <c r="A190" s="153" t="s">
        <v>1858</v>
      </c>
      <c r="B190" s="151">
        <v>920</v>
      </c>
      <c r="C190" s="152" t="s">
        <v>1878</v>
      </c>
      <c r="D190" s="145">
        <v>464058.2</v>
      </c>
      <c r="E190" s="145">
        <v>464058.2</v>
      </c>
      <c r="F190" s="145">
        <f t="shared" si="2"/>
        <v>100</v>
      </c>
      <c r="G190" s="141"/>
      <c r="H190" s="141"/>
      <c r="I190" s="141"/>
      <c r="J190" s="141"/>
      <c r="K190" s="141"/>
      <c r="L190" s="141"/>
      <c r="M190" s="141"/>
      <c r="N190" s="141"/>
    </row>
    <row r="191" spans="1:14" s="142" customFormat="1" ht="30" x14ac:dyDescent="0.25">
      <c r="A191" s="153" t="s">
        <v>1859</v>
      </c>
      <c r="B191" s="151">
        <v>920</v>
      </c>
      <c r="C191" s="152" t="s">
        <v>1879</v>
      </c>
      <c r="D191" s="145">
        <v>54647.1</v>
      </c>
      <c r="E191" s="145">
        <v>54647.1</v>
      </c>
      <c r="F191" s="145">
        <f t="shared" si="2"/>
        <v>100</v>
      </c>
      <c r="G191" s="141"/>
      <c r="H191" s="141"/>
      <c r="I191" s="141"/>
      <c r="J191" s="141"/>
      <c r="K191" s="141"/>
      <c r="L191" s="141"/>
      <c r="M191" s="141"/>
      <c r="N191" s="141"/>
    </row>
    <row r="192" spans="1:14" s="142" customFormat="1" ht="60" x14ac:dyDescent="0.25">
      <c r="A192" s="153" t="s">
        <v>1860</v>
      </c>
      <c r="B192" s="151">
        <v>920</v>
      </c>
      <c r="C192" s="152" t="s">
        <v>1880</v>
      </c>
      <c r="D192" s="145">
        <v>56455.1</v>
      </c>
      <c r="E192" s="145">
        <v>56455.1</v>
      </c>
      <c r="F192" s="145">
        <f t="shared" si="2"/>
        <v>100</v>
      </c>
      <c r="G192" s="141"/>
      <c r="H192" s="141"/>
      <c r="I192" s="141"/>
      <c r="J192" s="141"/>
      <c r="K192" s="141"/>
      <c r="L192" s="141"/>
      <c r="M192" s="141"/>
      <c r="N192" s="141"/>
    </row>
    <row r="193" spans="1:14" s="142" customFormat="1" ht="45" x14ac:dyDescent="0.25">
      <c r="A193" s="153" t="s">
        <v>1861</v>
      </c>
      <c r="B193" s="151">
        <v>920</v>
      </c>
      <c r="C193" s="152" t="s">
        <v>183</v>
      </c>
      <c r="D193" s="145">
        <v>434326.5</v>
      </c>
      <c r="E193" s="145">
        <v>423235.25737999997</v>
      </c>
      <c r="F193" s="145">
        <f t="shared" si="2"/>
        <v>97.446335275420665</v>
      </c>
      <c r="G193" s="141"/>
      <c r="H193" s="141"/>
      <c r="I193" s="141"/>
      <c r="J193" s="141"/>
      <c r="K193" s="141"/>
      <c r="L193" s="141"/>
      <c r="M193" s="141"/>
      <c r="N193" s="141"/>
    </row>
    <row r="194" spans="1:14" s="142" customFormat="1" ht="60" x14ac:dyDescent="0.25">
      <c r="A194" s="153" t="s">
        <v>1862</v>
      </c>
      <c r="B194" s="151">
        <v>920</v>
      </c>
      <c r="C194" s="152" t="s">
        <v>1881</v>
      </c>
      <c r="D194" s="145">
        <v>189775</v>
      </c>
      <c r="E194" s="145">
        <v>189775</v>
      </c>
      <c r="F194" s="145">
        <f t="shared" si="2"/>
        <v>100</v>
      </c>
      <c r="G194" s="141"/>
      <c r="H194" s="141"/>
      <c r="I194" s="141"/>
      <c r="J194" s="141"/>
      <c r="K194" s="141"/>
      <c r="L194" s="141"/>
      <c r="M194" s="141"/>
      <c r="N194" s="141"/>
    </row>
    <row r="195" spans="1:14" s="142" customFormat="1" ht="75" x14ac:dyDescent="0.25">
      <c r="A195" s="153" t="s">
        <v>185</v>
      </c>
      <c r="B195" s="151">
        <v>920</v>
      </c>
      <c r="C195" s="152" t="s">
        <v>184</v>
      </c>
      <c r="D195" s="145">
        <v>320</v>
      </c>
      <c r="E195" s="145">
        <v>320</v>
      </c>
      <c r="F195" s="145">
        <f t="shared" si="2"/>
        <v>100</v>
      </c>
      <c r="G195" s="141"/>
      <c r="H195" s="141"/>
      <c r="I195" s="141"/>
      <c r="J195" s="141"/>
      <c r="K195" s="141"/>
      <c r="L195" s="141"/>
      <c r="M195" s="141"/>
      <c r="N195" s="141"/>
    </row>
    <row r="196" spans="1:14" s="142" customFormat="1" ht="60" x14ac:dyDescent="0.25">
      <c r="A196" s="153" t="s">
        <v>187</v>
      </c>
      <c r="B196" s="151">
        <v>920</v>
      </c>
      <c r="C196" s="152" t="s">
        <v>186</v>
      </c>
      <c r="D196" s="145">
        <v>565509.6</v>
      </c>
      <c r="E196" s="145">
        <v>565509.09510999999</v>
      </c>
      <c r="F196" s="145">
        <f t="shared" si="2"/>
        <v>99.999910719464353</v>
      </c>
      <c r="G196" s="141"/>
      <c r="H196" s="141"/>
      <c r="I196" s="141"/>
      <c r="J196" s="141"/>
      <c r="K196" s="141"/>
      <c r="L196" s="141"/>
      <c r="M196" s="141"/>
      <c r="N196" s="141"/>
    </row>
    <row r="197" spans="1:14" s="142" customFormat="1" ht="60" x14ac:dyDescent="0.25">
      <c r="A197" s="153" t="s">
        <v>189</v>
      </c>
      <c r="B197" s="151">
        <v>920</v>
      </c>
      <c r="C197" s="152" t="s">
        <v>188</v>
      </c>
      <c r="D197" s="145">
        <v>231.5</v>
      </c>
      <c r="E197" s="145">
        <v>231.5</v>
      </c>
      <c r="F197" s="145">
        <f t="shared" si="2"/>
        <v>100</v>
      </c>
      <c r="G197" s="141"/>
      <c r="H197" s="141"/>
      <c r="I197" s="141"/>
      <c r="J197" s="141"/>
      <c r="K197" s="141"/>
      <c r="L197" s="141"/>
      <c r="M197" s="141"/>
      <c r="N197" s="141"/>
    </row>
    <row r="198" spans="1:14" s="142" customFormat="1" ht="60" x14ac:dyDescent="0.25">
      <c r="A198" s="153" t="s">
        <v>191</v>
      </c>
      <c r="B198" s="151">
        <v>920</v>
      </c>
      <c r="C198" s="152" t="s">
        <v>190</v>
      </c>
      <c r="D198" s="145">
        <v>25738.5</v>
      </c>
      <c r="E198" s="145">
        <v>25738.5</v>
      </c>
      <c r="F198" s="145">
        <f t="shared" si="2"/>
        <v>100</v>
      </c>
      <c r="G198" s="141"/>
      <c r="H198" s="141"/>
      <c r="I198" s="141"/>
      <c r="J198" s="141"/>
      <c r="K198" s="141"/>
      <c r="L198" s="141"/>
      <c r="M198" s="141"/>
      <c r="N198" s="141"/>
    </row>
    <row r="199" spans="1:14" s="142" customFormat="1" ht="60" x14ac:dyDescent="0.25">
      <c r="A199" s="153" t="s">
        <v>193</v>
      </c>
      <c r="B199" s="151">
        <v>920</v>
      </c>
      <c r="C199" s="152" t="s">
        <v>192</v>
      </c>
      <c r="D199" s="145">
        <v>5982.5</v>
      </c>
      <c r="E199" s="145">
        <v>5982.5</v>
      </c>
      <c r="F199" s="145">
        <f t="shared" si="2"/>
        <v>100</v>
      </c>
      <c r="G199" s="141"/>
      <c r="H199" s="141"/>
      <c r="I199" s="141"/>
      <c r="J199" s="141"/>
      <c r="K199" s="141"/>
      <c r="L199" s="141"/>
      <c r="M199" s="141"/>
      <c r="N199" s="141"/>
    </row>
    <row r="200" spans="1:14" s="142" customFormat="1" ht="45" x14ac:dyDescent="0.25">
      <c r="A200" s="153" t="s">
        <v>195</v>
      </c>
      <c r="B200" s="151">
        <v>920</v>
      </c>
      <c r="C200" s="152" t="s">
        <v>194</v>
      </c>
      <c r="D200" s="145">
        <v>42935</v>
      </c>
      <c r="E200" s="145">
        <v>42935</v>
      </c>
      <c r="F200" s="145">
        <f t="shared" si="2"/>
        <v>100</v>
      </c>
      <c r="G200" s="141"/>
      <c r="H200" s="141"/>
      <c r="I200" s="141"/>
      <c r="J200" s="141"/>
      <c r="K200" s="141"/>
      <c r="L200" s="141"/>
      <c r="M200" s="141"/>
      <c r="N200" s="141"/>
    </row>
    <row r="201" spans="1:14" s="142" customFormat="1" ht="60" x14ac:dyDescent="0.25">
      <c r="A201" s="153" t="s">
        <v>1863</v>
      </c>
      <c r="B201" s="151">
        <v>920</v>
      </c>
      <c r="C201" s="152" t="s">
        <v>1882</v>
      </c>
      <c r="D201" s="145">
        <v>2063000</v>
      </c>
      <c r="E201" s="145">
        <v>2063000</v>
      </c>
      <c r="F201" s="145">
        <f t="shared" si="2"/>
        <v>100</v>
      </c>
      <c r="G201" s="141"/>
      <c r="H201" s="141"/>
      <c r="I201" s="141"/>
      <c r="J201" s="141"/>
      <c r="K201" s="141"/>
      <c r="L201" s="141"/>
      <c r="M201" s="141"/>
      <c r="N201" s="141"/>
    </row>
    <row r="202" spans="1:14" s="142" customFormat="1" ht="60" x14ac:dyDescent="0.25">
      <c r="A202" s="153" t="s">
        <v>1864</v>
      </c>
      <c r="B202" s="151">
        <v>920</v>
      </c>
      <c r="C202" s="152" t="s">
        <v>1883</v>
      </c>
      <c r="D202" s="145">
        <v>10153.4</v>
      </c>
      <c r="E202" s="145">
        <v>10153.4</v>
      </c>
      <c r="F202" s="145">
        <f t="shared" si="2"/>
        <v>100</v>
      </c>
      <c r="G202" s="141"/>
      <c r="H202" s="141"/>
      <c r="I202" s="141"/>
      <c r="J202" s="141"/>
      <c r="K202" s="141"/>
      <c r="L202" s="141"/>
      <c r="M202" s="141"/>
      <c r="N202" s="141"/>
    </row>
    <row r="203" spans="1:14" s="142" customFormat="1" ht="45" x14ac:dyDescent="0.25">
      <c r="A203" s="153" t="s">
        <v>197</v>
      </c>
      <c r="B203" s="151">
        <v>920</v>
      </c>
      <c r="C203" s="152" t="s">
        <v>196</v>
      </c>
      <c r="D203" s="145">
        <v>130092.7</v>
      </c>
      <c r="E203" s="145">
        <v>130092.7</v>
      </c>
      <c r="F203" s="145">
        <f t="shared" si="2"/>
        <v>100</v>
      </c>
      <c r="G203" s="141"/>
      <c r="H203" s="141"/>
      <c r="I203" s="141"/>
      <c r="J203" s="141"/>
      <c r="K203" s="141"/>
      <c r="L203" s="141"/>
      <c r="M203" s="141"/>
      <c r="N203" s="141"/>
    </row>
    <row r="204" spans="1:14" s="142" customFormat="1" ht="60" x14ac:dyDescent="0.25">
      <c r="A204" s="153" t="s">
        <v>199</v>
      </c>
      <c r="B204" s="151">
        <v>920</v>
      </c>
      <c r="C204" s="152" t="s">
        <v>198</v>
      </c>
      <c r="D204" s="145">
        <v>69616.7</v>
      </c>
      <c r="E204" s="145">
        <v>69616.7</v>
      </c>
      <c r="F204" s="145">
        <f t="shared" si="2"/>
        <v>100</v>
      </c>
      <c r="G204" s="141"/>
      <c r="H204" s="141"/>
      <c r="I204" s="141"/>
      <c r="J204" s="141"/>
      <c r="K204" s="141"/>
      <c r="L204" s="141"/>
      <c r="M204" s="141"/>
      <c r="N204" s="141"/>
    </row>
    <row r="205" spans="1:14" s="142" customFormat="1" ht="45" x14ac:dyDescent="0.25">
      <c r="A205" s="153" t="s">
        <v>201</v>
      </c>
      <c r="B205" s="151">
        <v>920</v>
      </c>
      <c r="C205" s="152" t="s">
        <v>200</v>
      </c>
      <c r="D205" s="145">
        <v>112637.43484</v>
      </c>
      <c r="E205" s="145">
        <v>112469.11186</v>
      </c>
      <c r="F205" s="145">
        <f t="shared" ref="F205:F264" si="3">+E205/D205*100</f>
        <v>99.850562133060734</v>
      </c>
      <c r="G205" s="141"/>
      <c r="H205" s="141"/>
      <c r="I205" s="141"/>
      <c r="J205" s="141"/>
      <c r="K205" s="141"/>
      <c r="L205" s="141"/>
      <c r="M205" s="141"/>
      <c r="N205" s="141"/>
    </row>
    <row r="206" spans="1:14" s="142" customFormat="1" ht="30" x14ac:dyDescent="0.25">
      <c r="A206" s="153" t="s">
        <v>1865</v>
      </c>
      <c r="B206" s="151">
        <v>920</v>
      </c>
      <c r="C206" s="152" t="s">
        <v>1884</v>
      </c>
      <c r="D206" s="145">
        <v>120803.4</v>
      </c>
      <c r="E206" s="145">
        <v>120803.39988</v>
      </c>
      <c r="F206" s="145">
        <f t="shared" si="3"/>
        <v>99.999999900665046</v>
      </c>
      <c r="G206" s="141"/>
      <c r="H206" s="141"/>
      <c r="I206" s="141"/>
      <c r="J206" s="141"/>
      <c r="K206" s="141"/>
      <c r="L206" s="141"/>
      <c r="M206" s="141"/>
      <c r="N206" s="141"/>
    </row>
    <row r="207" spans="1:14" s="142" customFormat="1" ht="45" x14ac:dyDescent="0.25">
      <c r="A207" s="153" t="s">
        <v>203</v>
      </c>
      <c r="B207" s="151">
        <v>920</v>
      </c>
      <c r="C207" s="152" t="s">
        <v>202</v>
      </c>
      <c r="D207" s="145">
        <v>1823.4</v>
      </c>
      <c r="E207" s="145">
        <v>1823.4</v>
      </c>
      <c r="F207" s="145">
        <f t="shared" si="3"/>
        <v>100</v>
      </c>
      <c r="G207" s="141"/>
      <c r="H207" s="141"/>
      <c r="I207" s="141"/>
      <c r="J207" s="141"/>
      <c r="K207" s="141"/>
      <c r="L207" s="141"/>
      <c r="M207" s="141"/>
      <c r="N207" s="141"/>
    </row>
    <row r="208" spans="1:14" s="142" customFormat="1" ht="45" x14ac:dyDescent="0.25">
      <c r="A208" s="153" t="s">
        <v>205</v>
      </c>
      <c r="B208" s="151">
        <v>920</v>
      </c>
      <c r="C208" s="152" t="s">
        <v>204</v>
      </c>
      <c r="D208" s="145">
        <v>9133.1</v>
      </c>
      <c r="E208" s="145">
        <v>9133.1</v>
      </c>
      <c r="F208" s="145">
        <f t="shared" si="3"/>
        <v>100</v>
      </c>
      <c r="G208" s="141"/>
      <c r="H208" s="141"/>
      <c r="I208" s="141"/>
      <c r="J208" s="141"/>
      <c r="K208" s="141"/>
      <c r="L208" s="141"/>
      <c r="M208" s="141"/>
      <c r="N208" s="141"/>
    </row>
    <row r="209" spans="1:14" s="142" customFormat="1" ht="45" x14ac:dyDescent="0.25">
      <c r="A209" s="153" t="s">
        <v>207</v>
      </c>
      <c r="B209" s="151">
        <v>920</v>
      </c>
      <c r="C209" s="152" t="s">
        <v>206</v>
      </c>
      <c r="D209" s="145">
        <v>8271.5</v>
      </c>
      <c r="E209" s="145">
        <v>8271.5</v>
      </c>
      <c r="F209" s="145">
        <f t="shared" si="3"/>
        <v>100</v>
      </c>
      <c r="G209" s="141"/>
      <c r="H209" s="141"/>
      <c r="I209" s="141"/>
      <c r="J209" s="141"/>
      <c r="K209" s="141"/>
      <c r="L209" s="141"/>
      <c r="M209" s="141"/>
      <c r="N209" s="141"/>
    </row>
    <row r="210" spans="1:14" s="142" customFormat="1" ht="30" x14ac:dyDescent="0.25">
      <c r="A210" s="153" t="s">
        <v>209</v>
      </c>
      <c r="B210" s="151">
        <v>920</v>
      </c>
      <c r="C210" s="152" t="s">
        <v>208</v>
      </c>
      <c r="D210" s="145">
        <v>53762.7</v>
      </c>
      <c r="E210" s="145">
        <v>53762.7</v>
      </c>
      <c r="F210" s="145">
        <f t="shared" si="3"/>
        <v>100</v>
      </c>
      <c r="G210" s="141"/>
      <c r="H210" s="141"/>
      <c r="I210" s="141"/>
      <c r="J210" s="141"/>
      <c r="K210" s="141"/>
      <c r="L210" s="141"/>
      <c r="M210" s="141"/>
      <c r="N210" s="141"/>
    </row>
    <row r="211" spans="1:14" s="142" customFormat="1" ht="45" x14ac:dyDescent="0.25">
      <c r="A211" s="153" t="s">
        <v>211</v>
      </c>
      <c r="B211" s="151">
        <v>920</v>
      </c>
      <c r="C211" s="152" t="s">
        <v>210</v>
      </c>
      <c r="D211" s="145">
        <v>630586.4</v>
      </c>
      <c r="E211" s="145">
        <v>630586.38627000002</v>
      </c>
      <c r="F211" s="145">
        <f t="shared" si="3"/>
        <v>99.99999782266157</v>
      </c>
      <c r="G211" s="141"/>
      <c r="H211" s="141"/>
      <c r="I211" s="141"/>
      <c r="J211" s="141"/>
      <c r="K211" s="141"/>
      <c r="L211" s="141"/>
      <c r="M211" s="141"/>
      <c r="N211" s="141"/>
    </row>
    <row r="212" spans="1:14" s="142" customFormat="1" ht="75" x14ac:dyDescent="0.25">
      <c r="A212" s="153" t="s">
        <v>213</v>
      </c>
      <c r="B212" s="151">
        <v>920</v>
      </c>
      <c r="C212" s="152" t="s">
        <v>212</v>
      </c>
      <c r="D212" s="145">
        <v>176320.9</v>
      </c>
      <c r="E212" s="145">
        <v>176320.9</v>
      </c>
      <c r="F212" s="145">
        <f t="shared" si="3"/>
        <v>100</v>
      </c>
      <c r="G212" s="141"/>
      <c r="H212" s="141"/>
      <c r="I212" s="141"/>
      <c r="J212" s="141"/>
      <c r="K212" s="141"/>
      <c r="L212" s="141"/>
      <c r="M212" s="141"/>
      <c r="N212" s="141"/>
    </row>
    <row r="213" spans="1:14" s="142" customFormat="1" ht="45" x14ac:dyDescent="0.25">
      <c r="A213" s="153" t="s">
        <v>215</v>
      </c>
      <c r="B213" s="151">
        <v>920</v>
      </c>
      <c r="C213" s="152" t="s">
        <v>214</v>
      </c>
      <c r="D213" s="145">
        <v>188100</v>
      </c>
      <c r="E213" s="145">
        <v>188100</v>
      </c>
      <c r="F213" s="145">
        <f t="shared" si="3"/>
        <v>100</v>
      </c>
      <c r="G213" s="141"/>
      <c r="H213" s="141"/>
      <c r="I213" s="141"/>
      <c r="J213" s="141"/>
      <c r="K213" s="141"/>
      <c r="L213" s="141"/>
      <c r="M213" s="141"/>
      <c r="N213" s="141"/>
    </row>
    <row r="214" spans="1:14" s="142" customFormat="1" ht="45" x14ac:dyDescent="0.25">
      <c r="A214" s="153" t="s">
        <v>217</v>
      </c>
      <c r="B214" s="151">
        <v>920</v>
      </c>
      <c r="C214" s="152" t="s">
        <v>216</v>
      </c>
      <c r="D214" s="145">
        <v>86681.5</v>
      </c>
      <c r="E214" s="145">
        <v>86681.5</v>
      </c>
      <c r="F214" s="145">
        <f t="shared" si="3"/>
        <v>100</v>
      </c>
      <c r="G214" s="141"/>
      <c r="H214" s="141"/>
      <c r="I214" s="141"/>
      <c r="J214" s="141"/>
      <c r="K214" s="141"/>
      <c r="L214" s="141"/>
      <c r="M214" s="141"/>
      <c r="N214" s="141"/>
    </row>
    <row r="215" spans="1:14" s="142" customFormat="1" ht="30" x14ac:dyDescent="0.25">
      <c r="A215" s="153" t="s">
        <v>219</v>
      </c>
      <c r="B215" s="151">
        <v>920</v>
      </c>
      <c r="C215" s="152" t="s">
        <v>218</v>
      </c>
      <c r="D215" s="145">
        <v>63360</v>
      </c>
      <c r="E215" s="145">
        <v>63360</v>
      </c>
      <c r="F215" s="145">
        <f t="shared" si="3"/>
        <v>100</v>
      </c>
      <c r="G215" s="141"/>
      <c r="H215" s="141"/>
      <c r="I215" s="141"/>
      <c r="J215" s="141"/>
      <c r="K215" s="141"/>
      <c r="L215" s="141"/>
      <c r="M215" s="141"/>
      <c r="N215" s="141"/>
    </row>
    <row r="216" spans="1:14" s="142" customFormat="1" ht="60" x14ac:dyDescent="0.25">
      <c r="A216" s="153" t="s">
        <v>221</v>
      </c>
      <c r="B216" s="151">
        <v>920</v>
      </c>
      <c r="C216" s="152" t="s">
        <v>220</v>
      </c>
      <c r="D216" s="145">
        <v>18407.8</v>
      </c>
      <c r="E216" s="145">
        <v>18407.8</v>
      </c>
      <c r="F216" s="145">
        <f t="shared" si="3"/>
        <v>100</v>
      </c>
      <c r="G216" s="141"/>
      <c r="H216" s="141"/>
      <c r="I216" s="141"/>
      <c r="J216" s="141"/>
      <c r="K216" s="141"/>
      <c r="L216" s="141"/>
      <c r="M216" s="141"/>
      <c r="N216" s="141"/>
    </row>
    <row r="217" spans="1:14" s="142" customFormat="1" ht="45" x14ac:dyDescent="0.25">
      <c r="A217" s="153" t="s">
        <v>1866</v>
      </c>
      <c r="B217" s="151">
        <v>920</v>
      </c>
      <c r="C217" s="152" t="s">
        <v>1885</v>
      </c>
      <c r="D217" s="145">
        <v>150871.6</v>
      </c>
      <c r="E217" s="145">
        <v>150871.55749000001</v>
      </c>
      <c r="F217" s="145">
        <f t="shared" si="3"/>
        <v>99.999971823722959</v>
      </c>
      <c r="G217" s="141"/>
      <c r="H217" s="141"/>
      <c r="I217" s="141"/>
      <c r="J217" s="141"/>
      <c r="K217" s="141"/>
      <c r="L217" s="141"/>
      <c r="M217" s="141"/>
      <c r="N217" s="141"/>
    </row>
    <row r="218" spans="1:14" s="142" customFormat="1" ht="45" x14ac:dyDescent="0.25">
      <c r="A218" s="153" t="s">
        <v>1867</v>
      </c>
      <c r="B218" s="151">
        <v>920</v>
      </c>
      <c r="C218" s="152" t="s">
        <v>1886</v>
      </c>
      <c r="D218" s="145">
        <v>1033207</v>
      </c>
      <c r="E218" s="145">
        <v>931763.34392000001</v>
      </c>
      <c r="F218" s="145">
        <f t="shared" si="3"/>
        <v>90.181671622433839</v>
      </c>
      <c r="G218" s="141"/>
      <c r="H218" s="141"/>
      <c r="I218" s="141"/>
      <c r="J218" s="141"/>
      <c r="K218" s="141"/>
      <c r="L218" s="141"/>
      <c r="M218" s="141"/>
      <c r="N218" s="141"/>
    </row>
    <row r="219" spans="1:14" s="142" customFormat="1" ht="75" x14ac:dyDescent="0.25">
      <c r="A219" s="153" t="s">
        <v>1868</v>
      </c>
      <c r="B219" s="151">
        <v>920</v>
      </c>
      <c r="C219" s="152" t="s">
        <v>1887</v>
      </c>
      <c r="D219" s="145">
        <v>38899.4</v>
      </c>
      <c r="E219" s="145">
        <v>37299.630929999999</v>
      </c>
      <c r="F219" s="145">
        <f t="shared" si="3"/>
        <v>95.887419677424319</v>
      </c>
      <c r="G219" s="141"/>
      <c r="H219" s="141"/>
      <c r="I219" s="141"/>
      <c r="J219" s="141"/>
      <c r="K219" s="141"/>
      <c r="L219" s="141"/>
      <c r="M219" s="141"/>
      <c r="N219" s="141"/>
    </row>
    <row r="220" spans="1:14" s="142" customFormat="1" ht="45" x14ac:dyDescent="0.25">
      <c r="A220" s="153" t="s">
        <v>1869</v>
      </c>
      <c r="B220" s="151">
        <v>920</v>
      </c>
      <c r="C220" s="152" t="s">
        <v>1888</v>
      </c>
      <c r="D220" s="145">
        <v>52000</v>
      </c>
      <c r="E220" s="145">
        <v>52000</v>
      </c>
      <c r="F220" s="145">
        <f t="shared" si="3"/>
        <v>100</v>
      </c>
      <c r="G220" s="141"/>
      <c r="H220" s="141"/>
      <c r="I220" s="141"/>
      <c r="J220" s="141"/>
      <c r="K220" s="141"/>
      <c r="L220" s="141"/>
      <c r="M220" s="141"/>
      <c r="N220" s="141"/>
    </row>
    <row r="221" spans="1:14" s="142" customFormat="1" ht="90" x14ac:dyDescent="0.25">
      <c r="A221" s="153" t="s">
        <v>223</v>
      </c>
      <c r="B221" s="151">
        <v>920</v>
      </c>
      <c r="C221" s="152" t="s">
        <v>222</v>
      </c>
      <c r="D221" s="145">
        <v>76318.100000000006</v>
      </c>
      <c r="E221" s="145">
        <v>76318.100000000006</v>
      </c>
      <c r="F221" s="145">
        <f t="shared" si="3"/>
        <v>100</v>
      </c>
      <c r="G221" s="141"/>
      <c r="H221" s="141"/>
      <c r="I221" s="141"/>
      <c r="J221" s="141"/>
      <c r="K221" s="141"/>
      <c r="L221" s="141"/>
      <c r="M221" s="141"/>
      <c r="N221" s="141"/>
    </row>
    <row r="222" spans="1:14" s="142" customFormat="1" ht="45" x14ac:dyDescent="0.25">
      <c r="A222" s="153" t="s">
        <v>1889</v>
      </c>
      <c r="B222" s="151">
        <v>920</v>
      </c>
      <c r="C222" s="152" t="s">
        <v>226</v>
      </c>
      <c r="D222" s="145">
        <v>22993.599999999999</v>
      </c>
      <c r="E222" s="145">
        <v>22899.51813</v>
      </c>
      <c r="F222" s="145">
        <f t="shared" si="3"/>
        <v>99.590834536566703</v>
      </c>
      <c r="G222" s="141"/>
      <c r="H222" s="141"/>
      <c r="I222" s="141"/>
      <c r="J222" s="141"/>
      <c r="K222" s="141"/>
      <c r="L222" s="141"/>
      <c r="M222" s="141"/>
      <c r="N222" s="141"/>
    </row>
    <row r="223" spans="1:14" s="142" customFormat="1" ht="60" x14ac:dyDescent="0.25">
      <c r="A223" s="153" t="s">
        <v>228</v>
      </c>
      <c r="B223" s="151">
        <v>920</v>
      </c>
      <c r="C223" s="152" t="s">
        <v>227</v>
      </c>
      <c r="D223" s="145">
        <v>5865.4</v>
      </c>
      <c r="E223" s="145">
        <v>5865.4</v>
      </c>
      <c r="F223" s="145">
        <f t="shared" si="3"/>
        <v>100</v>
      </c>
      <c r="G223" s="141"/>
      <c r="H223" s="141"/>
      <c r="I223" s="141"/>
      <c r="J223" s="141"/>
      <c r="K223" s="141"/>
      <c r="L223" s="141"/>
      <c r="M223" s="141"/>
      <c r="N223" s="141"/>
    </row>
    <row r="224" spans="1:14" s="142" customFormat="1" ht="45" x14ac:dyDescent="0.25">
      <c r="A224" s="153" t="s">
        <v>230</v>
      </c>
      <c r="B224" s="151">
        <v>920</v>
      </c>
      <c r="C224" s="152" t="s">
        <v>229</v>
      </c>
      <c r="D224" s="145">
        <v>9327.2000000000007</v>
      </c>
      <c r="E224" s="145">
        <v>9327.2000000000007</v>
      </c>
      <c r="F224" s="145">
        <f t="shared" si="3"/>
        <v>100</v>
      </c>
      <c r="G224" s="141"/>
      <c r="H224" s="141"/>
      <c r="I224" s="141"/>
      <c r="J224" s="141"/>
      <c r="K224" s="141"/>
      <c r="L224" s="141"/>
      <c r="M224" s="141"/>
      <c r="N224" s="141"/>
    </row>
    <row r="225" spans="1:14" s="142" customFormat="1" ht="45" x14ac:dyDescent="0.25">
      <c r="A225" s="153" t="s">
        <v>232</v>
      </c>
      <c r="B225" s="151">
        <v>920</v>
      </c>
      <c r="C225" s="152" t="s">
        <v>231</v>
      </c>
      <c r="D225" s="145">
        <v>193204.4</v>
      </c>
      <c r="E225" s="145">
        <v>193204.4</v>
      </c>
      <c r="F225" s="145">
        <f t="shared" si="3"/>
        <v>100</v>
      </c>
      <c r="G225" s="141"/>
      <c r="H225" s="141"/>
      <c r="I225" s="141"/>
      <c r="J225" s="141"/>
      <c r="K225" s="141"/>
      <c r="L225" s="141"/>
      <c r="M225" s="141"/>
      <c r="N225" s="141"/>
    </row>
    <row r="226" spans="1:14" s="142" customFormat="1" ht="60" x14ac:dyDescent="0.25">
      <c r="A226" s="153" t="s">
        <v>1890</v>
      </c>
      <c r="B226" s="151">
        <v>920</v>
      </c>
      <c r="C226" s="152" t="s">
        <v>233</v>
      </c>
      <c r="D226" s="145">
        <v>5927</v>
      </c>
      <c r="E226" s="145">
        <v>5590.8360000000002</v>
      </c>
      <c r="F226" s="145">
        <f t="shared" si="3"/>
        <v>94.328260502783877</v>
      </c>
      <c r="G226" s="141"/>
      <c r="H226" s="141"/>
      <c r="I226" s="141"/>
      <c r="J226" s="141"/>
      <c r="K226" s="141"/>
      <c r="L226" s="141"/>
      <c r="M226" s="141"/>
      <c r="N226" s="141"/>
    </row>
    <row r="227" spans="1:14" s="142" customFormat="1" ht="75" x14ac:dyDescent="0.25">
      <c r="A227" s="153" t="s">
        <v>235</v>
      </c>
      <c r="B227" s="151">
        <v>920</v>
      </c>
      <c r="C227" s="152" t="s">
        <v>234</v>
      </c>
      <c r="D227" s="145">
        <v>95064.3</v>
      </c>
      <c r="E227" s="145">
        <v>66425.683499999999</v>
      </c>
      <c r="F227" s="145">
        <f t="shared" si="3"/>
        <v>69.874478116390691</v>
      </c>
      <c r="G227" s="141"/>
      <c r="H227" s="141"/>
      <c r="I227" s="141"/>
      <c r="J227" s="141"/>
      <c r="K227" s="141"/>
      <c r="L227" s="141"/>
      <c r="M227" s="141"/>
      <c r="N227" s="141"/>
    </row>
    <row r="228" spans="1:14" s="142" customFormat="1" ht="60" x14ac:dyDescent="0.25">
      <c r="A228" s="153" t="s">
        <v>237</v>
      </c>
      <c r="B228" s="151">
        <v>920</v>
      </c>
      <c r="C228" s="152" t="s">
        <v>236</v>
      </c>
      <c r="D228" s="145">
        <v>6427.8</v>
      </c>
      <c r="E228" s="145">
        <v>6427.8</v>
      </c>
      <c r="F228" s="145">
        <f t="shared" si="3"/>
        <v>100</v>
      </c>
      <c r="G228" s="141"/>
      <c r="H228" s="141"/>
      <c r="I228" s="141"/>
      <c r="J228" s="141"/>
      <c r="K228" s="141"/>
      <c r="L228" s="141"/>
      <c r="M228" s="141"/>
      <c r="N228" s="141"/>
    </row>
    <row r="229" spans="1:14" s="142" customFormat="1" ht="90" x14ac:dyDescent="0.25">
      <c r="A229" s="153" t="s">
        <v>239</v>
      </c>
      <c r="B229" s="151">
        <v>920</v>
      </c>
      <c r="C229" s="152" t="s">
        <v>238</v>
      </c>
      <c r="D229" s="145">
        <v>28.3</v>
      </c>
      <c r="E229" s="145">
        <v>0</v>
      </c>
      <c r="F229" s="145">
        <f t="shared" si="3"/>
        <v>0</v>
      </c>
      <c r="G229" s="141"/>
      <c r="H229" s="141"/>
      <c r="I229" s="141"/>
      <c r="J229" s="141"/>
      <c r="K229" s="141"/>
      <c r="L229" s="141"/>
      <c r="M229" s="141"/>
      <c r="N229" s="141"/>
    </row>
    <row r="230" spans="1:14" s="142" customFormat="1" ht="45" x14ac:dyDescent="0.25">
      <c r="A230" s="153" t="s">
        <v>241</v>
      </c>
      <c r="B230" s="151">
        <v>920</v>
      </c>
      <c r="C230" s="152" t="s">
        <v>240</v>
      </c>
      <c r="D230" s="145">
        <v>187755.7</v>
      </c>
      <c r="E230" s="145">
        <v>187755.7</v>
      </c>
      <c r="F230" s="145">
        <f t="shared" si="3"/>
        <v>100</v>
      </c>
      <c r="G230" s="141"/>
      <c r="H230" s="141"/>
      <c r="I230" s="141"/>
      <c r="J230" s="141"/>
      <c r="K230" s="141"/>
      <c r="L230" s="141"/>
      <c r="M230" s="141"/>
      <c r="N230" s="141"/>
    </row>
    <row r="231" spans="1:14" s="142" customFormat="1" ht="90" x14ac:dyDescent="0.25">
      <c r="A231" s="153" t="s">
        <v>243</v>
      </c>
      <c r="B231" s="151">
        <v>920</v>
      </c>
      <c r="C231" s="152" t="s">
        <v>242</v>
      </c>
      <c r="D231" s="145">
        <v>331034.7</v>
      </c>
      <c r="E231" s="145">
        <v>331034.7</v>
      </c>
      <c r="F231" s="145">
        <f t="shared" si="3"/>
        <v>100</v>
      </c>
      <c r="G231" s="141"/>
      <c r="H231" s="141"/>
      <c r="I231" s="141"/>
      <c r="J231" s="141"/>
      <c r="K231" s="141"/>
      <c r="L231" s="141"/>
      <c r="M231" s="141"/>
      <c r="N231" s="141"/>
    </row>
    <row r="232" spans="1:14" s="142" customFormat="1" ht="45" x14ac:dyDescent="0.25">
      <c r="A232" s="153" t="s">
        <v>1891</v>
      </c>
      <c r="B232" s="151">
        <v>920</v>
      </c>
      <c r="C232" s="152" t="s">
        <v>1892</v>
      </c>
      <c r="D232" s="145">
        <v>539092.5</v>
      </c>
      <c r="E232" s="145">
        <v>539092.5</v>
      </c>
      <c r="F232" s="145">
        <f t="shared" si="3"/>
        <v>100</v>
      </c>
      <c r="G232" s="141"/>
      <c r="H232" s="141"/>
      <c r="I232" s="141"/>
      <c r="J232" s="141"/>
      <c r="K232" s="141"/>
      <c r="L232" s="141"/>
      <c r="M232" s="141"/>
      <c r="N232" s="141"/>
    </row>
    <row r="233" spans="1:14" s="142" customFormat="1" ht="30" x14ac:dyDescent="0.25">
      <c r="A233" s="153" t="s">
        <v>245</v>
      </c>
      <c r="B233" s="151">
        <v>920</v>
      </c>
      <c r="C233" s="152" t="s">
        <v>244</v>
      </c>
      <c r="D233" s="145">
        <v>45892.3</v>
      </c>
      <c r="E233" s="145">
        <v>45892.3</v>
      </c>
      <c r="F233" s="145">
        <f t="shared" si="3"/>
        <v>100</v>
      </c>
      <c r="G233" s="141"/>
      <c r="H233" s="141"/>
      <c r="I233" s="141"/>
      <c r="J233" s="141"/>
      <c r="K233" s="141"/>
      <c r="L233" s="141"/>
      <c r="M233" s="141"/>
      <c r="N233" s="141"/>
    </row>
    <row r="234" spans="1:14" s="142" customFormat="1" ht="75" x14ac:dyDescent="0.25">
      <c r="A234" s="153" t="s">
        <v>247</v>
      </c>
      <c r="B234" s="151">
        <v>920</v>
      </c>
      <c r="C234" s="152" t="s">
        <v>246</v>
      </c>
      <c r="D234" s="145">
        <v>97175.2</v>
      </c>
      <c r="E234" s="145">
        <v>97175.2</v>
      </c>
      <c r="F234" s="145">
        <f t="shared" si="3"/>
        <v>100</v>
      </c>
      <c r="G234" s="141"/>
      <c r="H234" s="141"/>
      <c r="I234" s="141"/>
      <c r="J234" s="141"/>
      <c r="K234" s="141"/>
      <c r="L234" s="141"/>
      <c r="M234" s="141"/>
      <c r="N234" s="141"/>
    </row>
    <row r="235" spans="1:14" s="142" customFormat="1" ht="75" x14ac:dyDescent="0.25">
      <c r="A235" s="153" t="s">
        <v>249</v>
      </c>
      <c r="B235" s="151">
        <v>920</v>
      </c>
      <c r="C235" s="152" t="s">
        <v>248</v>
      </c>
      <c r="D235" s="145">
        <v>2369.6999999999998</v>
      </c>
      <c r="E235" s="145">
        <v>2369.6999999999998</v>
      </c>
      <c r="F235" s="145">
        <f t="shared" si="3"/>
        <v>100</v>
      </c>
      <c r="G235" s="141"/>
      <c r="H235" s="141"/>
      <c r="I235" s="141"/>
      <c r="J235" s="141"/>
      <c r="K235" s="141"/>
      <c r="L235" s="141"/>
      <c r="M235" s="141"/>
      <c r="N235" s="141"/>
    </row>
    <row r="236" spans="1:14" s="142" customFormat="1" ht="105" x14ac:dyDescent="0.25">
      <c r="A236" s="153" t="s">
        <v>251</v>
      </c>
      <c r="B236" s="151">
        <v>920</v>
      </c>
      <c r="C236" s="152" t="s">
        <v>250</v>
      </c>
      <c r="D236" s="145">
        <v>163246.9</v>
      </c>
      <c r="E236" s="145">
        <v>163246.9</v>
      </c>
      <c r="F236" s="145">
        <f t="shared" si="3"/>
        <v>100</v>
      </c>
      <c r="G236" s="141"/>
      <c r="H236" s="141"/>
      <c r="I236" s="141"/>
      <c r="J236" s="141"/>
      <c r="K236" s="141"/>
      <c r="L236" s="141"/>
      <c r="M236" s="141"/>
      <c r="N236" s="141"/>
    </row>
    <row r="237" spans="1:14" s="142" customFormat="1" ht="45" x14ac:dyDescent="0.25">
      <c r="A237" s="153" t="s">
        <v>253</v>
      </c>
      <c r="B237" s="151">
        <v>920</v>
      </c>
      <c r="C237" s="152" t="s">
        <v>252</v>
      </c>
      <c r="D237" s="145">
        <v>709554</v>
      </c>
      <c r="E237" s="145">
        <v>707282.49378999998</v>
      </c>
      <c r="F237" s="145">
        <f t="shared" si="3"/>
        <v>99.67986845116792</v>
      </c>
      <c r="G237" s="141"/>
      <c r="H237" s="141"/>
      <c r="I237" s="141"/>
      <c r="J237" s="141"/>
      <c r="K237" s="141"/>
      <c r="L237" s="141"/>
      <c r="M237" s="141"/>
      <c r="N237" s="141"/>
    </row>
    <row r="238" spans="1:14" s="142" customFormat="1" ht="30" x14ac:dyDescent="0.25">
      <c r="A238" s="153" t="s">
        <v>255</v>
      </c>
      <c r="B238" s="151">
        <v>920</v>
      </c>
      <c r="C238" s="152" t="s">
        <v>254</v>
      </c>
      <c r="D238" s="145">
        <v>63296.3</v>
      </c>
      <c r="E238" s="145">
        <v>63277.867450000005</v>
      </c>
      <c r="F238" s="145">
        <f t="shared" si="3"/>
        <v>99.970878945530785</v>
      </c>
      <c r="G238" s="141"/>
      <c r="H238" s="141"/>
      <c r="I238" s="141"/>
      <c r="J238" s="141"/>
      <c r="K238" s="141"/>
      <c r="L238" s="141"/>
      <c r="M238" s="141"/>
      <c r="N238" s="141"/>
    </row>
    <row r="239" spans="1:14" s="142" customFormat="1" ht="60" x14ac:dyDescent="0.25">
      <c r="A239" s="153" t="s">
        <v>259</v>
      </c>
      <c r="B239" s="151">
        <v>920</v>
      </c>
      <c r="C239" s="152" t="s">
        <v>258</v>
      </c>
      <c r="D239" s="145">
        <v>13851.4</v>
      </c>
      <c r="E239" s="145">
        <v>13337.553230000001</v>
      </c>
      <c r="F239" s="145">
        <f t="shared" si="3"/>
        <v>96.290290006786321</v>
      </c>
      <c r="G239" s="141"/>
      <c r="H239" s="141"/>
      <c r="I239" s="141"/>
      <c r="J239" s="141"/>
      <c r="K239" s="141"/>
      <c r="L239" s="141"/>
      <c r="M239" s="141"/>
      <c r="N239" s="141"/>
    </row>
    <row r="240" spans="1:14" s="142" customFormat="1" ht="60" x14ac:dyDescent="0.25">
      <c r="A240" s="153" t="s">
        <v>261</v>
      </c>
      <c r="B240" s="151">
        <v>920</v>
      </c>
      <c r="C240" s="152" t="s">
        <v>260</v>
      </c>
      <c r="D240" s="145">
        <v>10621.928089999999</v>
      </c>
      <c r="E240" s="145">
        <v>9813.2609100000009</v>
      </c>
      <c r="F240" s="145">
        <f t="shared" si="3"/>
        <v>92.386813644866251</v>
      </c>
      <c r="G240" s="141"/>
      <c r="H240" s="141"/>
      <c r="I240" s="141"/>
      <c r="J240" s="141"/>
      <c r="K240" s="141"/>
      <c r="L240" s="141"/>
      <c r="M240" s="141"/>
      <c r="N240" s="141"/>
    </row>
    <row r="241" spans="1:14" s="142" customFormat="1" ht="45" x14ac:dyDescent="0.25">
      <c r="A241" s="153" t="s">
        <v>263</v>
      </c>
      <c r="B241" s="151">
        <v>920</v>
      </c>
      <c r="C241" s="152" t="s">
        <v>262</v>
      </c>
      <c r="D241" s="145">
        <v>53307</v>
      </c>
      <c r="E241" s="145">
        <v>53307</v>
      </c>
      <c r="F241" s="145">
        <f t="shared" si="3"/>
        <v>100</v>
      </c>
      <c r="G241" s="141"/>
      <c r="H241" s="141"/>
      <c r="I241" s="141"/>
      <c r="J241" s="141"/>
      <c r="K241" s="141"/>
      <c r="L241" s="141"/>
      <c r="M241" s="141"/>
      <c r="N241" s="141"/>
    </row>
    <row r="242" spans="1:14" s="142" customFormat="1" ht="60" x14ac:dyDescent="0.25">
      <c r="A242" s="153" t="s">
        <v>265</v>
      </c>
      <c r="B242" s="151">
        <v>920</v>
      </c>
      <c r="C242" s="152" t="s">
        <v>264</v>
      </c>
      <c r="D242" s="145">
        <v>53883.4</v>
      </c>
      <c r="E242" s="145">
        <v>53875.06667</v>
      </c>
      <c r="F242" s="145">
        <f t="shared" si="3"/>
        <v>99.984534513412299</v>
      </c>
      <c r="G242" s="141"/>
      <c r="H242" s="141"/>
      <c r="I242" s="141"/>
      <c r="J242" s="141"/>
      <c r="K242" s="141"/>
      <c r="L242" s="141"/>
      <c r="M242" s="141"/>
      <c r="N242" s="141"/>
    </row>
    <row r="243" spans="1:14" s="142" customFormat="1" ht="60" x14ac:dyDescent="0.25">
      <c r="A243" s="153" t="s">
        <v>267</v>
      </c>
      <c r="B243" s="151">
        <v>920</v>
      </c>
      <c r="C243" s="152" t="s">
        <v>266</v>
      </c>
      <c r="D243" s="145">
        <v>47046.6</v>
      </c>
      <c r="E243" s="145">
        <v>47046.6</v>
      </c>
      <c r="F243" s="145">
        <f t="shared" si="3"/>
        <v>100</v>
      </c>
      <c r="G243" s="141"/>
      <c r="H243" s="141"/>
      <c r="I243" s="141"/>
      <c r="J243" s="141"/>
      <c r="K243" s="141"/>
      <c r="L243" s="141"/>
      <c r="M243" s="141"/>
      <c r="N243" s="141"/>
    </row>
    <row r="244" spans="1:14" s="142" customFormat="1" ht="210" x14ac:dyDescent="0.25">
      <c r="A244" s="153" t="s">
        <v>269</v>
      </c>
      <c r="B244" s="151">
        <v>920</v>
      </c>
      <c r="C244" s="152" t="s">
        <v>268</v>
      </c>
      <c r="D244" s="145">
        <v>617.20000000000005</v>
      </c>
      <c r="E244" s="145">
        <v>617.20000000000005</v>
      </c>
      <c r="F244" s="145">
        <f t="shared" si="3"/>
        <v>100</v>
      </c>
      <c r="G244" s="141"/>
      <c r="H244" s="141"/>
      <c r="I244" s="141"/>
      <c r="J244" s="141"/>
      <c r="K244" s="141"/>
      <c r="L244" s="141"/>
      <c r="M244" s="141"/>
      <c r="N244" s="141"/>
    </row>
    <row r="245" spans="1:14" s="142" customFormat="1" ht="75" x14ac:dyDescent="0.25">
      <c r="A245" s="153" t="s">
        <v>1893</v>
      </c>
      <c r="B245" s="151">
        <v>920</v>
      </c>
      <c r="C245" s="152" t="s">
        <v>1903</v>
      </c>
      <c r="D245" s="145">
        <v>272435.40000000002</v>
      </c>
      <c r="E245" s="145">
        <v>271947.66336000001</v>
      </c>
      <c r="F245" s="145">
        <f t="shared" si="3"/>
        <v>99.820971635844685</v>
      </c>
      <c r="G245" s="141"/>
      <c r="H245" s="141"/>
      <c r="I245" s="141"/>
      <c r="J245" s="141"/>
      <c r="K245" s="141"/>
      <c r="L245" s="141"/>
      <c r="M245" s="141"/>
      <c r="N245" s="141"/>
    </row>
    <row r="246" spans="1:14" s="142" customFormat="1" ht="75" x14ac:dyDescent="0.25">
      <c r="A246" s="153" t="s">
        <v>271</v>
      </c>
      <c r="B246" s="151">
        <v>920</v>
      </c>
      <c r="C246" s="152" t="s">
        <v>270</v>
      </c>
      <c r="D246" s="145">
        <v>537118.4</v>
      </c>
      <c r="E246" s="145">
        <v>537007.65477999998</v>
      </c>
      <c r="F246" s="145">
        <f t="shared" si="3"/>
        <v>99.979381600034543</v>
      </c>
      <c r="G246" s="141"/>
      <c r="H246" s="141"/>
      <c r="I246" s="141"/>
      <c r="J246" s="141"/>
      <c r="K246" s="141"/>
      <c r="L246" s="141"/>
      <c r="M246" s="141"/>
      <c r="N246" s="141"/>
    </row>
    <row r="247" spans="1:14" s="142" customFormat="1" ht="60" x14ac:dyDescent="0.25">
      <c r="A247" s="153" t="s">
        <v>273</v>
      </c>
      <c r="B247" s="151">
        <v>920</v>
      </c>
      <c r="C247" s="152" t="s">
        <v>272</v>
      </c>
      <c r="D247" s="145">
        <v>1004397</v>
      </c>
      <c r="E247" s="145">
        <v>1001128.9503200001</v>
      </c>
      <c r="F247" s="145">
        <f t="shared" si="3"/>
        <v>99.674625702784851</v>
      </c>
      <c r="G247" s="141"/>
      <c r="H247" s="141"/>
      <c r="I247" s="141"/>
      <c r="J247" s="141"/>
      <c r="K247" s="141"/>
      <c r="L247" s="141"/>
      <c r="M247" s="141"/>
      <c r="N247" s="141"/>
    </row>
    <row r="248" spans="1:14" s="142" customFormat="1" ht="60" x14ac:dyDescent="0.25">
      <c r="A248" s="153" t="s">
        <v>1894</v>
      </c>
      <c r="B248" s="151">
        <v>920</v>
      </c>
      <c r="C248" s="152" t="s">
        <v>1904</v>
      </c>
      <c r="D248" s="145">
        <v>5838.3</v>
      </c>
      <c r="E248" s="145">
        <v>5838.3</v>
      </c>
      <c r="F248" s="145">
        <f t="shared" si="3"/>
        <v>100</v>
      </c>
      <c r="G248" s="141"/>
      <c r="H248" s="141"/>
      <c r="I248" s="141"/>
      <c r="J248" s="141"/>
      <c r="K248" s="141"/>
      <c r="L248" s="141"/>
      <c r="M248" s="141"/>
      <c r="N248" s="141"/>
    </row>
    <row r="249" spans="1:14" s="142" customFormat="1" ht="135" x14ac:dyDescent="0.25">
      <c r="A249" s="153" t="s">
        <v>1895</v>
      </c>
      <c r="B249" s="151">
        <v>920</v>
      </c>
      <c r="C249" s="152" t="s">
        <v>1905</v>
      </c>
      <c r="D249" s="145">
        <v>48666.7</v>
      </c>
      <c r="E249" s="145">
        <v>48666.699939999999</v>
      </c>
      <c r="F249" s="145">
        <f t="shared" si="3"/>
        <v>99.999999876712423</v>
      </c>
      <c r="G249" s="141"/>
      <c r="H249" s="141"/>
      <c r="I249" s="141"/>
      <c r="J249" s="141"/>
      <c r="K249" s="141"/>
      <c r="L249" s="141"/>
      <c r="M249" s="141"/>
      <c r="N249" s="141"/>
    </row>
    <row r="250" spans="1:14" s="142" customFormat="1" ht="75" x14ac:dyDescent="0.25">
      <c r="A250" s="153" t="s">
        <v>1896</v>
      </c>
      <c r="B250" s="151">
        <v>920</v>
      </c>
      <c r="C250" s="152" t="s">
        <v>1906</v>
      </c>
      <c r="D250" s="145">
        <v>1138.3</v>
      </c>
      <c r="E250" s="145">
        <v>1138.3</v>
      </c>
      <c r="F250" s="145">
        <f t="shared" si="3"/>
        <v>100</v>
      </c>
      <c r="G250" s="141"/>
      <c r="H250" s="141"/>
      <c r="I250" s="141"/>
      <c r="J250" s="141"/>
      <c r="K250" s="141"/>
      <c r="L250" s="141"/>
      <c r="M250" s="141"/>
      <c r="N250" s="141"/>
    </row>
    <row r="251" spans="1:14" s="142" customFormat="1" ht="75" x14ac:dyDescent="0.25">
      <c r="A251" s="153" t="s">
        <v>1897</v>
      </c>
      <c r="B251" s="151">
        <v>920</v>
      </c>
      <c r="C251" s="152" t="s">
        <v>1907</v>
      </c>
      <c r="D251" s="145">
        <v>75000</v>
      </c>
      <c r="E251" s="145">
        <v>75000</v>
      </c>
      <c r="F251" s="145">
        <f t="shared" si="3"/>
        <v>100</v>
      </c>
      <c r="G251" s="141"/>
      <c r="H251" s="141"/>
      <c r="I251" s="141"/>
      <c r="J251" s="141"/>
      <c r="K251" s="141"/>
      <c r="L251" s="141"/>
      <c r="M251" s="141"/>
      <c r="N251" s="141"/>
    </row>
    <row r="252" spans="1:14" s="142" customFormat="1" ht="45" x14ac:dyDescent="0.25">
      <c r="A252" s="153" t="s">
        <v>275</v>
      </c>
      <c r="B252" s="151">
        <v>920</v>
      </c>
      <c r="C252" s="152" t="s">
        <v>274</v>
      </c>
      <c r="D252" s="145">
        <v>2500</v>
      </c>
      <c r="E252" s="145">
        <v>2500</v>
      </c>
      <c r="F252" s="145">
        <f t="shared" si="3"/>
        <v>100</v>
      </c>
      <c r="G252" s="141"/>
      <c r="H252" s="141"/>
      <c r="I252" s="141"/>
      <c r="J252" s="141"/>
      <c r="K252" s="141"/>
      <c r="L252" s="141"/>
      <c r="M252" s="141"/>
      <c r="N252" s="141"/>
    </row>
    <row r="253" spans="1:14" s="142" customFormat="1" ht="45" x14ac:dyDescent="0.25">
      <c r="A253" s="153" t="s">
        <v>277</v>
      </c>
      <c r="B253" s="151">
        <v>920</v>
      </c>
      <c r="C253" s="152" t="s">
        <v>276</v>
      </c>
      <c r="D253" s="145">
        <v>40000</v>
      </c>
      <c r="E253" s="145">
        <v>40000</v>
      </c>
      <c r="F253" s="145">
        <f t="shared" si="3"/>
        <v>100</v>
      </c>
      <c r="G253" s="141"/>
      <c r="H253" s="141"/>
      <c r="I253" s="141"/>
      <c r="J253" s="141"/>
      <c r="K253" s="141"/>
      <c r="L253" s="141"/>
      <c r="M253" s="141"/>
      <c r="N253" s="141"/>
    </row>
    <row r="254" spans="1:14" s="142" customFormat="1" ht="75" x14ac:dyDescent="0.25">
      <c r="A254" s="153" t="s">
        <v>279</v>
      </c>
      <c r="B254" s="151">
        <v>920</v>
      </c>
      <c r="C254" s="152" t="s">
        <v>278</v>
      </c>
      <c r="D254" s="145">
        <v>18.8</v>
      </c>
      <c r="E254" s="145">
        <v>18.8</v>
      </c>
      <c r="F254" s="145">
        <f t="shared" si="3"/>
        <v>100</v>
      </c>
      <c r="G254" s="141"/>
      <c r="H254" s="141"/>
      <c r="I254" s="141"/>
      <c r="J254" s="141"/>
      <c r="K254" s="141"/>
      <c r="L254" s="141"/>
      <c r="M254" s="141"/>
      <c r="N254" s="141"/>
    </row>
    <row r="255" spans="1:14" s="142" customFormat="1" ht="60" x14ac:dyDescent="0.25">
      <c r="A255" s="153" t="s">
        <v>1898</v>
      </c>
      <c r="B255" s="151">
        <v>920</v>
      </c>
      <c r="C255" s="152" t="s">
        <v>1908</v>
      </c>
      <c r="D255" s="145">
        <v>64343.4</v>
      </c>
      <c r="E255" s="145">
        <v>64343.4</v>
      </c>
      <c r="F255" s="145">
        <f t="shared" si="3"/>
        <v>100</v>
      </c>
      <c r="G255" s="141"/>
      <c r="H255" s="141"/>
      <c r="I255" s="141"/>
      <c r="J255" s="141"/>
      <c r="K255" s="141"/>
      <c r="L255" s="141"/>
      <c r="M255" s="141"/>
      <c r="N255" s="141"/>
    </row>
    <row r="256" spans="1:14" s="142" customFormat="1" ht="60" x14ac:dyDescent="0.25">
      <c r="A256" s="153" t="s">
        <v>1899</v>
      </c>
      <c r="B256" s="151">
        <v>920</v>
      </c>
      <c r="C256" s="152" t="s">
        <v>1909</v>
      </c>
      <c r="D256" s="145">
        <v>1650000</v>
      </c>
      <c r="E256" s="145">
        <v>1650000</v>
      </c>
      <c r="F256" s="145">
        <f t="shared" si="3"/>
        <v>100</v>
      </c>
      <c r="G256" s="141"/>
      <c r="H256" s="141"/>
      <c r="I256" s="141"/>
      <c r="J256" s="141"/>
      <c r="K256" s="141"/>
      <c r="L256" s="141"/>
      <c r="M256" s="141"/>
      <c r="N256" s="141"/>
    </row>
    <row r="257" spans="1:14" s="142" customFormat="1" ht="45" x14ac:dyDescent="0.25">
      <c r="A257" s="153" t="s">
        <v>281</v>
      </c>
      <c r="B257" s="151">
        <v>920</v>
      </c>
      <c r="C257" s="152" t="s">
        <v>280</v>
      </c>
      <c r="D257" s="145">
        <v>3000000</v>
      </c>
      <c r="E257" s="145">
        <v>3000000</v>
      </c>
      <c r="F257" s="145">
        <f t="shared" si="3"/>
        <v>100</v>
      </c>
      <c r="G257" s="141"/>
      <c r="H257" s="141"/>
      <c r="I257" s="141"/>
      <c r="J257" s="141"/>
      <c r="K257" s="141"/>
      <c r="L257" s="141"/>
      <c r="M257" s="141"/>
      <c r="N257" s="141"/>
    </row>
    <row r="258" spans="1:14" s="142" customFormat="1" ht="75" x14ac:dyDescent="0.25">
      <c r="A258" s="153" t="s">
        <v>1900</v>
      </c>
      <c r="B258" s="151">
        <v>920</v>
      </c>
      <c r="C258" s="152" t="s">
        <v>1910</v>
      </c>
      <c r="D258" s="145">
        <v>108900</v>
      </c>
      <c r="E258" s="145">
        <v>108900</v>
      </c>
      <c r="F258" s="145">
        <f t="shared" si="3"/>
        <v>100</v>
      </c>
      <c r="G258" s="141"/>
      <c r="H258" s="141"/>
      <c r="I258" s="141"/>
      <c r="J258" s="141"/>
      <c r="K258" s="141"/>
      <c r="L258" s="141"/>
      <c r="M258" s="141"/>
      <c r="N258" s="141"/>
    </row>
    <row r="259" spans="1:14" s="142" customFormat="1" ht="75" x14ac:dyDescent="0.25">
      <c r="A259" s="153" t="s">
        <v>1901</v>
      </c>
      <c r="B259" s="151">
        <v>920</v>
      </c>
      <c r="C259" s="152" t="s">
        <v>1911</v>
      </c>
      <c r="D259" s="145">
        <v>188162.9</v>
      </c>
      <c r="E259" s="145">
        <v>188162.9</v>
      </c>
      <c r="F259" s="145">
        <f t="shared" si="3"/>
        <v>100</v>
      </c>
      <c r="G259" s="141"/>
      <c r="H259" s="141"/>
      <c r="I259" s="141"/>
      <c r="J259" s="141"/>
      <c r="K259" s="141"/>
      <c r="L259" s="141"/>
      <c r="M259" s="141"/>
      <c r="N259" s="141"/>
    </row>
    <row r="260" spans="1:14" s="142" customFormat="1" ht="90" x14ac:dyDescent="0.25">
      <c r="A260" s="153" t="s">
        <v>1902</v>
      </c>
      <c r="B260" s="151">
        <v>920</v>
      </c>
      <c r="C260" s="152" t="s">
        <v>1912</v>
      </c>
      <c r="D260" s="145">
        <v>22004.7</v>
      </c>
      <c r="E260" s="145">
        <v>22004.7</v>
      </c>
      <c r="F260" s="145">
        <f t="shared" si="3"/>
        <v>100</v>
      </c>
      <c r="G260" s="141"/>
      <c r="H260" s="141"/>
      <c r="I260" s="141"/>
      <c r="J260" s="141"/>
      <c r="K260" s="141"/>
      <c r="L260" s="141"/>
      <c r="M260" s="141"/>
      <c r="N260" s="141"/>
    </row>
    <row r="261" spans="1:14" s="142" customFormat="1" ht="45" x14ac:dyDescent="0.25">
      <c r="A261" s="153" t="s">
        <v>283</v>
      </c>
      <c r="B261" s="151">
        <v>920</v>
      </c>
      <c r="C261" s="152" t="s">
        <v>282</v>
      </c>
      <c r="D261" s="145">
        <v>271099.5</v>
      </c>
      <c r="E261" s="145">
        <v>268747.5</v>
      </c>
      <c r="F261" s="145">
        <f t="shared" si="3"/>
        <v>99.132421859870632</v>
      </c>
      <c r="G261" s="141"/>
      <c r="H261" s="141"/>
      <c r="I261" s="141"/>
      <c r="J261" s="141"/>
      <c r="K261" s="141"/>
      <c r="L261" s="141"/>
      <c r="M261" s="141"/>
      <c r="N261" s="141"/>
    </row>
    <row r="262" spans="1:14" s="142" customFormat="1" ht="30" x14ac:dyDescent="0.25">
      <c r="A262" s="153" t="s">
        <v>285</v>
      </c>
      <c r="B262" s="151">
        <v>920</v>
      </c>
      <c r="C262" s="152" t="s">
        <v>284</v>
      </c>
      <c r="D262" s="145">
        <v>150000</v>
      </c>
      <c r="E262" s="145">
        <v>147545.52503000002</v>
      </c>
      <c r="F262" s="145">
        <f t="shared" si="3"/>
        <v>98.363683353333343</v>
      </c>
      <c r="G262" s="141"/>
      <c r="H262" s="141"/>
      <c r="I262" s="141"/>
      <c r="J262" s="141"/>
      <c r="K262" s="141"/>
      <c r="L262" s="141"/>
      <c r="M262" s="141"/>
      <c r="N262" s="141"/>
    </row>
    <row r="263" spans="1:14" s="142" customFormat="1" ht="105" x14ac:dyDescent="0.25">
      <c r="A263" s="153" t="s">
        <v>289</v>
      </c>
      <c r="B263" s="151">
        <v>920</v>
      </c>
      <c r="C263" s="152" t="s">
        <v>288</v>
      </c>
      <c r="D263" s="145">
        <v>229873.77321000001</v>
      </c>
      <c r="E263" s="145">
        <v>206558.17825</v>
      </c>
      <c r="F263" s="145">
        <f t="shared" si="3"/>
        <v>89.857218318376766</v>
      </c>
      <c r="G263" s="141"/>
      <c r="H263" s="141"/>
      <c r="I263" s="141"/>
      <c r="J263" s="141"/>
      <c r="K263" s="141"/>
      <c r="L263" s="141"/>
      <c r="M263" s="141"/>
      <c r="N263" s="141"/>
    </row>
    <row r="264" spans="1:14" s="142" customFormat="1" ht="75" x14ac:dyDescent="0.25">
      <c r="A264" s="153" t="s">
        <v>1913</v>
      </c>
      <c r="B264" s="151">
        <v>920</v>
      </c>
      <c r="C264" s="152" t="s">
        <v>1914</v>
      </c>
      <c r="D264" s="145">
        <v>30000</v>
      </c>
      <c r="E264" s="145">
        <v>30000</v>
      </c>
      <c r="F264" s="145">
        <f t="shared" si="3"/>
        <v>100</v>
      </c>
      <c r="G264" s="141"/>
      <c r="H264" s="141"/>
      <c r="I264" s="141"/>
      <c r="J264" s="141"/>
      <c r="K264" s="141"/>
      <c r="L264" s="141"/>
      <c r="M264" s="141"/>
      <c r="N264" s="141"/>
    </row>
    <row r="265" spans="1:14" s="142" customFormat="1" ht="75" x14ac:dyDescent="0.25">
      <c r="A265" s="153" t="s">
        <v>1917</v>
      </c>
      <c r="B265" s="151">
        <v>920</v>
      </c>
      <c r="C265" s="152" t="s">
        <v>1922</v>
      </c>
      <c r="D265" s="145">
        <v>0</v>
      </c>
      <c r="E265" s="145">
        <v>678.58597999999995</v>
      </c>
      <c r="F265" s="145"/>
      <c r="G265" s="141"/>
      <c r="H265" s="141"/>
      <c r="I265" s="141"/>
      <c r="J265" s="141"/>
      <c r="K265" s="141"/>
      <c r="L265" s="141"/>
      <c r="M265" s="141"/>
      <c r="N265" s="141"/>
    </row>
    <row r="266" spans="1:14" s="142" customFormat="1" ht="60" x14ac:dyDescent="0.25">
      <c r="A266" s="153" t="s">
        <v>1918</v>
      </c>
      <c r="B266" s="151">
        <v>920</v>
      </c>
      <c r="C266" s="152" t="s">
        <v>1923</v>
      </c>
      <c r="D266" s="145">
        <v>0</v>
      </c>
      <c r="E266" s="145">
        <v>26.045249999999999</v>
      </c>
      <c r="F266" s="145"/>
      <c r="G266" s="141"/>
      <c r="H266" s="141"/>
      <c r="I266" s="141"/>
      <c r="J266" s="141"/>
      <c r="K266" s="141"/>
      <c r="L266" s="141"/>
      <c r="M266" s="141"/>
      <c r="N266" s="141"/>
    </row>
    <row r="267" spans="1:14" s="142" customFormat="1" ht="75" x14ac:dyDescent="0.25">
      <c r="A267" s="153" t="s">
        <v>1919</v>
      </c>
      <c r="B267" s="151">
        <v>920</v>
      </c>
      <c r="C267" s="152" t="s">
        <v>1924</v>
      </c>
      <c r="D267" s="145">
        <v>0</v>
      </c>
      <c r="E267" s="145">
        <v>9.813229999999999</v>
      </c>
      <c r="F267" s="145"/>
      <c r="G267" s="141"/>
      <c r="H267" s="141"/>
      <c r="I267" s="141"/>
      <c r="J267" s="141"/>
      <c r="K267" s="141"/>
      <c r="L267" s="141"/>
      <c r="M267" s="141"/>
      <c r="N267" s="141"/>
    </row>
    <row r="268" spans="1:14" s="142" customFormat="1" ht="60" x14ac:dyDescent="0.25">
      <c r="A268" s="153" t="s">
        <v>297</v>
      </c>
      <c r="B268" s="151">
        <v>920</v>
      </c>
      <c r="C268" s="152" t="s">
        <v>296</v>
      </c>
      <c r="D268" s="145">
        <v>0</v>
      </c>
      <c r="E268" s="145">
        <v>28.42475</v>
      </c>
      <c r="F268" s="145"/>
      <c r="G268" s="141"/>
      <c r="H268" s="141"/>
      <c r="I268" s="141"/>
      <c r="J268" s="141"/>
      <c r="K268" s="141"/>
      <c r="L268" s="141"/>
      <c r="M268" s="141"/>
      <c r="N268" s="141"/>
    </row>
    <row r="269" spans="1:14" s="142" customFormat="1" ht="60" x14ac:dyDescent="0.25">
      <c r="A269" s="153" t="s">
        <v>299</v>
      </c>
      <c r="B269" s="151">
        <v>920</v>
      </c>
      <c r="C269" s="152" t="s">
        <v>298</v>
      </c>
      <c r="D269" s="145">
        <v>0</v>
      </c>
      <c r="E269" s="145">
        <v>37.646889999999999</v>
      </c>
      <c r="F269" s="145"/>
      <c r="G269" s="141"/>
      <c r="H269" s="141"/>
      <c r="I269" s="141"/>
      <c r="J269" s="141"/>
      <c r="K269" s="141"/>
      <c r="L269" s="141"/>
      <c r="M269" s="141"/>
      <c r="N269" s="141"/>
    </row>
    <row r="270" spans="1:14" s="142" customFormat="1" ht="150" x14ac:dyDescent="0.25">
      <c r="A270" s="153" t="s">
        <v>301</v>
      </c>
      <c r="B270" s="151">
        <v>920</v>
      </c>
      <c r="C270" s="152" t="s">
        <v>300</v>
      </c>
      <c r="D270" s="145">
        <v>49.260089999999998</v>
      </c>
      <c r="E270" s="145">
        <v>478.14196999999996</v>
      </c>
      <c r="F270" s="145">
        <f t="shared" ref="F270:F332" si="4">+E270/D270*100</f>
        <v>970.64777997766555</v>
      </c>
      <c r="G270" s="141"/>
      <c r="H270" s="141"/>
      <c r="I270" s="141"/>
      <c r="J270" s="141"/>
      <c r="K270" s="141"/>
      <c r="L270" s="141"/>
      <c r="M270" s="141"/>
      <c r="N270" s="141"/>
    </row>
    <row r="271" spans="1:14" s="142" customFormat="1" ht="75" x14ac:dyDescent="0.25">
      <c r="A271" s="153" t="s">
        <v>303</v>
      </c>
      <c r="B271" s="151">
        <v>920</v>
      </c>
      <c r="C271" s="152" t="s">
        <v>302</v>
      </c>
      <c r="D271" s="145">
        <v>0</v>
      </c>
      <c r="E271" s="145">
        <v>1.4609000000000001</v>
      </c>
      <c r="F271" s="145"/>
      <c r="G271" s="141"/>
      <c r="H271" s="141"/>
      <c r="I271" s="141"/>
      <c r="J271" s="141"/>
      <c r="K271" s="141"/>
      <c r="L271" s="141"/>
      <c r="M271" s="141"/>
      <c r="N271" s="141"/>
    </row>
    <row r="272" spans="1:14" s="142" customFormat="1" ht="75" x14ac:dyDescent="0.25">
      <c r="A272" s="153" t="s">
        <v>1920</v>
      </c>
      <c r="B272" s="151">
        <v>920</v>
      </c>
      <c r="C272" s="152" t="s">
        <v>1925</v>
      </c>
      <c r="D272" s="145">
        <v>6036.62</v>
      </c>
      <c r="E272" s="145">
        <v>6379.97</v>
      </c>
      <c r="F272" s="145">
        <f t="shared" si="4"/>
        <v>105.68778554886676</v>
      </c>
      <c r="G272" s="141"/>
      <c r="H272" s="141"/>
      <c r="I272" s="141"/>
      <c r="J272" s="141"/>
      <c r="K272" s="141"/>
      <c r="L272" s="141"/>
      <c r="M272" s="141"/>
      <c r="N272" s="141"/>
    </row>
    <row r="273" spans="1:14" s="142" customFormat="1" ht="90" x14ac:dyDescent="0.25">
      <c r="A273" s="153" t="s">
        <v>305</v>
      </c>
      <c r="B273" s="151">
        <v>920</v>
      </c>
      <c r="C273" s="152" t="s">
        <v>304</v>
      </c>
      <c r="D273" s="145">
        <v>190.24358999999998</v>
      </c>
      <c r="E273" s="145">
        <v>200.71676000000002</v>
      </c>
      <c r="F273" s="145">
        <f t="shared" si="4"/>
        <v>105.50513686164145</v>
      </c>
      <c r="G273" s="141"/>
      <c r="H273" s="141"/>
      <c r="I273" s="141"/>
      <c r="J273" s="141"/>
      <c r="K273" s="141"/>
      <c r="L273" s="141"/>
      <c r="M273" s="141"/>
      <c r="N273" s="141"/>
    </row>
    <row r="274" spans="1:14" s="142" customFormat="1" ht="90" x14ac:dyDescent="0.25">
      <c r="A274" s="153" t="s">
        <v>307</v>
      </c>
      <c r="B274" s="151">
        <v>920</v>
      </c>
      <c r="C274" s="152" t="s">
        <v>306</v>
      </c>
      <c r="D274" s="145">
        <v>0</v>
      </c>
      <c r="E274" s="145">
        <v>76.566289999999995</v>
      </c>
      <c r="F274" s="145"/>
      <c r="G274" s="141"/>
      <c r="H274" s="141"/>
      <c r="I274" s="141"/>
      <c r="J274" s="141"/>
      <c r="K274" s="141"/>
      <c r="L274" s="141"/>
      <c r="M274" s="141"/>
      <c r="N274" s="141"/>
    </row>
    <row r="275" spans="1:14" s="142" customFormat="1" ht="60" x14ac:dyDescent="0.25">
      <c r="A275" s="153" t="s">
        <v>309</v>
      </c>
      <c r="B275" s="151">
        <v>920</v>
      </c>
      <c r="C275" s="152" t="s">
        <v>308</v>
      </c>
      <c r="D275" s="145">
        <v>6781.7449999999999</v>
      </c>
      <c r="E275" s="145">
        <v>36735.555119999997</v>
      </c>
      <c r="F275" s="145">
        <f t="shared" si="4"/>
        <v>541.68293145790653</v>
      </c>
      <c r="G275" s="141"/>
      <c r="H275" s="141"/>
      <c r="I275" s="141"/>
      <c r="J275" s="141"/>
      <c r="K275" s="141"/>
      <c r="L275" s="141"/>
      <c r="M275" s="141"/>
      <c r="N275" s="141"/>
    </row>
    <row r="276" spans="1:14" s="142" customFormat="1" ht="60" x14ac:dyDescent="0.25">
      <c r="A276" s="153" t="s">
        <v>1921</v>
      </c>
      <c r="B276" s="151">
        <v>920</v>
      </c>
      <c r="C276" s="152" t="s">
        <v>1926</v>
      </c>
      <c r="D276" s="145">
        <v>3546.9976200000001</v>
      </c>
      <c r="E276" s="145">
        <v>3546.9976200000001</v>
      </c>
      <c r="F276" s="145">
        <f t="shared" si="4"/>
        <v>100</v>
      </c>
      <c r="G276" s="141"/>
      <c r="H276" s="141"/>
      <c r="I276" s="141"/>
      <c r="J276" s="141"/>
      <c r="K276" s="141"/>
      <c r="L276" s="141"/>
      <c r="M276" s="141"/>
      <c r="N276" s="141"/>
    </row>
    <row r="277" spans="1:14" s="142" customFormat="1" ht="75" x14ac:dyDescent="0.25">
      <c r="A277" s="153" t="s">
        <v>313</v>
      </c>
      <c r="B277" s="151">
        <v>920</v>
      </c>
      <c r="C277" s="152" t="s">
        <v>312</v>
      </c>
      <c r="D277" s="145">
        <v>0</v>
      </c>
      <c r="E277" s="145">
        <v>-456.56549999999999</v>
      </c>
      <c r="F277" s="145"/>
      <c r="G277" s="141"/>
      <c r="H277" s="141"/>
      <c r="I277" s="141"/>
      <c r="J277" s="141"/>
      <c r="K277" s="141"/>
      <c r="L277" s="141"/>
      <c r="M277" s="141"/>
      <c r="N277" s="141"/>
    </row>
    <row r="278" spans="1:14" s="142" customFormat="1" ht="60" x14ac:dyDescent="0.25">
      <c r="A278" s="153" t="s">
        <v>1927</v>
      </c>
      <c r="B278" s="151">
        <v>920</v>
      </c>
      <c r="C278" s="152" t="s">
        <v>1942</v>
      </c>
      <c r="D278" s="145">
        <v>0</v>
      </c>
      <c r="E278" s="145">
        <v>-9.7150999999999996</v>
      </c>
      <c r="F278" s="145"/>
      <c r="G278" s="141"/>
      <c r="H278" s="141"/>
      <c r="I278" s="141"/>
      <c r="J278" s="141"/>
      <c r="K278" s="141"/>
      <c r="L278" s="141"/>
      <c r="M278" s="141"/>
      <c r="N278" s="141"/>
    </row>
    <row r="279" spans="1:14" s="142" customFormat="1" ht="75" x14ac:dyDescent="0.25">
      <c r="A279" s="153" t="s">
        <v>1928</v>
      </c>
      <c r="B279" s="151">
        <v>920</v>
      </c>
      <c r="C279" s="152" t="s">
        <v>1943</v>
      </c>
      <c r="D279" s="145">
        <v>-1810.9846299999999</v>
      </c>
      <c r="E279" s="145">
        <v>-1810.9846399999999</v>
      </c>
      <c r="F279" s="145">
        <f t="shared" si="4"/>
        <v>100.00000055218581</v>
      </c>
      <c r="G279" s="141"/>
      <c r="H279" s="141"/>
      <c r="I279" s="141"/>
      <c r="J279" s="141"/>
      <c r="K279" s="141"/>
      <c r="L279" s="141"/>
      <c r="M279" s="141"/>
      <c r="N279" s="141"/>
    </row>
    <row r="280" spans="1:14" s="142" customFormat="1" ht="120" x14ac:dyDescent="0.25">
      <c r="A280" s="153" t="s">
        <v>1929</v>
      </c>
      <c r="B280" s="151">
        <v>920</v>
      </c>
      <c r="C280" s="152" t="s">
        <v>1944</v>
      </c>
      <c r="D280" s="145">
        <v>-3547</v>
      </c>
      <c r="E280" s="145">
        <v>0</v>
      </c>
      <c r="F280" s="145">
        <f t="shared" si="4"/>
        <v>0</v>
      </c>
      <c r="G280" s="141"/>
      <c r="H280" s="141"/>
      <c r="I280" s="141"/>
      <c r="J280" s="141"/>
      <c r="K280" s="141"/>
      <c r="L280" s="141"/>
      <c r="M280" s="141"/>
      <c r="N280" s="141"/>
    </row>
    <row r="281" spans="1:14" s="142" customFormat="1" ht="60" x14ac:dyDescent="0.25">
      <c r="A281" s="153" t="s">
        <v>1930</v>
      </c>
      <c r="B281" s="151">
        <v>920</v>
      </c>
      <c r="C281" s="152" t="s">
        <v>1945</v>
      </c>
      <c r="D281" s="145">
        <v>0</v>
      </c>
      <c r="E281" s="145">
        <v>-29.700009999999999</v>
      </c>
      <c r="F281" s="145"/>
      <c r="G281" s="141"/>
      <c r="H281" s="141"/>
      <c r="I281" s="141"/>
      <c r="J281" s="141"/>
      <c r="K281" s="141"/>
      <c r="L281" s="141"/>
      <c r="M281" s="141"/>
      <c r="N281" s="141"/>
    </row>
    <row r="282" spans="1:14" s="142" customFormat="1" ht="45" x14ac:dyDescent="0.25">
      <c r="A282" s="153" t="s">
        <v>315</v>
      </c>
      <c r="B282" s="151">
        <v>920</v>
      </c>
      <c r="C282" s="152" t="s">
        <v>314</v>
      </c>
      <c r="D282" s="145">
        <v>0</v>
      </c>
      <c r="E282" s="145">
        <v>-3.2913800000000002</v>
      </c>
      <c r="F282" s="145"/>
      <c r="G282" s="141"/>
      <c r="H282" s="141"/>
      <c r="I282" s="141"/>
      <c r="J282" s="141"/>
      <c r="K282" s="141"/>
      <c r="L282" s="141"/>
      <c r="M282" s="141"/>
      <c r="N282" s="141"/>
    </row>
    <row r="283" spans="1:14" s="142" customFormat="1" ht="45" x14ac:dyDescent="0.25">
      <c r="A283" s="153" t="s">
        <v>317</v>
      </c>
      <c r="B283" s="151">
        <v>920</v>
      </c>
      <c r="C283" s="152" t="s">
        <v>316</v>
      </c>
      <c r="D283" s="145">
        <v>-12.7</v>
      </c>
      <c r="E283" s="145">
        <v>-49.925599999999996</v>
      </c>
      <c r="F283" s="145">
        <f t="shared" si="4"/>
        <v>393.11496062992126</v>
      </c>
      <c r="G283" s="141"/>
      <c r="H283" s="141"/>
      <c r="I283" s="141"/>
      <c r="J283" s="141"/>
      <c r="K283" s="141"/>
      <c r="L283" s="141"/>
      <c r="M283" s="141"/>
      <c r="N283" s="141"/>
    </row>
    <row r="284" spans="1:14" s="142" customFormat="1" ht="75" x14ac:dyDescent="0.25">
      <c r="A284" s="153" t="s">
        <v>1931</v>
      </c>
      <c r="B284" s="151">
        <v>920</v>
      </c>
      <c r="C284" s="152" t="s">
        <v>1946</v>
      </c>
      <c r="D284" s="145">
        <v>0</v>
      </c>
      <c r="E284" s="145">
        <v>-671.72753</v>
      </c>
      <c r="F284" s="145"/>
      <c r="G284" s="141"/>
      <c r="H284" s="141"/>
      <c r="I284" s="141"/>
      <c r="J284" s="141"/>
      <c r="K284" s="141"/>
      <c r="L284" s="141"/>
      <c r="M284" s="141"/>
      <c r="N284" s="141"/>
    </row>
    <row r="285" spans="1:14" s="142" customFormat="1" ht="60" x14ac:dyDescent="0.25">
      <c r="A285" s="153" t="s">
        <v>319</v>
      </c>
      <c r="B285" s="151">
        <v>920</v>
      </c>
      <c r="C285" s="152" t="s">
        <v>318</v>
      </c>
      <c r="D285" s="145">
        <v>-495</v>
      </c>
      <c r="E285" s="145">
        <v>-982.08</v>
      </c>
      <c r="F285" s="145">
        <f t="shared" si="4"/>
        <v>198.4</v>
      </c>
      <c r="G285" s="141"/>
      <c r="H285" s="141"/>
      <c r="I285" s="141"/>
      <c r="J285" s="141"/>
      <c r="K285" s="141"/>
      <c r="L285" s="141"/>
      <c r="M285" s="141"/>
      <c r="N285" s="141"/>
    </row>
    <row r="286" spans="1:14" s="142" customFormat="1" ht="45" x14ac:dyDescent="0.25">
      <c r="A286" s="153" t="s">
        <v>1932</v>
      </c>
      <c r="B286" s="151">
        <v>920</v>
      </c>
      <c r="C286" s="152" t="s">
        <v>1947</v>
      </c>
      <c r="D286" s="145">
        <v>0</v>
      </c>
      <c r="E286" s="145">
        <v>-25.14902</v>
      </c>
      <c r="F286" s="145"/>
      <c r="G286" s="141"/>
      <c r="H286" s="141"/>
      <c r="I286" s="141"/>
      <c r="J286" s="141"/>
      <c r="K286" s="141"/>
      <c r="L286" s="141"/>
      <c r="M286" s="141"/>
      <c r="N286" s="141"/>
    </row>
    <row r="287" spans="1:14" s="142" customFormat="1" ht="60" x14ac:dyDescent="0.25">
      <c r="A287" s="153" t="s">
        <v>1933</v>
      </c>
      <c r="B287" s="151">
        <v>920</v>
      </c>
      <c r="C287" s="152" t="s">
        <v>1948</v>
      </c>
      <c r="D287" s="145">
        <v>-20496</v>
      </c>
      <c r="E287" s="145">
        <v>-20496.300010000003</v>
      </c>
      <c r="F287" s="145">
        <f t="shared" si="4"/>
        <v>100.00146374902421</v>
      </c>
      <c r="G287" s="141"/>
      <c r="H287" s="141"/>
      <c r="I287" s="141"/>
      <c r="J287" s="141"/>
      <c r="K287" s="141"/>
      <c r="L287" s="141"/>
      <c r="M287" s="141"/>
      <c r="N287" s="141"/>
    </row>
    <row r="288" spans="1:14" s="142" customFormat="1" ht="30" x14ac:dyDescent="0.25">
      <c r="A288" s="153" t="s">
        <v>1934</v>
      </c>
      <c r="B288" s="151">
        <v>920</v>
      </c>
      <c r="C288" s="152" t="s">
        <v>1949</v>
      </c>
      <c r="D288" s="145">
        <v>0</v>
      </c>
      <c r="E288" s="145">
        <v>-4657.4308000000001</v>
      </c>
      <c r="F288" s="145"/>
      <c r="G288" s="141"/>
      <c r="H288" s="141"/>
      <c r="I288" s="141"/>
      <c r="J288" s="141"/>
      <c r="K288" s="141"/>
      <c r="L288" s="141"/>
      <c r="M288" s="141"/>
      <c r="N288" s="141"/>
    </row>
    <row r="289" spans="1:14" s="142" customFormat="1" ht="60" x14ac:dyDescent="0.25">
      <c r="A289" s="153" t="s">
        <v>1935</v>
      </c>
      <c r="B289" s="151">
        <v>920</v>
      </c>
      <c r="C289" s="152" t="s">
        <v>1950</v>
      </c>
      <c r="D289" s="145">
        <v>-18294.599999999999</v>
      </c>
      <c r="E289" s="145">
        <v>-18294.61418</v>
      </c>
      <c r="F289" s="145">
        <f t="shared" si="4"/>
        <v>100.00007750921039</v>
      </c>
      <c r="G289" s="141"/>
      <c r="H289" s="141"/>
      <c r="I289" s="141"/>
      <c r="J289" s="141"/>
      <c r="K289" s="141"/>
      <c r="L289" s="141"/>
      <c r="M289" s="141"/>
      <c r="N289" s="141"/>
    </row>
    <row r="290" spans="1:14" s="142" customFormat="1" ht="60" x14ac:dyDescent="0.25">
      <c r="A290" s="153" t="s">
        <v>1936</v>
      </c>
      <c r="B290" s="151">
        <v>920</v>
      </c>
      <c r="C290" s="152" t="s">
        <v>1951</v>
      </c>
      <c r="D290" s="145">
        <v>-65353</v>
      </c>
      <c r="E290" s="145">
        <v>-65353</v>
      </c>
      <c r="F290" s="145">
        <f t="shared" si="4"/>
        <v>100</v>
      </c>
      <c r="G290" s="141"/>
      <c r="H290" s="141"/>
      <c r="I290" s="141"/>
      <c r="J290" s="141"/>
      <c r="K290" s="141"/>
      <c r="L290" s="141"/>
      <c r="M290" s="141"/>
      <c r="N290" s="141"/>
    </row>
    <row r="291" spans="1:14" s="142" customFormat="1" ht="60" x14ac:dyDescent="0.25">
      <c r="A291" s="153" t="s">
        <v>1937</v>
      </c>
      <c r="B291" s="151">
        <v>920</v>
      </c>
      <c r="C291" s="152" t="s">
        <v>320</v>
      </c>
      <c r="D291" s="145">
        <v>-25.9</v>
      </c>
      <c r="E291" s="145">
        <v>-25.87829</v>
      </c>
      <c r="F291" s="145">
        <f t="shared" si="4"/>
        <v>99.916177606177612</v>
      </c>
      <c r="G291" s="141"/>
      <c r="H291" s="141"/>
      <c r="I291" s="141"/>
      <c r="J291" s="141"/>
      <c r="K291" s="141"/>
      <c r="L291" s="141"/>
      <c r="M291" s="141"/>
      <c r="N291" s="141"/>
    </row>
    <row r="292" spans="1:14" s="142" customFormat="1" ht="60" x14ac:dyDescent="0.25">
      <c r="A292" s="153" t="s">
        <v>1938</v>
      </c>
      <c r="B292" s="151">
        <v>920</v>
      </c>
      <c r="C292" s="152" t="s">
        <v>1952</v>
      </c>
      <c r="D292" s="145">
        <v>-35.700000000000003</v>
      </c>
      <c r="E292" s="145">
        <v>-35.700000000000003</v>
      </c>
      <c r="F292" s="145">
        <f t="shared" si="4"/>
        <v>100</v>
      </c>
      <c r="G292" s="141"/>
      <c r="H292" s="141"/>
      <c r="I292" s="141"/>
      <c r="J292" s="141"/>
      <c r="K292" s="141"/>
      <c r="L292" s="141"/>
      <c r="M292" s="141"/>
      <c r="N292" s="141"/>
    </row>
    <row r="293" spans="1:14" s="142" customFormat="1" ht="45" x14ac:dyDescent="0.25">
      <c r="A293" s="153" t="s">
        <v>322</v>
      </c>
      <c r="B293" s="151">
        <v>920</v>
      </c>
      <c r="C293" s="152" t="s">
        <v>321</v>
      </c>
      <c r="D293" s="145">
        <v>-1271.3</v>
      </c>
      <c r="E293" s="145">
        <v>-2238.1974399999999</v>
      </c>
      <c r="F293" s="145">
        <f t="shared" si="4"/>
        <v>176.05580429481634</v>
      </c>
      <c r="G293" s="141"/>
      <c r="H293" s="141"/>
      <c r="I293" s="141"/>
      <c r="J293" s="141"/>
      <c r="K293" s="141"/>
      <c r="L293" s="141"/>
      <c r="M293" s="141"/>
      <c r="N293" s="141"/>
    </row>
    <row r="294" spans="1:14" s="142" customFormat="1" ht="45" x14ac:dyDescent="0.25">
      <c r="A294" s="153" t="s">
        <v>324</v>
      </c>
      <c r="B294" s="151">
        <v>920</v>
      </c>
      <c r="C294" s="152" t="s">
        <v>323</v>
      </c>
      <c r="D294" s="145">
        <v>0</v>
      </c>
      <c r="E294" s="145">
        <v>-28.42475</v>
      </c>
      <c r="F294" s="145"/>
      <c r="G294" s="141"/>
      <c r="H294" s="141"/>
      <c r="I294" s="141"/>
      <c r="J294" s="141"/>
      <c r="K294" s="141"/>
      <c r="L294" s="141"/>
      <c r="M294" s="141"/>
      <c r="N294" s="141"/>
    </row>
    <row r="295" spans="1:14" s="142" customFormat="1" ht="75" x14ac:dyDescent="0.25">
      <c r="A295" s="153" t="s">
        <v>326</v>
      </c>
      <c r="B295" s="151">
        <v>920</v>
      </c>
      <c r="C295" s="152" t="s">
        <v>325</v>
      </c>
      <c r="D295" s="145">
        <v>-6</v>
      </c>
      <c r="E295" s="145">
        <v>-1611.87185</v>
      </c>
      <c r="F295" s="145">
        <f t="shared" si="4"/>
        <v>26864.530833333334</v>
      </c>
      <c r="G295" s="141"/>
      <c r="H295" s="141"/>
      <c r="I295" s="141"/>
      <c r="J295" s="141"/>
      <c r="K295" s="141"/>
      <c r="L295" s="141"/>
      <c r="M295" s="141"/>
      <c r="N295" s="141"/>
    </row>
    <row r="296" spans="1:14" s="142" customFormat="1" ht="135" x14ac:dyDescent="0.25">
      <c r="A296" s="153" t="s">
        <v>328</v>
      </c>
      <c r="B296" s="151">
        <v>920</v>
      </c>
      <c r="C296" s="152" t="s">
        <v>327</v>
      </c>
      <c r="D296" s="145">
        <v>-49.3</v>
      </c>
      <c r="E296" s="145">
        <v>-478.14196999999996</v>
      </c>
      <c r="F296" s="145">
        <f t="shared" si="4"/>
        <v>969.86200811359015</v>
      </c>
      <c r="G296" s="141"/>
      <c r="H296" s="141"/>
      <c r="I296" s="141"/>
      <c r="J296" s="141"/>
      <c r="K296" s="141"/>
      <c r="L296" s="141"/>
      <c r="M296" s="141"/>
      <c r="N296" s="141"/>
    </row>
    <row r="297" spans="1:14" s="142" customFormat="1" ht="60" x14ac:dyDescent="0.25">
      <c r="A297" s="153" t="s">
        <v>330</v>
      </c>
      <c r="B297" s="151">
        <v>920</v>
      </c>
      <c r="C297" s="152" t="s">
        <v>329</v>
      </c>
      <c r="D297" s="145">
        <v>-1379.38228</v>
      </c>
      <c r="E297" s="145">
        <v>-1380.8431799999998</v>
      </c>
      <c r="F297" s="145">
        <f t="shared" si="4"/>
        <v>100.10590972649003</v>
      </c>
      <c r="G297" s="141"/>
      <c r="H297" s="141"/>
      <c r="I297" s="141"/>
      <c r="J297" s="141"/>
      <c r="K297" s="141"/>
      <c r="L297" s="141"/>
      <c r="M297" s="141"/>
      <c r="N297" s="141"/>
    </row>
    <row r="298" spans="1:14" s="142" customFormat="1" ht="30" x14ac:dyDescent="0.25">
      <c r="A298" s="153" t="s">
        <v>332</v>
      </c>
      <c r="B298" s="151">
        <v>920</v>
      </c>
      <c r="C298" s="152" t="s">
        <v>331</v>
      </c>
      <c r="D298" s="145">
        <v>-5.5</v>
      </c>
      <c r="E298" s="145">
        <v>-45.839800000000004</v>
      </c>
      <c r="F298" s="145">
        <f t="shared" si="4"/>
        <v>833.45090909090925</v>
      </c>
      <c r="G298" s="141"/>
      <c r="H298" s="141"/>
      <c r="I298" s="141"/>
      <c r="J298" s="141"/>
      <c r="K298" s="141"/>
      <c r="L298" s="141"/>
      <c r="M298" s="141"/>
      <c r="N298" s="141"/>
    </row>
    <row r="299" spans="1:14" s="142" customFormat="1" ht="45" x14ac:dyDescent="0.25">
      <c r="A299" s="153" t="s">
        <v>335</v>
      </c>
      <c r="B299" s="151">
        <v>920</v>
      </c>
      <c r="C299" s="152" t="s">
        <v>1953</v>
      </c>
      <c r="D299" s="145">
        <v>0</v>
      </c>
      <c r="E299" s="145">
        <v>-10551.9591</v>
      </c>
      <c r="F299" s="145"/>
      <c r="G299" s="141"/>
      <c r="H299" s="141"/>
      <c r="I299" s="141"/>
      <c r="J299" s="141"/>
      <c r="K299" s="141"/>
      <c r="L299" s="141"/>
      <c r="M299" s="141"/>
      <c r="N299" s="141"/>
    </row>
    <row r="300" spans="1:14" s="142" customFormat="1" ht="60" x14ac:dyDescent="0.25">
      <c r="A300" s="153" t="s">
        <v>1939</v>
      </c>
      <c r="B300" s="151">
        <v>920</v>
      </c>
      <c r="C300" s="152" t="s">
        <v>1954</v>
      </c>
      <c r="D300" s="145">
        <v>0</v>
      </c>
      <c r="E300" s="145">
        <v>-43.305410000000002</v>
      </c>
      <c r="F300" s="145"/>
      <c r="G300" s="141"/>
      <c r="H300" s="141"/>
      <c r="I300" s="141"/>
      <c r="J300" s="141"/>
      <c r="K300" s="141"/>
      <c r="L300" s="141"/>
      <c r="M300" s="141"/>
      <c r="N300" s="141"/>
    </row>
    <row r="301" spans="1:14" s="142" customFormat="1" ht="90" x14ac:dyDescent="0.25">
      <c r="A301" s="153" t="s">
        <v>1940</v>
      </c>
      <c r="B301" s="151">
        <v>920</v>
      </c>
      <c r="C301" s="152" t="s">
        <v>1955</v>
      </c>
      <c r="D301" s="145">
        <v>0</v>
      </c>
      <c r="E301" s="145">
        <v>-567.61616000000004</v>
      </c>
      <c r="F301" s="145"/>
      <c r="G301" s="141"/>
      <c r="H301" s="141"/>
      <c r="I301" s="141"/>
      <c r="J301" s="141"/>
      <c r="K301" s="141"/>
      <c r="L301" s="141"/>
      <c r="M301" s="141"/>
      <c r="N301" s="141"/>
    </row>
    <row r="302" spans="1:14" s="142" customFormat="1" ht="75" x14ac:dyDescent="0.25">
      <c r="A302" s="153" t="s">
        <v>334</v>
      </c>
      <c r="B302" s="151">
        <v>920</v>
      </c>
      <c r="C302" s="152" t="s">
        <v>333</v>
      </c>
      <c r="D302" s="145">
        <v>-190.2</v>
      </c>
      <c r="E302" s="145">
        <v>-192.80016000000001</v>
      </c>
      <c r="F302" s="145">
        <f t="shared" si="4"/>
        <v>101.36706624605678</v>
      </c>
      <c r="G302" s="141"/>
      <c r="H302" s="141"/>
      <c r="I302" s="141"/>
      <c r="J302" s="141"/>
      <c r="K302" s="141"/>
      <c r="L302" s="141"/>
      <c r="M302" s="141"/>
      <c r="N302" s="141"/>
    </row>
    <row r="303" spans="1:14" s="142" customFormat="1" ht="75" x14ac:dyDescent="0.25">
      <c r="A303" s="153" t="s">
        <v>1941</v>
      </c>
      <c r="B303" s="151">
        <v>920</v>
      </c>
      <c r="C303" s="152" t="s">
        <v>1956</v>
      </c>
      <c r="D303" s="145">
        <v>-0.06</v>
      </c>
      <c r="E303" s="145">
        <v>-5.6129999999999999E-2</v>
      </c>
      <c r="F303" s="145">
        <f t="shared" si="4"/>
        <v>93.55</v>
      </c>
      <c r="G303" s="141"/>
      <c r="H303" s="141"/>
      <c r="I303" s="141"/>
      <c r="J303" s="141"/>
      <c r="K303" s="141"/>
      <c r="L303" s="141"/>
      <c r="M303" s="141"/>
      <c r="N303" s="141"/>
    </row>
    <row r="304" spans="1:14" s="142" customFormat="1" ht="45" x14ac:dyDescent="0.25">
      <c r="A304" s="153" t="s">
        <v>337</v>
      </c>
      <c r="B304" s="151">
        <v>920</v>
      </c>
      <c r="C304" s="152" t="s">
        <v>336</v>
      </c>
      <c r="D304" s="145">
        <v>-7660.2</v>
      </c>
      <c r="E304" s="145">
        <v>-9110.84303</v>
      </c>
      <c r="F304" s="145">
        <f t="shared" si="4"/>
        <v>118.93740411477506</v>
      </c>
      <c r="G304" s="141"/>
      <c r="H304" s="141"/>
      <c r="I304" s="141"/>
      <c r="J304" s="141"/>
      <c r="K304" s="141"/>
      <c r="L304" s="141"/>
      <c r="M304" s="141"/>
      <c r="N304" s="141"/>
    </row>
    <row r="305" spans="1:6" ht="28.5" x14ac:dyDescent="0.25">
      <c r="A305" s="276" t="s">
        <v>527</v>
      </c>
      <c r="B305" s="147" t="s">
        <v>528</v>
      </c>
      <c r="C305" s="277"/>
      <c r="D305" s="117">
        <f>SUM(D306:D309)</f>
        <v>1983</v>
      </c>
      <c r="E305" s="117">
        <f>SUM(E306:E309)</f>
        <v>2019.1000000000001</v>
      </c>
      <c r="F305" s="117">
        <f t="shared" si="4"/>
        <v>101.82047402924863</v>
      </c>
    </row>
    <row r="306" spans="1:6" ht="135" x14ac:dyDescent="0.25">
      <c r="A306" s="278" t="s">
        <v>529</v>
      </c>
      <c r="B306" s="151" t="s">
        <v>528</v>
      </c>
      <c r="C306" s="279" t="s">
        <v>530</v>
      </c>
      <c r="D306" s="119">
        <v>292</v>
      </c>
      <c r="E306" s="119">
        <v>302.89999999999998</v>
      </c>
      <c r="F306" s="119">
        <f t="shared" si="4"/>
        <v>103.73287671232876</v>
      </c>
    </row>
    <row r="307" spans="1:6" ht="75" x14ac:dyDescent="0.25">
      <c r="A307" s="278" t="s">
        <v>455</v>
      </c>
      <c r="B307" s="151" t="s">
        <v>528</v>
      </c>
      <c r="C307" s="279" t="s">
        <v>456</v>
      </c>
      <c r="D307" s="119">
        <v>1041</v>
      </c>
      <c r="E307" s="119">
        <v>1041.5</v>
      </c>
      <c r="F307" s="119">
        <f t="shared" si="4"/>
        <v>100.04803073967339</v>
      </c>
    </row>
    <row r="308" spans="1:6" ht="165" x14ac:dyDescent="0.25">
      <c r="A308" s="278" t="s">
        <v>531</v>
      </c>
      <c r="B308" s="151" t="s">
        <v>528</v>
      </c>
      <c r="C308" s="279" t="s">
        <v>532</v>
      </c>
      <c r="D308" s="119">
        <v>620</v>
      </c>
      <c r="E308" s="119">
        <v>644.70000000000005</v>
      </c>
      <c r="F308" s="119">
        <f t="shared" si="4"/>
        <v>103.98387096774195</v>
      </c>
    </row>
    <row r="309" spans="1:6" ht="60" x14ac:dyDescent="0.25">
      <c r="A309" s="278" t="s">
        <v>499</v>
      </c>
      <c r="B309" s="151" t="s">
        <v>528</v>
      </c>
      <c r="C309" s="279" t="s">
        <v>500</v>
      </c>
      <c r="D309" s="119">
        <v>30</v>
      </c>
      <c r="E309" s="119">
        <v>30</v>
      </c>
      <c r="F309" s="119">
        <f t="shared" si="4"/>
        <v>100</v>
      </c>
    </row>
    <row r="310" spans="1:6" x14ac:dyDescent="0.25">
      <c r="A310" s="276" t="s">
        <v>1331</v>
      </c>
      <c r="B310" s="280">
        <v>923</v>
      </c>
      <c r="C310" s="281"/>
      <c r="D310" s="117">
        <f>SUM(D311:D314)</f>
        <v>1446</v>
      </c>
      <c r="E310" s="117">
        <f>SUM(E311:E314)</f>
        <v>496.9</v>
      </c>
      <c r="F310" s="117">
        <f t="shared" si="4"/>
        <v>34.363762102351316</v>
      </c>
    </row>
    <row r="311" spans="1:6" ht="75" x14ac:dyDescent="0.25">
      <c r="A311" s="278" t="s">
        <v>533</v>
      </c>
      <c r="B311" s="151" t="s">
        <v>534</v>
      </c>
      <c r="C311" s="282" t="s">
        <v>535</v>
      </c>
      <c r="D311" s="119">
        <v>26</v>
      </c>
      <c r="E311" s="119">
        <v>46.7</v>
      </c>
      <c r="F311" s="119">
        <f t="shared" si="4"/>
        <v>179.61538461538461</v>
      </c>
    </row>
    <row r="312" spans="1:6" ht="75" x14ac:dyDescent="0.25">
      <c r="A312" s="278" t="s">
        <v>536</v>
      </c>
      <c r="B312" s="151" t="s">
        <v>534</v>
      </c>
      <c r="C312" s="282" t="s">
        <v>537</v>
      </c>
      <c r="D312" s="119">
        <v>1065</v>
      </c>
      <c r="E312" s="119">
        <v>63</v>
      </c>
      <c r="F312" s="119">
        <f t="shared" si="4"/>
        <v>5.915492957746479</v>
      </c>
    </row>
    <row r="313" spans="1:6" ht="90" x14ac:dyDescent="0.25">
      <c r="A313" s="278" t="s">
        <v>538</v>
      </c>
      <c r="B313" s="151" t="s">
        <v>534</v>
      </c>
      <c r="C313" s="282" t="s">
        <v>539</v>
      </c>
      <c r="D313" s="119">
        <v>15</v>
      </c>
      <c r="E313" s="119">
        <v>47.5</v>
      </c>
      <c r="F313" s="119">
        <f t="shared" si="4"/>
        <v>316.66666666666663</v>
      </c>
    </row>
    <row r="314" spans="1:6" ht="90" x14ac:dyDescent="0.25">
      <c r="A314" s="278" t="s">
        <v>1995</v>
      </c>
      <c r="B314" s="151" t="s">
        <v>534</v>
      </c>
      <c r="C314" s="282" t="s">
        <v>456</v>
      </c>
      <c r="D314" s="119">
        <v>340</v>
      </c>
      <c r="E314" s="119">
        <v>339.7</v>
      </c>
      <c r="F314" s="119">
        <f t="shared" si="4"/>
        <v>99.911764705882348</v>
      </c>
    </row>
    <row r="315" spans="1:6" ht="28.5" x14ac:dyDescent="0.25">
      <c r="A315" s="276" t="s">
        <v>540</v>
      </c>
      <c r="B315" s="147" t="s">
        <v>541</v>
      </c>
      <c r="C315" s="282"/>
      <c r="D315" s="117">
        <f>SUM(D316:D319)</f>
        <v>15833.553</v>
      </c>
      <c r="E315" s="117">
        <f>SUM(E316:E319)</f>
        <v>15866.453</v>
      </c>
      <c r="F315" s="117">
        <f t="shared" si="4"/>
        <v>100.20778659091867</v>
      </c>
    </row>
    <row r="316" spans="1:6" ht="75" x14ac:dyDescent="0.25">
      <c r="A316" s="278" t="s">
        <v>455</v>
      </c>
      <c r="B316" s="151" t="s">
        <v>541</v>
      </c>
      <c r="C316" s="282" t="s">
        <v>585</v>
      </c>
      <c r="D316" s="119">
        <v>68</v>
      </c>
      <c r="E316" s="119">
        <v>68.099999999999994</v>
      </c>
      <c r="F316" s="119">
        <f t="shared" si="4"/>
        <v>100.14705882352941</v>
      </c>
    </row>
    <row r="317" spans="1:6" ht="45" x14ac:dyDescent="0.25">
      <c r="A317" s="278" t="s">
        <v>1996</v>
      </c>
      <c r="B317" s="151" t="s">
        <v>541</v>
      </c>
      <c r="C317" s="282" t="s">
        <v>1997</v>
      </c>
      <c r="D317" s="117"/>
      <c r="E317" s="119">
        <v>22.8</v>
      </c>
      <c r="F317" s="119"/>
    </row>
    <row r="318" spans="1:6" ht="60" x14ac:dyDescent="0.25">
      <c r="A318" s="278" t="s">
        <v>497</v>
      </c>
      <c r="B318" s="151" t="s">
        <v>541</v>
      </c>
      <c r="C318" s="282" t="s">
        <v>542</v>
      </c>
      <c r="D318" s="119">
        <v>0</v>
      </c>
      <c r="E318" s="119">
        <v>10</v>
      </c>
      <c r="F318" s="119"/>
    </row>
    <row r="319" spans="1:6" ht="45" x14ac:dyDescent="0.25">
      <c r="A319" s="153" t="s">
        <v>293</v>
      </c>
      <c r="B319" s="151" t="s">
        <v>541</v>
      </c>
      <c r="C319" s="148" t="s">
        <v>292</v>
      </c>
      <c r="D319" s="119">
        <v>15765.553</v>
      </c>
      <c r="E319" s="119">
        <v>15765.553</v>
      </c>
      <c r="F319" s="119">
        <f t="shared" si="4"/>
        <v>100</v>
      </c>
    </row>
    <row r="320" spans="1:6" ht="28.5" x14ac:dyDescent="0.25">
      <c r="A320" s="276" t="s">
        <v>543</v>
      </c>
      <c r="B320" s="147" t="s">
        <v>544</v>
      </c>
      <c r="C320" s="277"/>
      <c r="D320" s="117">
        <f>SUM(D321:D327)</f>
        <v>74785</v>
      </c>
      <c r="E320" s="117">
        <f>SUM(E321:E327)</f>
        <v>77303.400000000009</v>
      </c>
      <c r="F320" s="117">
        <f t="shared" si="4"/>
        <v>103.367520224644</v>
      </c>
    </row>
    <row r="321" spans="1:6" ht="60" x14ac:dyDescent="0.25">
      <c r="A321" s="278" t="s">
        <v>545</v>
      </c>
      <c r="B321" s="151" t="s">
        <v>544</v>
      </c>
      <c r="C321" s="279" t="s">
        <v>546</v>
      </c>
      <c r="D321" s="119">
        <v>623</v>
      </c>
      <c r="E321" s="119">
        <v>623</v>
      </c>
      <c r="F321" s="119">
        <f t="shared" si="4"/>
        <v>100</v>
      </c>
    </row>
    <row r="322" spans="1:6" ht="75" x14ac:dyDescent="0.25">
      <c r="A322" s="283" t="s">
        <v>547</v>
      </c>
      <c r="B322" s="151" t="s">
        <v>544</v>
      </c>
      <c r="C322" s="284" t="s">
        <v>548</v>
      </c>
      <c r="D322" s="119">
        <v>686</v>
      </c>
      <c r="E322" s="119">
        <v>746.9</v>
      </c>
      <c r="F322" s="119">
        <f t="shared" si="4"/>
        <v>108.87755102040816</v>
      </c>
    </row>
    <row r="323" spans="1:6" ht="75" x14ac:dyDescent="0.25">
      <c r="A323" s="283" t="s">
        <v>549</v>
      </c>
      <c r="B323" s="151" t="s">
        <v>544</v>
      </c>
      <c r="C323" s="284" t="s">
        <v>550</v>
      </c>
      <c r="D323" s="119">
        <v>759</v>
      </c>
      <c r="E323" s="119">
        <v>742.8</v>
      </c>
      <c r="F323" s="119">
        <f t="shared" si="4"/>
        <v>97.86561264822133</v>
      </c>
    </row>
    <row r="324" spans="1:6" ht="45" x14ac:dyDescent="0.25">
      <c r="A324" s="283" t="s">
        <v>551</v>
      </c>
      <c r="B324" s="151" t="s">
        <v>544</v>
      </c>
      <c r="C324" s="284" t="s">
        <v>552</v>
      </c>
      <c r="D324" s="119">
        <v>2459</v>
      </c>
      <c r="E324" s="119">
        <v>1333.5</v>
      </c>
      <c r="F324" s="119">
        <f t="shared" si="4"/>
        <v>54.229361529076861</v>
      </c>
    </row>
    <row r="325" spans="1:6" ht="45" x14ac:dyDescent="0.25">
      <c r="A325" s="278" t="s">
        <v>553</v>
      </c>
      <c r="B325" s="151" t="s">
        <v>544</v>
      </c>
      <c r="C325" s="282" t="s">
        <v>554</v>
      </c>
      <c r="D325" s="119">
        <v>1004</v>
      </c>
      <c r="E325" s="119">
        <v>1003.4</v>
      </c>
      <c r="F325" s="119">
        <f t="shared" si="4"/>
        <v>99.940239043824704</v>
      </c>
    </row>
    <row r="326" spans="1:6" ht="30" x14ac:dyDescent="0.25">
      <c r="A326" s="283" t="s">
        <v>582</v>
      </c>
      <c r="B326" s="151" t="s">
        <v>544</v>
      </c>
      <c r="C326" s="282" t="s">
        <v>1998</v>
      </c>
      <c r="D326" s="119">
        <v>64600</v>
      </c>
      <c r="E326" s="119">
        <v>68200</v>
      </c>
      <c r="F326" s="119">
        <f t="shared" si="4"/>
        <v>105.57275541795666</v>
      </c>
    </row>
    <row r="327" spans="1:6" ht="105" x14ac:dyDescent="0.25">
      <c r="A327" s="283" t="s">
        <v>1999</v>
      </c>
      <c r="B327" s="151" t="s">
        <v>544</v>
      </c>
      <c r="C327" s="282" t="s">
        <v>2000</v>
      </c>
      <c r="D327" s="119">
        <v>4654</v>
      </c>
      <c r="E327" s="119">
        <v>4653.8</v>
      </c>
      <c r="F327" s="119">
        <f t="shared" si="4"/>
        <v>99.995702621400952</v>
      </c>
    </row>
    <row r="328" spans="1:6" x14ac:dyDescent="0.25">
      <c r="A328" s="276" t="s">
        <v>555</v>
      </c>
      <c r="B328" s="147" t="s">
        <v>556</v>
      </c>
      <c r="C328" s="277"/>
      <c r="D328" s="117">
        <f>SUM(D329:D329)</f>
        <v>20</v>
      </c>
      <c r="E328" s="117">
        <f>SUM(E329:E329)</f>
        <v>5</v>
      </c>
      <c r="F328" s="117">
        <f t="shared" si="4"/>
        <v>25</v>
      </c>
    </row>
    <row r="329" spans="1:6" ht="45" x14ac:dyDescent="0.25">
      <c r="A329" s="278" t="s">
        <v>453</v>
      </c>
      <c r="B329" s="151" t="s">
        <v>556</v>
      </c>
      <c r="C329" s="282" t="s">
        <v>454</v>
      </c>
      <c r="D329" s="145">
        <v>20</v>
      </c>
      <c r="E329" s="145">
        <v>5</v>
      </c>
      <c r="F329" s="145">
        <f t="shared" si="4"/>
        <v>25</v>
      </c>
    </row>
    <row r="330" spans="1:6" x14ac:dyDescent="0.25">
      <c r="A330" s="276" t="s">
        <v>557</v>
      </c>
      <c r="B330" s="147" t="s">
        <v>558</v>
      </c>
      <c r="C330" s="277"/>
      <c r="D330" s="150">
        <f>SUM(D331:D347)</f>
        <v>83532</v>
      </c>
      <c r="E330" s="285">
        <f>SUM(E331:E347)</f>
        <v>84106.6</v>
      </c>
      <c r="F330" s="285">
        <f t="shared" si="4"/>
        <v>100.68788009385625</v>
      </c>
    </row>
    <row r="331" spans="1:6" ht="75" x14ac:dyDescent="0.25">
      <c r="A331" s="286" t="s">
        <v>559</v>
      </c>
      <c r="B331" s="287">
        <v>931</v>
      </c>
      <c r="C331" s="288" t="s">
        <v>560</v>
      </c>
      <c r="D331" s="145">
        <v>270</v>
      </c>
      <c r="E331" s="289">
        <v>279.39999999999998</v>
      </c>
      <c r="F331" s="289">
        <f t="shared" si="4"/>
        <v>103.48148148148147</v>
      </c>
    </row>
    <row r="332" spans="1:6" ht="90" x14ac:dyDescent="0.25">
      <c r="A332" s="286" t="s">
        <v>561</v>
      </c>
      <c r="B332" s="287">
        <v>931</v>
      </c>
      <c r="C332" s="288" t="s">
        <v>562</v>
      </c>
      <c r="D332" s="145">
        <v>706</v>
      </c>
      <c r="E332" s="145">
        <v>765.1</v>
      </c>
      <c r="F332" s="145">
        <f t="shared" si="4"/>
        <v>108.37110481586403</v>
      </c>
    </row>
    <row r="333" spans="1:6" ht="75" x14ac:dyDescent="0.25">
      <c r="A333" s="286" t="s">
        <v>563</v>
      </c>
      <c r="B333" s="287">
        <v>931</v>
      </c>
      <c r="C333" s="288" t="s">
        <v>564</v>
      </c>
      <c r="D333" s="145">
        <v>644</v>
      </c>
      <c r="E333" s="145">
        <v>696.5</v>
      </c>
      <c r="F333" s="145">
        <f t="shared" ref="F333:F349" si="5">+E333/D333*100</f>
        <v>108.15217391304348</v>
      </c>
    </row>
    <row r="334" spans="1:6" ht="90" x14ac:dyDescent="0.25">
      <c r="A334" s="286" t="s">
        <v>565</v>
      </c>
      <c r="B334" s="287">
        <v>931</v>
      </c>
      <c r="C334" s="288" t="s">
        <v>566</v>
      </c>
      <c r="D334" s="145">
        <v>64</v>
      </c>
      <c r="E334" s="145">
        <v>32.700000000000003</v>
      </c>
      <c r="F334" s="145">
        <f t="shared" si="5"/>
        <v>51.093750000000007</v>
      </c>
    </row>
    <row r="335" spans="1:6" ht="75" x14ac:dyDescent="0.25">
      <c r="A335" s="286" t="s">
        <v>567</v>
      </c>
      <c r="B335" s="287">
        <v>931</v>
      </c>
      <c r="C335" s="288" t="s">
        <v>568</v>
      </c>
      <c r="D335" s="145">
        <v>17</v>
      </c>
      <c r="E335" s="145">
        <v>7</v>
      </c>
      <c r="F335" s="145">
        <f t="shared" si="5"/>
        <v>41.17647058823529</v>
      </c>
    </row>
    <row r="336" spans="1:6" ht="90" x14ac:dyDescent="0.25">
      <c r="A336" s="286" t="s">
        <v>2001</v>
      </c>
      <c r="B336" s="287">
        <v>931</v>
      </c>
      <c r="C336" s="288" t="s">
        <v>2002</v>
      </c>
      <c r="D336" s="145">
        <v>2</v>
      </c>
      <c r="E336" s="145"/>
      <c r="F336" s="145">
        <f t="shared" si="5"/>
        <v>0</v>
      </c>
    </row>
    <row r="337" spans="1:6" ht="75" x14ac:dyDescent="0.25">
      <c r="A337" s="286" t="s">
        <v>569</v>
      </c>
      <c r="B337" s="287">
        <v>931</v>
      </c>
      <c r="C337" s="288" t="s">
        <v>570</v>
      </c>
      <c r="D337" s="145">
        <v>14</v>
      </c>
      <c r="E337" s="145">
        <v>32.799999999999997</v>
      </c>
      <c r="F337" s="145">
        <f t="shared" si="5"/>
        <v>234.28571428571425</v>
      </c>
    </row>
    <row r="338" spans="1:6" ht="75" x14ac:dyDescent="0.25">
      <c r="A338" s="286" t="s">
        <v>571</v>
      </c>
      <c r="B338" s="287">
        <v>931</v>
      </c>
      <c r="C338" s="288" t="s">
        <v>572</v>
      </c>
      <c r="D338" s="145">
        <v>31</v>
      </c>
      <c r="E338" s="145">
        <v>47.4</v>
      </c>
      <c r="F338" s="145">
        <f t="shared" si="5"/>
        <v>152.90322580645162</v>
      </c>
    </row>
    <row r="339" spans="1:6" ht="90" x14ac:dyDescent="0.25">
      <c r="A339" s="286" t="s">
        <v>573</v>
      </c>
      <c r="B339" s="287">
        <v>931</v>
      </c>
      <c r="C339" s="288" t="s">
        <v>574</v>
      </c>
      <c r="D339" s="145">
        <v>3329</v>
      </c>
      <c r="E339" s="145">
        <v>3430.2</v>
      </c>
      <c r="F339" s="145">
        <f t="shared" si="5"/>
        <v>103.03995193751877</v>
      </c>
    </row>
    <row r="340" spans="1:6" ht="120" x14ac:dyDescent="0.25">
      <c r="A340" s="286" t="s">
        <v>471</v>
      </c>
      <c r="B340" s="287">
        <v>931</v>
      </c>
      <c r="C340" s="288" t="s">
        <v>472</v>
      </c>
      <c r="D340" s="145">
        <v>139</v>
      </c>
      <c r="E340" s="145">
        <v>141.6</v>
      </c>
      <c r="F340" s="145">
        <f t="shared" si="5"/>
        <v>101.87050359712231</v>
      </c>
    </row>
    <row r="341" spans="1:6" ht="90" x14ac:dyDescent="0.25">
      <c r="A341" s="156" t="s">
        <v>575</v>
      </c>
      <c r="B341" s="89">
        <v>931</v>
      </c>
      <c r="C341" s="90" t="s">
        <v>576</v>
      </c>
      <c r="D341" s="91">
        <v>3</v>
      </c>
      <c r="E341" s="91">
        <v>67</v>
      </c>
      <c r="F341" s="91">
        <f t="shared" si="5"/>
        <v>2233.333333333333</v>
      </c>
    </row>
    <row r="342" spans="1:6" ht="90" x14ac:dyDescent="0.25">
      <c r="A342" s="156" t="s">
        <v>577</v>
      </c>
      <c r="B342" s="89">
        <v>931</v>
      </c>
      <c r="C342" s="90" t="s">
        <v>578</v>
      </c>
      <c r="D342" s="91">
        <v>97</v>
      </c>
      <c r="E342" s="91">
        <v>111.2</v>
      </c>
      <c r="F342" s="91">
        <f t="shared" si="5"/>
        <v>114.63917525773195</v>
      </c>
    </row>
    <row r="343" spans="1:6" ht="120" x14ac:dyDescent="0.25">
      <c r="A343" s="156" t="s">
        <v>2003</v>
      </c>
      <c r="B343" s="89">
        <v>931</v>
      </c>
      <c r="C343" s="90" t="s">
        <v>2004</v>
      </c>
      <c r="D343" s="91"/>
      <c r="E343" s="91">
        <v>1</v>
      </c>
      <c r="F343" s="91"/>
    </row>
    <row r="344" spans="1:6" ht="75" x14ac:dyDescent="0.25">
      <c r="A344" s="156" t="s">
        <v>579</v>
      </c>
      <c r="B344" s="89">
        <v>931</v>
      </c>
      <c r="C344" s="90" t="s">
        <v>580</v>
      </c>
      <c r="D344" s="91">
        <v>76752</v>
      </c>
      <c r="E344" s="157">
        <v>76792.600000000006</v>
      </c>
      <c r="F344" s="157">
        <f t="shared" si="5"/>
        <v>100.05289764436107</v>
      </c>
    </row>
    <row r="345" spans="1:6" ht="90" x14ac:dyDescent="0.25">
      <c r="A345" s="156" t="s">
        <v>463</v>
      </c>
      <c r="B345" s="89">
        <v>931</v>
      </c>
      <c r="C345" s="90" t="s">
        <v>464</v>
      </c>
      <c r="D345" s="91">
        <v>1464</v>
      </c>
      <c r="E345" s="157">
        <v>1496.1</v>
      </c>
      <c r="F345" s="157">
        <f t="shared" si="5"/>
        <v>102.19262295081965</v>
      </c>
    </row>
    <row r="346" spans="1:6" ht="30" x14ac:dyDescent="0.25">
      <c r="A346" s="156" t="s">
        <v>445</v>
      </c>
      <c r="B346" s="89">
        <v>931</v>
      </c>
      <c r="C346" s="90" t="s">
        <v>1988</v>
      </c>
      <c r="D346" s="160"/>
      <c r="E346" s="157">
        <v>6</v>
      </c>
      <c r="F346" s="157"/>
    </row>
    <row r="347" spans="1:6" ht="30" x14ac:dyDescent="0.25">
      <c r="A347" s="156" t="s">
        <v>526</v>
      </c>
      <c r="B347" s="89">
        <v>931</v>
      </c>
      <c r="C347" s="90" t="s">
        <v>2005</v>
      </c>
      <c r="D347" s="160"/>
      <c r="E347" s="157">
        <v>200</v>
      </c>
      <c r="F347" s="157"/>
    </row>
    <row r="348" spans="1:6" x14ac:dyDescent="0.25">
      <c r="A348" s="102" t="s">
        <v>581</v>
      </c>
      <c r="B348" s="85">
        <v>932</v>
      </c>
      <c r="C348" s="90"/>
      <c r="D348" s="158">
        <f>SUM(D349:D349)</f>
        <v>285</v>
      </c>
      <c r="E348" s="155">
        <f>SUM(E349:E349)</f>
        <v>284.93</v>
      </c>
      <c r="F348" s="155">
        <f t="shared" si="5"/>
        <v>99.97543859649123</v>
      </c>
    </row>
    <row r="349" spans="1:6" ht="30" x14ac:dyDescent="0.25">
      <c r="A349" s="156" t="s">
        <v>582</v>
      </c>
      <c r="B349" s="89">
        <v>932</v>
      </c>
      <c r="C349" s="90" t="s">
        <v>583</v>
      </c>
      <c r="D349" s="159">
        <v>285</v>
      </c>
      <c r="E349" s="91">
        <v>284.93</v>
      </c>
      <c r="F349" s="91">
        <f t="shared" si="5"/>
        <v>99.97543859649123</v>
      </c>
    </row>
  </sheetData>
  <autoFilter ref="A13:F349"/>
  <mergeCells count="10">
    <mergeCell ref="D1:F1"/>
    <mergeCell ref="D2:F2"/>
    <mergeCell ref="D3:F3"/>
    <mergeCell ref="D4:F4"/>
    <mergeCell ref="A6:F6"/>
    <mergeCell ref="A9:A10"/>
    <mergeCell ref="B9:C9"/>
    <mergeCell ref="D9:D10"/>
    <mergeCell ref="E9:E10"/>
    <mergeCell ref="F9:F10"/>
  </mergeCells>
  <pageMargins left="0.31496062992125984" right="0.19685039370078741" top="0.43307086614173229" bottom="0.31496062992125984" header="0.19685039370078741" footer="0.15748031496062992"/>
  <pageSetup paperSize="9" scale="72" firstPageNumber="15" fitToHeight="0" orientation="portrait" useFirstPageNumber="1" r:id="rId1"/>
  <headerFooter scaleWithDoc="0">
    <oddHeader>&amp;R&amp;"Times New Roman,обычный"&amp;P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2078"/>
  <sheetViews>
    <sheetView view="pageBreakPreview" zoomScaleNormal="100" zoomScaleSheetLayoutView="100" workbookViewId="0">
      <selection activeCell="M18" sqref="L18:M18"/>
    </sheetView>
  </sheetViews>
  <sheetFormatPr defaultRowHeight="11.25" x14ac:dyDescent="0.2"/>
  <cols>
    <col min="1" max="1" width="75.7109375" style="161" customWidth="1"/>
    <col min="2" max="2" width="3.42578125" style="162" bestFit="1" customWidth="1"/>
    <col min="3" max="3" width="4" style="162" customWidth="1"/>
    <col min="4" max="4" width="12.42578125" style="162" customWidth="1"/>
    <col min="5" max="5" width="5.28515625" style="162" customWidth="1"/>
    <col min="6" max="6" width="13.42578125" style="164" bestFit="1" customWidth="1"/>
    <col min="7" max="7" width="12.140625" style="164" bestFit="1" customWidth="1"/>
    <col min="8" max="8" width="9.28515625" style="164" customWidth="1"/>
    <col min="9" max="10" width="14" style="164" bestFit="1" customWidth="1"/>
    <col min="11" max="16384" width="9.140625" style="164"/>
  </cols>
  <sheetData>
    <row r="1" spans="1:10" x14ac:dyDescent="0.2">
      <c r="F1" s="163"/>
      <c r="H1" s="163" t="s">
        <v>586</v>
      </c>
    </row>
    <row r="2" spans="1:10" x14ac:dyDescent="0.2">
      <c r="H2" s="165" t="s">
        <v>1</v>
      </c>
    </row>
    <row r="3" spans="1:10" x14ac:dyDescent="0.2">
      <c r="F3" s="163"/>
      <c r="H3" s="166" t="s">
        <v>2</v>
      </c>
    </row>
    <row r="4" spans="1:10" x14ac:dyDescent="0.2">
      <c r="F4" s="163"/>
      <c r="H4" s="166" t="s">
        <v>1412</v>
      </c>
    </row>
    <row r="6" spans="1:10" x14ac:dyDescent="0.2">
      <c r="A6" s="399" t="s">
        <v>1418</v>
      </c>
      <c r="B6" s="399"/>
      <c r="C6" s="399"/>
      <c r="D6" s="399"/>
      <c r="E6" s="399"/>
      <c r="F6" s="399"/>
      <c r="G6" s="399"/>
      <c r="H6" s="399"/>
    </row>
    <row r="7" spans="1:10" x14ac:dyDescent="0.2">
      <c r="A7" s="399" t="s">
        <v>587</v>
      </c>
      <c r="B7" s="399"/>
      <c r="C7" s="399"/>
      <c r="D7" s="399"/>
      <c r="E7" s="399"/>
      <c r="F7" s="399"/>
      <c r="G7" s="399"/>
      <c r="H7" s="399"/>
    </row>
    <row r="8" spans="1:10" x14ac:dyDescent="0.2">
      <c r="A8" s="167"/>
      <c r="B8" s="167"/>
      <c r="C8" s="167"/>
      <c r="D8" s="167"/>
      <c r="E8" s="167"/>
      <c r="F8" s="167"/>
      <c r="G8" s="167"/>
      <c r="H8" s="167"/>
    </row>
    <row r="9" spans="1:10" x14ac:dyDescent="0.2">
      <c r="H9" s="163" t="s">
        <v>33</v>
      </c>
    </row>
    <row r="10" spans="1:10" s="169" customFormat="1" ht="31.5" x14ac:dyDescent="0.2">
      <c r="A10" s="168" t="s">
        <v>4</v>
      </c>
      <c r="B10" s="168" t="s">
        <v>588</v>
      </c>
      <c r="C10" s="168" t="s">
        <v>589</v>
      </c>
      <c r="D10" s="168" t="s">
        <v>590</v>
      </c>
      <c r="E10" s="168" t="s">
        <v>591</v>
      </c>
      <c r="F10" s="168" t="s">
        <v>5</v>
      </c>
      <c r="G10" s="168" t="s">
        <v>37</v>
      </c>
      <c r="H10" s="168" t="s">
        <v>44</v>
      </c>
    </row>
    <row r="11" spans="1:10" s="169" customFormat="1" x14ac:dyDescent="0.2">
      <c r="A11" s="170">
        <v>1</v>
      </c>
      <c r="B11" s="170">
        <v>2</v>
      </c>
      <c r="C11" s="170">
        <v>3</v>
      </c>
      <c r="D11" s="170">
        <v>4</v>
      </c>
      <c r="E11" s="170">
        <v>5</v>
      </c>
      <c r="F11" s="170">
        <v>6</v>
      </c>
      <c r="G11" s="170">
        <v>7</v>
      </c>
      <c r="H11" s="170">
        <v>8</v>
      </c>
    </row>
    <row r="12" spans="1:10" s="176" customFormat="1" ht="10.5" x14ac:dyDescent="0.15">
      <c r="A12" s="171" t="s">
        <v>592</v>
      </c>
      <c r="B12" s="172"/>
      <c r="C12" s="172"/>
      <c r="D12" s="172"/>
      <c r="E12" s="172"/>
      <c r="F12" s="173">
        <f>+F14+F178+F183+F306+F816+F942+F988+F1317+F1446+F1641+F1880+F2006+F2035+F2041</f>
        <v>60091319</v>
      </c>
      <c r="G12" s="173">
        <f>+G14+G178+G183+G306+G816+G942+G988+G1317+G1446+G1641+G1880+G2006+G2035+G2041</f>
        <v>59362161.100000001</v>
      </c>
      <c r="H12" s="174">
        <f>+G12/F12*100</f>
        <v>98.78658363282058</v>
      </c>
      <c r="I12" s="175">
        <v>60091318970.800003</v>
      </c>
      <c r="J12" s="175">
        <v>59362161100.489998</v>
      </c>
    </row>
    <row r="13" spans="1:10" x14ac:dyDescent="0.2">
      <c r="A13" s="177"/>
      <c r="B13" s="178"/>
      <c r="C13" s="178"/>
      <c r="D13" s="178"/>
      <c r="E13" s="178"/>
      <c r="F13" s="179"/>
      <c r="G13" s="179"/>
      <c r="H13" s="180"/>
      <c r="I13" s="367">
        <f>+I12/1000-F12</f>
        <v>-2.9199995100498199E-2</v>
      </c>
      <c r="J13" s="367">
        <f>+J12/1000-G12</f>
        <v>4.8999488353729248E-4</v>
      </c>
    </row>
    <row r="14" spans="1:10" s="176" customFormat="1" ht="10.5" x14ac:dyDescent="0.15">
      <c r="A14" s="181" t="s">
        <v>593</v>
      </c>
      <c r="B14" s="182">
        <v>1</v>
      </c>
      <c r="C14" s="182"/>
      <c r="D14" s="183"/>
      <c r="E14" s="184"/>
      <c r="F14" s="185">
        <v>1222624.5</v>
      </c>
      <c r="G14" s="185">
        <v>1173777.5</v>
      </c>
      <c r="H14" s="174">
        <f>+G14/F14*100</f>
        <v>96.004742257332481</v>
      </c>
    </row>
    <row r="15" spans="1:10" s="176" customFormat="1" ht="21" x14ac:dyDescent="0.15">
      <c r="A15" s="181" t="s">
        <v>594</v>
      </c>
      <c r="B15" s="182">
        <v>1</v>
      </c>
      <c r="C15" s="182">
        <v>2</v>
      </c>
      <c r="D15" s="183"/>
      <c r="E15" s="184"/>
      <c r="F15" s="185">
        <v>7055.6</v>
      </c>
      <c r="G15" s="185">
        <v>6848.2</v>
      </c>
      <c r="H15" s="174">
        <f t="shared" ref="H15:H78" si="0">+G15/F15*100</f>
        <v>97.060490957537269</v>
      </c>
    </row>
    <row r="16" spans="1:10" ht="22.5" x14ac:dyDescent="0.2">
      <c r="A16" s="186" t="s">
        <v>1421</v>
      </c>
      <c r="B16" s="187">
        <v>1</v>
      </c>
      <c r="C16" s="187">
        <v>2</v>
      </c>
      <c r="D16" s="188">
        <v>7800000000</v>
      </c>
      <c r="E16" s="189"/>
      <c r="F16" s="190">
        <v>7055.6</v>
      </c>
      <c r="G16" s="190">
        <v>6848.2</v>
      </c>
      <c r="H16" s="180">
        <f t="shared" si="0"/>
        <v>97.060490957537269</v>
      </c>
    </row>
    <row r="17" spans="1:8" ht="22.5" x14ac:dyDescent="0.2">
      <c r="A17" s="186" t="s">
        <v>1422</v>
      </c>
      <c r="B17" s="187">
        <v>1</v>
      </c>
      <c r="C17" s="187">
        <v>2</v>
      </c>
      <c r="D17" s="188">
        <v>7800000111</v>
      </c>
      <c r="E17" s="189"/>
      <c r="F17" s="190">
        <v>7055.6</v>
      </c>
      <c r="G17" s="190">
        <v>6848.2</v>
      </c>
      <c r="H17" s="180">
        <f t="shared" si="0"/>
        <v>97.060490957537269</v>
      </c>
    </row>
    <row r="18" spans="1:8" ht="33.75" x14ac:dyDescent="0.2">
      <c r="A18" s="186" t="s">
        <v>595</v>
      </c>
      <c r="B18" s="187">
        <v>1</v>
      </c>
      <c r="C18" s="187">
        <v>2</v>
      </c>
      <c r="D18" s="188">
        <v>7800000111</v>
      </c>
      <c r="E18" s="189">
        <v>100</v>
      </c>
      <c r="F18" s="190">
        <v>7055.6</v>
      </c>
      <c r="G18" s="190">
        <v>6848.2</v>
      </c>
      <c r="H18" s="180">
        <f t="shared" si="0"/>
        <v>97.060490957537269</v>
      </c>
    </row>
    <row r="19" spans="1:8" s="176" customFormat="1" ht="21" x14ac:dyDescent="0.15">
      <c r="A19" s="181" t="s">
        <v>597</v>
      </c>
      <c r="B19" s="182">
        <v>1</v>
      </c>
      <c r="C19" s="182">
        <v>3</v>
      </c>
      <c r="D19" s="183"/>
      <c r="E19" s="184"/>
      <c r="F19" s="185">
        <v>147709.70000000001</v>
      </c>
      <c r="G19" s="185">
        <v>145362.5</v>
      </c>
      <c r="H19" s="174">
        <f t="shared" si="0"/>
        <v>98.410937128705825</v>
      </c>
    </row>
    <row r="20" spans="1:8" x14ac:dyDescent="0.2">
      <c r="A20" s="186" t="s">
        <v>598</v>
      </c>
      <c r="B20" s="187">
        <v>1</v>
      </c>
      <c r="C20" s="187">
        <v>3</v>
      </c>
      <c r="D20" s="188">
        <v>7900000000</v>
      </c>
      <c r="E20" s="189"/>
      <c r="F20" s="190">
        <v>123236.3</v>
      </c>
      <c r="G20" s="190">
        <v>122211.7</v>
      </c>
      <c r="H20" s="180">
        <f t="shared" si="0"/>
        <v>99.168589125119794</v>
      </c>
    </row>
    <row r="21" spans="1:8" x14ac:dyDescent="0.2">
      <c r="A21" s="186" t="s">
        <v>598</v>
      </c>
      <c r="B21" s="187">
        <v>1</v>
      </c>
      <c r="C21" s="187">
        <v>3</v>
      </c>
      <c r="D21" s="188">
        <v>7900000111</v>
      </c>
      <c r="E21" s="189"/>
      <c r="F21" s="190">
        <v>3394.5</v>
      </c>
      <c r="G21" s="190">
        <v>3394.5</v>
      </c>
      <c r="H21" s="180">
        <f t="shared" si="0"/>
        <v>100</v>
      </c>
    </row>
    <row r="22" spans="1:8" ht="33.75" x14ac:dyDescent="0.2">
      <c r="A22" s="186" t="s">
        <v>595</v>
      </c>
      <c r="B22" s="187">
        <v>1</v>
      </c>
      <c r="C22" s="187">
        <v>3</v>
      </c>
      <c r="D22" s="188">
        <v>7900000111</v>
      </c>
      <c r="E22" s="189">
        <v>100</v>
      </c>
      <c r="F22" s="190">
        <v>3394.5</v>
      </c>
      <c r="G22" s="190">
        <v>3394.5</v>
      </c>
      <c r="H22" s="180">
        <f t="shared" si="0"/>
        <v>100</v>
      </c>
    </row>
    <row r="23" spans="1:8" x14ac:dyDescent="0.2">
      <c r="A23" s="186" t="s">
        <v>598</v>
      </c>
      <c r="B23" s="187">
        <v>1</v>
      </c>
      <c r="C23" s="187">
        <v>3</v>
      </c>
      <c r="D23" s="188">
        <v>7900000112</v>
      </c>
      <c r="E23" s="189"/>
      <c r="F23" s="190">
        <v>19596.900000000001</v>
      </c>
      <c r="G23" s="190">
        <v>19589.099999999999</v>
      </c>
      <c r="H23" s="180">
        <f t="shared" si="0"/>
        <v>99.960197786384569</v>
      </c>
    </row>
    <row r="24" spans="1:8" ht="33.75" x14ac:dyDescent="0.2">
      <c r="A24" s="186" t="s">
        <v>595</v>
      </c>
      <c r="B24" s="187">
        <v>1</v>
      </c>
      <c r="C24" s="187">
        <v>3</v>
      </c>
      <c r="D24" s="188">
        <v>7900000112</v>
      </c>
      <c r="E24" s="189">
        <v>100</v>
      </c>
      <c r="F24" s="190">
        <v>19596.900000000001</v>
      </c>
      <c r="G24" s="190">
        <v>19589.099999999999</v>
      </c>
      <c r="H24" s="180">
        <f t="shared" si="0"/>
        <v>99.960197786384569</v>
      </c>
    </row>
    <row r="25" spans="1:8" x14ac:dyDescent="0.2">
      <c r="A25" s="186" t="s">
        <v>598</v>
      </c>
      <c r="B25" s="187">
        <v>1</v>
      </c>
      <c r="C25" s="187">
        <v>3</v>
      </c>
      <c r="D25" s="188">
        <v>7900000113</v>
      </c>
      <c r="E25" s="189"/>
      <c r="F25" s="190">
        <v>68743.199999999997</v>
      </c>
      <c r="G25" s="190">
        <v>68677.399999999994</v>
      </c>
      <c r="H25" s="180">
        <f t="shared" si="0"/>
        <v>99.904281441655314</v>
      </c>
    </row>
    <row r="26" spans="1:8" ht="33.75" x14ac:dyDescent="0.2">
      <c r="A26" s="186" t="s">
        <v>595</v>
      </c>
      <c r="B26" s="187">
        <v>1</v>
      </c>
      <c r="C26" s="187">
        <v>3</v>
      </c>
      <c r="D26" s="188">
        <v>7900000113</v>
      </c>
      <c r="E26" s="189">
        <v>100</v>
      </c>
      <c r="F26" s="190">
        <v>68743.199999999997</v>
      </c>
      <c r="G26" s="190">
        <v>68677.399999999994</v>
      </c>
      <c r="H26" s="180">
        <f t="shared" si="0"/>
        <v>99.904281441655314</v>
      </c>
    </row>
    <row r="27" spans="1:8" x14ac:dyDescent="0.2">
      <c r="A27" s="186" t="s">
        <v>598</v>
      </c>
      <c r="B27" s="187">
        <v>1</v>
      </c>
      <c r="C27" s="187">
        <v>3</v>
      </c>
      <c r="D27" s="188">
        <v>7900000191</v>
      </c>
      <c r="E27" s="189"/>
      <c r="F27" s="190">
        <v>1850.5</v>
      </c>
      <c r="G27" s="190">
        <v>1850.4</v>
      </c>
      <c r="H27" s="180">
        <f t="shared" si="0"/>
        <v>99.99459605512024</v>
      </c>
    </row>
    <row r="28" spans="1:8" ht="33.75" x14ac:dyDescent="0.2">
      <c r="A28" s="186" t="s">
        <v>595</v>
      </c>
      <c r="B28" s="187">
        <v>1</v>
      </c>
      <c r="C28" s="187">
        <v>3</v>
      </c>
      <c r="D28" s="188">
        <v>7900000191</v>
      </c>
      <c r="E28" s="189">
        <v>100</v>
      </c>
      <c r="F28" s="190">
        <v>456.4</v>
      </c>
      <c r="G28" s="190">
        <v>456.4</v>
      </c>
      <c r="H28" s="180">
        <f t="shared" si="0"/>
        <v>100</v>
      </c>
    </row>
    <row r="29" spans="1:8" x14ac:dyDescent="0.2">
      <c r="A29" s="186" t="s">
        <v>599</v>
      </c>
      <c r="B29" s="187">
        <v>1</v>
      </c>
      <c r="C29" s="187">
        <v>3</v>
      </c>
      <c r="D29" s="188">
        <v>7900000191</v>
      </c>
      <c r="E29" s="189">
        <v>200</v>
      </c>
      <c r="F29" s="190">
        <v>1394.1</v>
      </c>
      <c r="G29" s="190">
        <v>1394</v>
      </c>
      <c r="H29" s="180">
        <f t="shared" si="0"/>
        <v>99.992826913420856</v>
      </c>
    </row>
    <row r="30" spans="1:8" x14ac:dyDescent="0.2">
      <c r="A30" s="186" t="s">
        <v>598</v>
      </c>
      <c r="B30" s="187">
        <v>1</v>
      </c>
      <c r="C30" s="187">
        <v>3</v>
      </c>
      <c r="D30" s="188">
        <v>7900000192</v>
      </c>
      <c r="E30" s="189"/>
      <c r="F30" s="190">
        <v>3591.3</v>
      </c>
      <c r="G30" s="190">
        <v>3591.3</v>
      </c>
      <c r="H30" s="180">
        <f t="shared" si="0"/>
        <v>100</v>
      </c>
    </row>
    <row r="31" spans="1:8" ht="33.75" x14ac:dyDescent="0.2">
      <c r="A31" s="186" t="s">
        <v>595</v>
      </c>
      <c r="B31" s="187">
        <v>1</v>
      </c>
      <c r="C31" s="187">
        <v>3</v>
      </c>
      <c r="D31" s="188">
        <v>7900000192</v>
      </c>
      <c r="E31" s="189">
        <v>100</v>
      </c>
      <c r="F31" s="190">
        <v>3591.3</v>
      </c>
      <c r="G31" s="190">
        <v>3591.3</v>
      </c>
      <c r="H31" s="180">
        <f t="shared" si="0"/>
        <v>100</v>
      </c>
    </row>
    <row r="32" spans="1:8" x14ac:dyDescent="0.2">
      <c r="A32" s="186" t="s">
        <v>598</v>
      </c>
      <c r="B32" s="187">
        <v>1</v>
      </c>
      <c r="C32" s="187">
        <v>3</v>
      </c>
      <c r="D32" s="188">
        <v>7900000193</v>
      </c>
      <c r="E32" s="189"/>
      <c r="F32" s="190">
        <v>25552.7</v>
      </c>
      <c r="G32" s="190">
        <v>24601.8</v>
      </c>
      <c r="H32" s="180">
        <f t="shared" si="0"/>
        <v>96.278671138470685</v>
      </c>
    </row>
    <row r="33" spans="1:8" ht="33.75" x14ac:dyDescent="0.2">
      <c r="A33" s="186" t="s">
        <v>595</v>
      </c>
      <c r="B33" s="187">
        <v>1</v>
      </c>
      <c r="C33" s="187">
        <v>3</v>
      </c>
      <c r="D33" s="188">
        <v>7900000193</v>
      </c>
      <c r="E33" s="189">
        <v>100</v>
      </c>
      <c r="F33" s="190">
        <v>10755</v>
      </c>
      <c r="G33" s="190">
        <v>10608.1</v>
      </c>
      <c r="H33" s="180">
        <f t="shared" si="0"/>
        <v>98.634123663412367</v>
      </c>
    </row>
    <row r="34" spans="1:8" x14ac:dyDescent="0.2">
      <c r="A34" s="186" t="s">
        <v>599</v>
      </c>
      <c r="B34" s="187">
        <v>1</v>
      </c>
      <c r="C34" s="187">
        <v>3</v>
      </c>
      <c r="D34" s="188">
        <v>7900000193</v>
      </c>
      <c r="E34" s="189">
        <v>200</v>
      </c>
      <c r="F34" s="190">
        <v>14797.7</v>
      </c>
      <c r="G34" s="190">
        <v>13993.7</v>
      </c>
      <c r="H34" s="180">
        <f t="shared" si="0"/>
        <v>94.566723206984875</v>
      </c>
    </row>
    <row r="35" spans="1:8" x14ac:dyDescent="0.2">
      <c r="A35" s="186" t="s">
        <v>598</v>
      </c>
      <c r="B35" s="187">
        <v>1</v>
      </c>
      <c r="C35" s="187">
        <v>3</v>
      </c>
      <c r="D35" s="188">
        <v>7900000870</v>
      </c>
      <c r="E35" s="189"/>
      <c r="F35" s="190">
        <v>507.2</v>
      </c>
      <c r="G35" s="190">
        <v>507.2</v>
      </c>
      <c r="H35" s="180">
        <f t="shared" si="0"/>
        <v>100</v>
      </c>
    </row>
    <row r="36" spans="1:8" ht="33.75" x14ac:dyDescent="0.2">
      <c r="A36" s="186" t="s">
        <v>595</v>
      </c>
      <c r="B36" s="187">
        <v>1</v>
      </c>
      <c r="C36" s="187">
        <v>3</v>
      </c>
      <c r="D36" s="188">
        <v>7900000870</v>
      </c>
      <c r="E36" s="189">
        <v>100</v>
      </c>
      <c r="F36" s="190">
        <v>507.2</v>
      </c>
      <c r="G36" s="190">
        <v>507.2</v>
      </c>
      <c r="H36" s="180">
        <f t="shared" si="0"/>
        <v>100</v>
      </c>
    </row>
    <row r="37" spans="1:8" x14ac:dyDescent="0.2">
      <c r="A37" s="186" t="s">
        <v>600</v>
      </c>
      <c r="B37" s="187">
        <v>1</v>
      </c>
      <c r="C37" s="187">
        <v>3</v>
      </c>
      <c r="D37" s="188">
        <v>9900000000</v>
      </c>
      <c r="E37" s="189"/>
      <c r="F37" s="190">
        <v>24473.4</v>
      </c>
      <c r="G37" s="190">
        <v>23150.799999999999</v>
      </c>
      <c r="H37" s="180">
        <f t="shared" si="0"/>
        <v>94.595765198133478</v>
      </c>
    </row>
    <row r="38" spans="1:8" ht="22.5" x14ac:dyDescent="0.2">
      <c r="A38" s="186" t="s">
        <v>601</v>
      </c>
      <c r="B38" s="187">
        <v>1</v>
      </c>
      <c r="C38" s="187">
        <v>3</v>
      </c>
      <c r="D38" s="188">
        <v>9900051410</v>
      </c>
      <c r="E38" s="189"/>
      <c r="F38" s="190">
        <v>13851.4</v>
      </c>
      <c r="G38" s="190">
        <v>13337.5</v>
      </c>
      <c r="H38" s="180">
        <f t="shared" si="0"/>
        <v>96.289905713501895</v>
      </c>
    </row>
    <row r="39" spans="1:8" ht="33.75" x14ac:dyDescent="0.2">
      <c r="A39" s="186" t="s">
        <v>595</v>
      </c>
      <c r="B39" s="187">
        <v>1</v>
      </c>
      <c r="C39" s="187">
        <v>3</v>
      </c>
      <c r="D39" s="188">
        <v>9900051410</v>
      </c>
      <c r="E39" s="189">
        <v>100</v>
      </c>
      <c r="F39" s="190">
        <v>12030</v>
      </c>
      <c r="G39" s="190">
        <v>11988.7</v>
      </c>
      <c r="H39" s="180">
        <f t="shared" si="0"/>
        <v>99.656691604322532</v>
      </c>
    </row>
    <row r="40" spans="1:8" x14ac:dyDescent="0.2">
      <c r="A40" s="186" t="s">
        <v>599</v>
      </c>
      <c r="B40" s="187">
        <v>1</v>
      </c>
      <c r="C40" s="187">
        <v>3</v>
      </c>
      <c r="D40" s="188">
        <v>9900051410</v>
      </c>
      <c r="E40" s="189">
        <v>200</v>
      </c>
      <c r="F40" s="190">
        <v>1821.4</v>
      </c>
      <c r="G40" s="190">
        <v>1348.8</v>
      </c>
      <c r="H40" s="180">
        <f t="shared" si="0"/>
        <v>74.052926320412865</v>
      </c>
    </row>
    <row r="41" spans="1:8" ht="22.5" x14ac:dyDescent="0.2">
      <c r="A41" s="186" t="s">
        <v>1423</v>
      </c>
      <c r="B41" s="187">
        <v>1</v>
      </c>
      <c r="C41" s="187">
        <v>3</v>
      </c>
      <c r="D41" s="188">
        <v>9900051420</v>
      </c>
      <c r="E41" s="189"/>
      <c r="F41" s="190">
        <v>10622</v>
      </c>
      <c r="G41" s="190">
        <v>9813.2999999999993</v>
      </c>
      <c r="H41" s="180">
        <f t="shared" si="0"/>
        <v>92.386556204104693</v>
      </c>
    </row>
    <row r="42" spans="1:8" ht="33.75" x14ac:dyDescent="0.2">
      <c r="A42" s="186" t="s">
        <v>595</v>
      </c>
      <c r="B42" s="187">
        <v>1</v>
      </c>
      <c r="C42" s="187">
        <v>3</v>
      </c>
      <c r="D42" s="188">
        <v>9900051420</v>
      </c>
      <c r="E42" s="189">
        <v>100</v>
      </c>
      <c r="F42" s="190">
        <v>9419.9</v>
      </c>
      <c r="G42" s="190">
        <v>9210.7000000000007</v>
      </c>
      <c r="H42" s="180">
        <f t="shared" si="0"/>
        <v>97.779169630250863</v>
      </c>
    </row>
    <row r="43" spans="1:8" x14ac:dyDescent="0.2">
      <c r="A43" s="186" t="s">
        <v>599</v>
      </c>
      <c r="B43" s="187">
        <v>1</v>
      </c>
      <c r="C43" s="187">
        <v>3</v>
      </c>
      <c r="D43" s="188">
        <v>9900051420</v>
      </c>
      <c r="E43" s="189">
        <v>200</v>
      </c>
      <c r="F43" s="190">
        <v>1202.0999999999999</v>
      </c>
      <c r="G43" s="190">
        <v>602.6</v>
      </c>
      <c r="H43" s="180">
        <f t="shared" si="0"/>
        <v>50.128941019881879</v>
      </c>
    </row>
    <row r="44" spans="1:8" s="176" customFormat="1" ht="21" x14ac:dyDescent="0.15">
      <c r="A44" s="181" t="s">
        <v>602</v>
      </c>
      <c r="B44" s="182">
        <v>1</v>
      </c>
      <c r="C44" s="182">
        <v>4</v>
      </c>
      <c r="D44" s="183"/>
      <c r="E44" s="184"/>
      <c r="F44" s="185">
        <v>254651.8</v>
      </c>
      <c r="G44" s="185">
        <v>248874</v>
      </c>
      <c r="H44" s="174">
        <f t="shared" si="0"/>
        <v>97.731097914878291</v>
      </c>
    </row>
    <row r="45" spans="1:8" ht="22.5" x14ac:dyDescent="0.2">
      <c r="A45" s="186" t="s">
        <v>1421</v>
      </c>
      <c r="B45" s="187">
        <v>1</v>
      </c>
      <c r="C45" s="187">
        <v>4</v>
      </c>
      <c r="D45" s="188">
        <v>7800000000</v>
      </c>
      <c r="E45" s="189"/>
      <c r="F45" s="190">
        <v>242192.1</v>
      </c>
      <c r="G45" s="190">
        <v>236533</v>
      </c>
      <c r="H45" s="180">
        <f t="shared" si="0"/>
        <v>97.663383735472792</v>
      </c>
    </row>
    <row r="46" spans="1:8" ht="22.5" x14ac:dyDescent="0.2">
      <c r="A46" s="186" t="s">
        <v>1422</v>
      </c>
      <c r="B46" s="187">
        <v>1</v>
      </c>
      <c r="C46" s="187">
        <v>4</v>
      </c>
      <c r="D46" s="188">
        <v>7800000112</v>
      </c>
      <c r="E46" s="189"/>
      <c r="F46" s="190">
        <v>19875</v>
      </c>
      <c r="G46" s="190">
        <v>19796.2</v>
      </c>
      <c r="H46" s="180">
        <f t="shared" si="0"/>
        <v>99.603522012578622</v>
      </c>
    </row>
    <row r="47" spans="1:8" ht="33.75" x14ac:dyDescent="0.2">
      <c r="A47" s="186" t="s">
        <v>595</v>
      </c>
      <c r="B47" s="187">
        <v>1</v>
      </c>
      <c r="C47" s="187">
        <v>4</v>
      </c>
      <c r="D47" s="188">
        <v>7800000112</v>
      </c>
      <c r="E47" s="189">
        <v>100</v>
      </c>
      <c r="F47" s="190">
        <v>19875</v>
      </c>
      <c r="G47" s="190">
        <v>19796.2</v>
      </c>
      <c r="H47" s="180">
        <f t="shared" si="0"/>
        <v>99.603522012578622</v>
      </c>
    </row>
    <row r="48" spans="1:8" ht="22.5" x14ac:dyDescent="0.2">
      <c r="A48" s="186" t="s">
        <v>1422</v>
      </c>
      <c r="B48" s="187">
        <v>1</v>
      </c>
      <c r="C48" s="187">
        <v>4</v>
      </c>
      <c r="D48" s="188">
        <v>7800000113</v>
      </c>
      <c r="E48" s="189"/>
      <c r="F48" s="190">
        <v>193806.9</v>
      </c>
      <c r="G48" s="190">
        <v>193691.6</v>
      </c>
      <c r="H48" s="180">
        <f t="shared" si="0"/>
        <v>99.940507794098153</v>
      </c>
    </row>
    <row r="49" spans="1:8" ht="33.75" x14ac:dyDescent="0.2">
      <c r="A49" s="186" t="s">
        <v>595</v>
      </c>
      <c r="B49" s="187">
        <v>1</v>
      </c>
      <c r="C49" s="187">
        <v>4</v>
      </c>
      <c r="D49" s="188">
        <v>7800000113</v>
      </c>
      <c r="E49" s="189">
        <v>100</v>
      </c>
      <c r="F49" s="190">
        <v>193499.9</v>
      </c>
      <c r="G49" s="190">
        <v>193394.7</v>
      </c>
      <c r="H49" s="180">
        <f t="shared" si="0"/>
        <v>99.945633046838793</v>
      </c>
    </row>
    <row r="50" spans="1:8" x14ac:dyDescent="0.2">
      <c r="A50" s="186" t="s">
        <v>611</v>
      </c>
      <c r="B50" s="187">
        <v>1</v>
      </c>
      <c r="C50" s="187">
        <v>4</v>
      </c>
      <c r="D50" s="188">
        <v>7800000113</v>
      </c>
      <c r="E50" s="189">
        <v>300</v>
      </c>
      <c r="F50" s="190">
        <v>307</v>
      </c>
      <c r="G50" s="190">
        <v>296.89999999999998</v>
      </c>
      <c r="H50" s="180">
        <f t="shared" si="0"/>
        <v>96.710097719869708</v>
      </c>
    </row>
    <row r="51" spans="1:8" ht="22.5" x14ac:dyDescent="0.2">
      <c r="A51" s="186" t="s">
        <v>1422</v>
      </c>
      <c r="B51" s="187">
        <v>1</v>
      </c>
      <c r="C51" s="187">
        <v>4</v>
      </c>
      <c r="D51" s="188">
        <v>7800000193</v>
      </c>
      <c r="E51" s="189"/>
      <c r="F51" s="190">
        <v>26410.2</v>
      </c>
      <c r="G51" s="190">
        <v>21426.3</v>
      </c>
      <c r="H51" s="180">
        <f t="shared" si="0"/>
        <v>81.128882022854796</v>
      </c>
    </row>
    <row r="52" spans="1:8" ht="33.75" x14ac:dyDescent="0.2">
      <c r="A52" s="186" t="s">
        <v>595</v>
      </c>
      <c r="B52" s="187">
        <v>1</v>
      </c>
      <c r="C52" s="187">
        <v>4</v>
      </c>
      <c r="D52" s="188">
        <v>7800000193</v>
      </c>
      <c r="E52" s="189">
        <v>100</v>
      </c>
      <c r="F52" s="190">
        <v>7611.9</v>
      </c>
      <c r="G52" s="190">
        <v>5696.5</v>
      </c>
      <c r="H52" s="180">
        <f t="shared" si="0"/>
        <v>74.836768743677666</v>
      </c>
    </row>
    <row r="53" spans="1:8" x14ac:dyDescent="0.2">
      <c r="A53" s="186" t="s">
        <v>599</v>
      </c>
      <c r="B53" s="187">
        <v>1</v>
      </c>
      <c r="C53" s="187">
        <v>4</v>
      </c>
      <c r="D53" s="188">
        <v>7800000193</v>
      </c>
      <c r="E53" s="189">
        <v>200</v>
      </c>
      <c r="F53" s="190">
        <v>18720.3</v>
      </c>
      <c r="G53" s="190">
        <v>15729.8</v>
      </c>
      <c r="H53" s="180">
        <f t="shared" si="0"/>
        <v>84.025362841407457</v>
      </c>
    </row>
    <row r="54" spans="1:8" x14ac:dyDescent="0.2">
      <c r="A54" s="186" t="s">
        <v>603</v>
      </c>
      <c r="B54" s="187">
        <v>1</v>
      </c>
      <c r="C54" s="187">
        <v>4</v>
      </c>
      <c r="D54" s="188">
        <v>7800000193</v>
      </c>
      <c r="E54" s="189">
        <v>800</v>
      </c>
      <c r="F54" s="190">
        <v>78</v>
      </c>
      <c r="G54" s="190">
        <v>0</v>
      </c>
      <c r="H54" s="180">
        <f t="shared" si="0"/>
        <v>0</v>
      </c>
    </row>
    <row r="55" spans="1:8" ht="22.5" x14ac:dyDescent="0.2">
      <c r="A55" s="186" t="s">
        <v>1422</v>
      </c>
      <c r="B55" s="187">
        <v>1</v>
      </c>
      <c r="C55" s="187">
        <v>4</v>
      </c>
      <c r="D55" s="188">
        <v>7800000870</v>
      </c>
      <c r="E55" s="189"/>
      <c r="F55" s="190">
        <v>2100</v>
      </c>
      <c r="G55" s="190">
        <v>1618.9</v>
      </c>
      <c r="H55" s="180">
        <f t="shared" si="0"/>
        <v>77.090476190476195</v>
      </c>
    </row>
    <row r="56" spans="1:8" ht="33.75" x14ac:dyDescent="0.2">
      <c r="A56" s="186" t="s">
        <v>595</v>
      </c>
      <c r="B56" s="187">
        <v>1</v>
      </c>
      <c r="C56" s="187">
        <v>4</v>
      </c>
      <c r="D56" s="188">
        <v>7800000870</v>
      </c>
      <c r="E56" s="189">
        <v>100</v>
      </c>
      <c r="F56" s="190">
        <v>2100</v>
      </c>
      <c r="G56" s="190">
        <v>1618.9</v>
      </c>
      <c r="H56" s="180">
        <f t="shared" si="0"/>
        <v>77.090476190476195</v>
      </c>
    </row>
    <row r="57" spans="1:8" x14ac:dyDescent="0.2">
      <c r="A57" s="186" t="s">
        <v>596</v>
      </c>
      <c r="B57" s="187">
        <v>1</v>
      </c>
      <c r="C57" s="187">
        <v>4</v>
      </c>
      <c r="D57" s="188">
        <v>8900000000</v>
      </c>
      <c r="E57" s="189"/>
      <c r="F57" s="190">
        <v>12459.7</v>
      </c>
      <c r="G57" s="190">
        <v>12341</v>
      </c>
      <c r="H57" s="180">
        <f t="shared" si="0"/>
        <v>99.047328587365655</v>
      </c>
    </row>
    <row r="58" spans="1:8" ht="22.5" x14ac:dyDescent="0.2">
      <c r="A58" s="186" t="s">
        <v>1424</v>
      </c>
      <c r="B58" s="187">
        <v>1</v>
      </c>
      <c r="C58" s="187">
        <v>4</v>
      </c>
      <c r="D58" s="188">
        <v>8900055490</v>
      </c>
      <c r="E58" s="189"/>
      <c r="F58" s="190">
        <v>12459.7</v>
      </c>
      <c r="G58" s="190">
        <v>12341</v>
      </c>
      <c r="H58" s="180">
        <f t="shared" si="0"/>
        <v>99.047328587365655</v>
      </c>
    </row>
    <row r="59" spans="1:8" ht="33.75" x14ac:dyDescent="0.2">
      <c r="A59" s="186" t="s">
        <v>595</v>
      </c>
      <c r="B59" s="187">
        <v>1</v>
      </c>
      <c r="C59" s="187">
        <v>4</v>
      </c>
      <c r="D59" s="188">
        <v>8900055490</v>
      </c>
      <c r="E59" s="189">
        <v>100</v>
      </c>
      <c r="F59" s="190">
        <v>12459.7</v>
      </c>
      <c r="G59" s="190">
        <v>12341</v>
      </c>
      <c r="H59" s="180">
        <f t="shared" si="0"/>
        <v>99.047328587365655</v>
      </c>
    </row>
    <row r="60" spans="1:8" s="176" customFormat="1" ht="10.5" x14ac:dyDescent="0.15">
      <c r="A60" s="181" t="s">
        <v>604</v>
      </c>
      <c r="B60" s="182">
        <v>1</v>
      </c>
      <c r="C60" s="182">
        <v>5</v>
      </c>
      <c r="D60" s="183"/>
      <c r="E60" s="184"/>
      <c r="F60" s="185">
        <v>100130.8</v>
      </c>
      <c r="G60" s="185">
        <v>97052.5</v>
      </c>
      <c r="H60" s="174">
        <f t="shared" si="0"/>
        <v>96.925721156726993</v>
      </c>
    </row>
    <row r="61" spans="1:8" x14ac:dyDescent="0.2">
      <c r="A61" s="186" t="s">
        <v>605</v>
      </c>
      <c r="B61" s="187">
        <v>1</v>
      </c>
      <c r="C61" s="187">
        <v>5</v>
      </c>
      <c r="D61" s="188">
        <v>9000000000</v>
      </c>
      <c r="E61" s="189"/>
      <c r="F61" s="190">
        <v>400</v>
      </c>
      <c r="G61" s="190">
        <v>400</v>
      </c>
      <c r="H61" s="180">
        <f t="shared" si="0"/>
        <v>100</v>
      </c>
    </row>
    <row r="62" spans="1:8" ht="22.5" x14ac:dyDescent="0.2">
      <c r="A62" s="186" t="s">
        <v>606</v>
      </c>
      <c r="B62" s="187">
        <v>1</v>
      </c>
      <c r="C62" s="187">
        <v>5</v>
      </c>
      <c r="D62" s="188">
        <v>9000000950</v>
      </c>
      <c r="E62" s="189"/>
      <c r="F62" s="190">
        <v>400</v>
      </c>
      <c r="G62" s="190">
        <v>400</v>
      </c>
      <c r="H62" s="180">
        <f t="shared" si="0"/>
        <v>100</v>
      </c>
    </row>
    <row r="63" spans="1:8" x14ac:dyDescent="0.2">
      <c r="A63" s="186" t="s">
        <v>599</v>
      </c>
      <c r="B63" s="187">
        <v>1</v>
      </c>
      <c r="C63" s="187">
        <v>5</v>
      </c>
      <c r="D63" s="188">
        <v>9000000950</v>
      </c>
      <c r="E63" s="189">
        <v>200</v>
      </c>
      <c r="F63" s="190">
        <v>400</v>
      </c>
      <c r="G63" s="190">
        <v>400</v>
      </c>
      <c r="H63" s="180">
        <f t="shared" si="0"/>
        <v>100</v>
      </c>
    </row>
    <row r="64" spans="1:8" x14ac:dyDescent="0.2">
      <c r="A64" s="186" t="s">
        <v>607</v>
      </c>
      <c r="B64" s="187">
        <v>1</v>
      </c>
      <c r="C64" s="187">
        <v>5</v>
      </c>
      <c r="D64" s="188">
        <v>9100000000</v>
      </c>
      <c r="E64" s="189"/>
      <c r="F64" s="190">
        <v>99730.8</v>
      </c>
      <c r="G64" s="190">
        <v>96652.5</v>
      </c>
      <c r="H64" s="180">
        <f t="shared" si="0"/>
        <v>96.913390848163246</v>
      </c>
    </row>
    <row r="65" spans="1:8" x14ac:dyDescent="0.2">
      <c r="A65" s="186" t="s">
        <v>607</v>
      </c>
      <c r="B65" s="187">
        <v>1</v>
      </c>
      <c r="C65" s="187">
        <v>5</v>
      </c>
      <c r="D65" s="188">
        <v>9100000110</v>
      </c>
      <c r="E65" s="189"/>
      <c r="F65" s="190">
        <v>42685.5</v>
      </c>
      <c r="G65" s="190">
        <v>42684.5</v>
      </c>
      <c r="H65" s="180">
        <f t="shared" si="0"/>
        <v>99.997657284089442</v>
      </c>
    </row>
    <row r="66" spans="1:8" ht="33.75" x14ac:dyDescent="0.2">
      <c r="A66" s="186" t="s">
        <v>595</v>
      </c>
      <c r="B66" s="187">
        <v>1</v>
      </c>
      <c r="C66" s="187">
        <v>5</v>
      </c>
      <c r="D66" s="188">
        <v>9100000110</v>
      </c>
      <c r="E66" s="189">
        <v>100</v>
      </c>
      <c r="F66" s="190">
        <v>42685.5</v>
      </c>
      <c r="G66" s="190">
        <v>42684.5</v>
      </c>
      <c r="H66" s="180">
        <f t="shared" si="0"/>
        <v>99.997657284089442</v>
      </c>
    </row>
    <row r="67" spans="1:8" x14ac:dyDescent="0.2">
      <c r="A67" s="186" t="s">
        <v>607</v>
      </c>
      <c r="B67" s="187">
        <v>1</v>
      </c>
      <c r="C67" s="187">
        <v>5</v>
      </c>
      <c r="D67" s="188">
        <v>9100000190</v>
      </c>
      <c r="E67" s="189"/>
      <c r="F67" s="190">
        <v>50929.9</v>
      </c>
      <c r="G67" s="190">
        <v>47889.599999999999</v>
      </c>
      <c r="H67" s="180">
        <f t="shared" si="0"/>
        <v>94.030422207779708</v>
      </c>
    </row>
    <row r="68" spans="1:8" ht="33.75" x14ac:dyDescent="0.2">
      <c r="A68" s="186" t="s">
        <v>595</v>
      </c>
      <c r="B68" s="187">
        <v>1</v>
      </c>
      <c r="C68" s="187">
        <v>5</v>
      </c>
      <c r="D68" s="188">
        <v>9100000190</v>
      </c>
      <c r="E68" s="189">
        <v>100</v>
      </c>
      <c r="F68" s="190">
        <v>240</v>
      </c>
      <c r="G68" s="190">
        <v>77.599999999999994</v>
      </c>
      <c r="H68" s="180">
        <f t="shared" si="0"/>
        <v>32.333333333333329</v>
      </c>
    </row>
    <row r="69" spans="1:8" x14ac:dyDescent="0.2">
      <c r="A69" s="186" t="s">
        <v>599</v>
      </c>
      <c r="B69" s="187">
        <v>1</v>
      </c>
      <c r="C69" s="187">
        <v>5</v>
      </c>
      <c r="D69" s="188">
        <v>9100000190</v>
      </c>
      <c r="E69" s="189">
        <v>200</v>
      </c>
      <c r="F69" s="190">
        <v>50646.9</v>
      </c>
      <c r="G69" s="190">
        <v>47797.1</v>
      </c>
      <c r="H69" s="180">
        <f t="shared" si="0"/>
        <v>94.3731995442959</v>
      </c>
    </row>
    <row r="70" spans="1:8" x14ac:dyDescent="0.2">
      <c r="A70" s="186" t="s">
        <v>603</v>
      </c>
      <c r="B70" s="187">
        <v>1</v>
      </c>
      <c r="C70" s="187">
        <v>5</v>
      </c>
      <c r="D70" s="188">
        <v>9100000190</v>
      </c>
      <c r="E70" s="189">
        <v>800</v>
      </c>
      <c r="F70" s="190">
        <v>43</v>
      </c>
      <c r="G70" s="190">
        <v>14.9</v>
      </c>
      <c r="H70" s="180">
        <f t="shared" si="0"/>
        <v>34.651162790697676</v>
      </c>
    </row>
    <row r="71" spans="1:8" x14ac:dyDescent="0.2">
      <c r="A71" s="186" t="s">
        <v>607</v>
      </c>
      <c r="B71" s="187">
        <v>1</v>
      </c>
      <c r="C71" s="187">
        <v>5</v>
      </c>
      <c r="D71" s="188">
        <v>9100000870</v>
      </c>
      <c r="E71" s="189"/>
      <c r="F71" s="190">
        <v>250</v>
      </c>
      <c r="G71" s="190">
        <v>213</v>
      </c>
      <c r="H71" s="180">
        <f t="shared" si="0"/>
        <v>85.2</v>
      </c>
    </row>
    <row r="72" spans="1:8" ht="33.75" x14ac:dyDescent="0.2">
      <c r="A72" s="186" t="s">
        <v>595</v>
      </c>
      <c r="B72" s="187">
        <v>1</v>
      </c>
      <c r="C72" s="187">
        <v>5</v>
      </c>
      <c r="D72" s="188">
        <v>9100000870</v>
      </c>
      <c r="E72" s="189">
        <v>100</v>
      </c>
      <c r="F72" s="190">
        <v>250</v>
      </c>
      <c r="G72" s="190">
        <v>213</v>
      </c>
      <c r="H72" s="180">
        <f t="shared" si="0"/>
        <v>85.2</v>
      </c>
    </row>
    <row r="73" spans="1:8" ht="22.5" x14ac:dyDescent="0.2">
      <c r="A73" s="186" t="s">
        <v>608</v>
      </c>
      <c r="B73" s="187">
        <v>1</v>
      </c>
      <c r="C73" s="187">
        <v>5</v>
      </c>
      <c r="D73" s="188">
        <v>9100051200</v>
      </c>
      <c r="E73" s="189"/>
      <c r="F73" s="190">
        <v>5865.4</v>
      </c>
      <c r="G73" s="190">
        <v>5865.4</v>
      </c>
      <c r="H73" s="180">
        <f t="shared" si="0"/>
        <v>100</v>
      </c>
    </row>
    <row r="74" spans="1:8" x14ac:dyDescent="0.2">
      <c r="A74" s="186" t="s">
        <v>609</v>
      </c>
      <c r="B74" s="187">
        <v>1</v>
      </c>
      <c r="C74" s="187">
        <v>5</v>
      </c>
      <c r="D74" s="188">
        <v>9100051200</v>
      </c>
      <c r="E74" s="189">
        <v>500</v>
      </c>
      <c r="F74" s="190">
        <v>5865.4</v>
      </c>
      <c r="G74" s="190">
        <v>5865.4</v>
      </c>
      <c r="H74" s="180">
        <f t="shared" si="0"/>
        <v>100</v>
      </c>
    </row>
    <row r="75" spans="1:8" s="176" customFormat="1" ht="21" x14ac:dyDescent="0.15">
      <c r="A75" s="181" t="s">
        <v>610</v>
      </c>
      <c r="B75" s="182">
        <v>1</v>
      </c>
      <c r="C75" s="182">
        <v>6</v>
      </c>
      <c r="D75" s="183"/>
      <c r="E75" s="184"/>
      <c r="F75" s="185">
        <v>144608.5</v>
      </c>
      <c r="G75" s="185">
        <v>140735.1</v>
      </c>
      <c r="H75" s="174">
        <f t="shared" si="0"/>
        <v>97.321457590667222</v>
      </c>
    </row>
    <row r="76" spans="1:8" x14ac:dyDescent="0.2">
      <c r="A76" s="186" t="s">
        <v>596</v>
      </c>
      <c r="B76" s="187">
        <v>1</v>
      </c>
      <c r="C76" s="187">
        <v>6</v>
      </c>
      <c r="D76" s="188">
        <v>8900000000</v>
      </c>
      <c r="E76" s="189"/>
      <c r="F76" s="190">
        <v>99904.7</v>
      </c>
      <c r="G76" s="190">
        <v>97398.9</v>
      </c>
      <c r="H76" s="180">
        <f t="shared" si="0"/>
        <v>97.491809694638988</v>
      </c>
    </row>
    <row r="77" spans="1:8" x14ac:dyDescent="0.2">
      <c r="A77" s="186" t="s">
        <v>596</v>
      </c>
      <c r="B77" s="187">
        <v>1</v>
      </c>
      <c r="C77" s="187">
        <v>6</v>
      </c>
      <c r="D77" s="188">
        <v>8900000110</v>
      </c>
      <c r="E77" s="189"/>
      <c r="F77" s="190">
        <v>77715.3</v>
      </c>
      <c r="G77" s="190">
        <v>77010.100000000006</v>
      </c>
      <c r="H77" s="180">
        <f t="shared" si="0"/>
        <v>99.092585372507088</v>
      </c>
    </row>
    <row r="78" spans="1:8" ht="33.75" x14ac:dyDescent="0.2">
      <c r="A78" s="186" t="s">
        <v>595</v>
      </c>
      <c r="B78" s="187">
        <v>1</v>
      </c>
      <c r="C78" s="187">
        <v>6</v>
      </c>
      <c r="D78" s="188">
        <v>8900000110</v>
      </c>
      <c r="E78" s="189">
        <v>100</v>
      </c>
      <c r="F78" s="190">
        <v>77715.3</v>
      </c>
      <c r="G78" s="190">
        <v>77010.100000000006</v>
      </c>
      <c r="H78" s="180">
        <f t="shared" si="0"/>
        <v>99.092585372507088</v>
      </c>
    </row>
    <row r="79" spans="1:8" x14ac:dyDescent="0.2">
      <c r="A79" s="186" t="s">
        <v>596</v>
      </c>
      <c r="B79" s="187">
        <v>1</v>
      </c>
      <c r="C79" s="187">
        <v>6</v>
      </c>
      <c r="D79" s="188">
        <v>8900000190</v>
      </c>
      <c r="E79" s="189"/>
      <c r="F79" s="190">
        <v>17304.5</v>
      </c>
      <c r="G79" s="190">
        <v>15642.2</v>
      </c>
      <c r="H79" s="180">
        <f t="shared" ref="H79:H142" si="1">+G79/F79*100</f>
        <v>90.393828194978184</v>
      </c>
    </row>
    <row r="80" spans="1:8" ht="33.75" x14ac:dyDescent="0.2">
      <c r="A80" s="186" t="s">
        <v>595</v>
      </c>
      <c r="B80" s="187">
        <v>1</v>
      </c>
      <c r="C80" s="187">
        <v>6</v>
      </c>
      <c r="D80" s="188">
        <v>8900000190</v>
      </c>
      <c r="E80" s="189">
        <v>100</v>
      </c>
      <c r="F80" s="190">
        <v>1247.2</v>
      </c>
      <c r="G80" s="190">
        <v>918.8</v>
      </c>
      <c r="H80" s="180">
        <f t="shared" si="1"/>
        <v>73.66901860166773</v>
      </c>
    </row>
    <row r="81" spans="1:8" x14ac:dyDescent="0.2">
      <c r="A81" s="186" t="s">
        <v>599</v>
      </c>
      <c r="B81" s="187">
        <v>1</v>
      </c>
      <c r="C81" s="187">
        <v>6</v>
      </c>
      <c r="D81" s="188">
        <v>8900000190</v>
      </c>
      <c r="E81" s="189">
        <v>200</v>
      </c>
      <c r="F81" s="190">
        <v>15919.7</v>
      </c>
      <c r="G81" s="190">
        <v>14619</v>
      </c>
      <c r="H81" s="180">
        <f t="shared" si="1"/>
        <v>91.829619904897697</v>
      </c>
    </row>
    <row r="82" spans="1:8" x14ac:dyDescent="0.2">
      <c r="A82" s="186" t="s">
        <v>611</v>
      </c>
      <c r="B82" s="187">
        <v>1</v>
      </c>
      <c r="C82" s="187">
        <v>6</v>
      </c>
      <c r="D82" s="188">
        <v>8900000190</v>
      </c>
      <c r="E82" s="189">
        <v>300</v>
      </c>
      <c r="F82" s="190">
        <v>60</v>
      </c>
      <c r="G82" s="190">
        <v>41</v>
      </c>
      <c r="H82" s="180">
        <f t="shared" si="1"/>
        <v>68.333333333333329</v>
      </c>
    </row>
    <row r="83" spans="1:8" x14ac:dyDescent="0.2">
      <c r="A83" s="186" t="s">
        <v>603</v>
      </c>
      <c r="B83" s="187">
        <v>1</v>
      </c>
      <c r="C83" s="187">
        <v>6</v>
      </c>
      <c r="D83" s="188">
        <v>8900000190</v>
      </c>
      <c r="E83" s="189">
        <v>800</v>
      </c>
      <c r="F83" s="190">
        <v>77.599999999999994</v>
      </c>
      <c r="G83" s="190">
        <v>63.4</v>
      </c>
      <c r="H83" s="180">
        <f t="shared" si="1"/>
        <v>81.701030927835063</v>
      </c>
    </row>
    <row r="84" spans="1:8" x14ac:dyDescent="0.2">
      <c r="A84" s="186" t="s">
        <v>596</v>
      </c>
      <c r="B84" s="187">
        <v>1</v>
      </c>
      <c r="C84" s="187">
        <v>6</v>
      </c>
      <c r="D84" s="188">
        <v>8900000870</v>
      </c>
      <c r="E84" s="189"/>
      <c r="F84" s="190">
        <v>838.9</v>
      </c>
      <c r="G84" s="190">
        <v>700.6</v>
      </c>
      <c r="H84" s="180">
        <f t="shared" si="1"/>
        <v>83.514125640719996</v>
      </c>
    </row>
    <row r="85" spans="1:8" ht="33.75" x14ac:dyDescent="0.2">
      <c r="A85" s="186" t="s">
        <v>595</v>
      </c>
      <c r="B85" s="187">
        <v>1</v>
      </c>
      <c r="C85" s="187">
        <v>6</v>
      </c>
      <c r="D85" s="188">
        <v>8900000870</v>
      </c>
      <c r="E85" s="189">
        <v>100</v>
      </c>
      <c r="F85" s="190">
        <v>838.9</v>
      </c>
      <c r="G85" s="190">
        <v>700.6</v>
      </c>
      <c r="H85" s="180">
        <f t="shared" si="1"/>
        <v>83.514125640719996</v>
      </c>
    </row>
    <row r="86" spans="1:8" ht="22.5" x14ac:dyDescent="0.2">
      <c r="A86" s="186" t="s">
        <v>1424</v>
      </c>
      <c r="B86" s="187">
        <v>1</v>
      </c>
      <c r="C86" s="187">
        <v>6</v>
      </c>
      <c r="D86" s="188">
        <v>8900055490</v>
      </c>
      <c r="E86" s="189"/>
      <c r="F86" s="190">
        <v>4046</v>
      </c>
      <c r="G86" s="190">
        <v>4046</v>
      </c>
      <c r="H86" s="180">
        <f t="shared" si="1"/>
        <v>100</v>
      </c>
    </row>
    <row r="87" spans="1:8" ht="33.75" x14ac:dyDescent="0.2">
      <c r="A87" s="186" t="s">
        <v>595</v>
      </c>
      <c r="B87" s="187">
        <v>1</v>
      </c>
      <c r="C87" s="187">
        <v>6</v>
      </c>
      <c r="D87" s="188">
        <v>8900055490</v>
      </c>
      <c r="E87" s="189">
        <v>100</v>
      </c>
      <c r="F87" s="190">
        <v>4046</v>
      </c>
      <c r="G87" s="190">
        <v>4046</v>
      </c>
      <c r="H87" s="180">
        <f t="shared" si="1"/>
        <v>100</v>
      </c>
    </row>
    <row r="88" spans="1:8" x14ac:dyDescent="0.2">
      <c r="A88" s="186" t="s">
        <v>612</v>
      </c>
      <c r="B88" s="187">
        <v>1</v>
      </c>
      <c r="C88" s="187">
        <v>6</v>
      </c>
      <c r="D88" s="188">
        <v>9300000000</v>
      </c>
      <c r="E88" s="189"/>
      <c r="F88" s="190">
        <v>44703.8</v>
      </c>
      <c r="G88" s="190">
        <v>43336.2</v>
      </c>
      <c r="H88" s="180">
        <f t="shared" si="1"/>
        <v>96.940752240301705</v>
      </c>
    </row>
    <row r="89" spans="1:8" x14ac:dyDescent="0.2">
      <c r="A89" s="186" t="s">
        <v>612</v>
      </c>
      <c r="B89" s="187">
        <v>1</v>
      </c>
      <c r="C89" s="187">
        <v>6</v>
      </c>
      <c r="D89" s="188">
        <v>9300000111</v>
      </c>
      <c r="E89" s="189"/>
      <c r="F89" s="190">
        <v>7718.6</v>
      </c>
      <c r="G89" s="190">
        <v>7718.7</v>
      </c>
      <c r="H89" s="180">
        <f t="shared" si="1"/>
        <v>100.00129557173581</v>
      </c>
    </row>
    <row r="90" spans="1:8" ht="33.75" x14ac:dyDescent="0.2">
      <c r="A90" s="186" t="s">
        <v>595</v>
      </c>
      <c r="B90" s="187">
        <v>1</v>
      </c>
      <c r="C90" s="187">
        <v>6</v>
      </c>
      <c r="D90" s="188">
        <v>9300000111</v>
      </c>
      <c r="E90" s="189">
        <v>100</v>
      </c>
      <c r="F90" s="190">
        <v>7718.6</v>
      </c>
      <c r="G90" s="190">
        <v>7718.7</v>
      </c>
      <c r="H90" s="180">
        <f t="shared" si="1"/>
        <v>100.00129557173581</v>
      </c>
    </row>
    <row r="91" spans="1:8" x14ac:dyDescent="0.2">
      <c r="A91" s="186" t="s">
        <v>612</v>
      </c>
      <c r="B91" s="187">
        <v>1</v>
      </c>
      <c r="C91" s="187">
        <v>6</v>
      </c>
      <c r="D91" s="188">
        <v>9300000112</v>
      </c>
      <c r="E91" s="189"/>
      <c r="F91" s="190">
        <v>4598</v>
      </c>
      <c r="G91" s="190">
        <v>4598</v>
      </c>
      <c r="H91" s="180">
        <f t="shared" si="1"/>
        <v>100</v>
      </c>
    </row>
    <row r="92" spans="1:8" ht="33.75" x14ac:dyDescent="0.2">
      <c r="A92" s="186" t="s">
        <v>595</v>
      </c>
      <c r="B92" s="187">
        <v>1</v>
      </c>
      <c r="C92" s="187">
        <v>6</v>
      </c>
      <c r="D92" s="188">
        <v>9300000112</v>
      </c>
      <c r="E92" s="189">
        <v>100</v>
      </c>
      <c r="F92" s="190">
        <v>4598</v>
      </c>
      <c r="G92" s="190">
        <v>4598</v>
      </c>
      <c r="H92" s="180">
        <f t="shared" si="1"/>
        <v>100</v>
      </c>
    </row>
    <row r="93" spans="1:8" x14ac:dyDescent="0.2">
      <c r="A93" s="186" t="s">
        <v>612</v>
      </c>
      <c r="B93" s="187">
        <v>1</v>
      </c>
      <c r="C93" s="187">
        <v>6</v>
      </c>
      <c r="D93" s="188">
        <v>9300000113</v>
      </c>
      <c r="E93" s="189"/>
      <c r="F93" s="190">
        <v>23615.200000000001</v>
      </c>
      <c r="G93" s="190">
        <v>23595.200000000001</v>
      </c>
      <c r="H93" s="180">
        <f t="shared" si="1"/>
        <v>99.915308784172908</v>
      </c>
    </row>
    <row r="94" spans="1:8" ht="33.75" x14ac:dyDescent="0.2">
      <c r="A94" s="186" t="s">
        <v>595</v>
      </c>
      <c r="B94" s="187">
        <v>1</v>
      </c>
      <c r="C94" s="187">
        <v>6</v>
      </c>
      <c r="D94" s="188">
        <v>9300000113</v>
      </c>
      <c r="E94" s="189">
        <v>100</v>
      </c>
      <c r="F94" s="190">
        <v>23615.200000000001</v>
      </c>
      <c r="G94" s="190">
        <v>23595.200000000001</v>
      </c>
      <c r="H94" s="180">
        <f t="shared" si="1"/>
        <v>99.915308784172908</v>
      </c>
    </row>
    <row r="95" spans="1:8" x14ac:dyDescent="0.2">
      <c r="A95" s="186" t="s">
        <v>612</v>
      </c>
      <c r="B95" s="187">
        <v>1</v>
      </c>
      <c r="C95" s="187">
        <v>6</v>
      </c>
      <c r="D95" s="188">
        <v>9300000193</v>
      </c>
      <c r="E95" s="189"/>
      <c r="F95" s="190">
        <v>8564.5</v>
      </c>
      <c r="G95" s="190">
        <v>7216.9</v>
      </c>
      <c r="H95" s="180">
        <f t="shared" si="1"/>
        <v>84.265281102224293</v>
      </c>
    </row>
    <row r="96" spans="1:8" ht="33.75" x14ac:dyDescent="0.2">
      <c r="A96" s="186" t="s">
        <v>595</v>
      </c>
      <c r="B96" s="187">
        <v>1</v>
      </c>
      <c r="C96" s="187">
        <v>6</v>
      </c>
      <c r="D96" s="188">
        <v>9300000193</v>
      </c>
      <c r="E96" s="189">
        <v>100</v>
      </c>
      <c r="F96" s="190">
        <v>1176</v>
      </c>
      <c r="G96" s="190">
        <v>1124</v>
      </c>
      <c r="H96" s="180">
        <f t="shared" si="1"/>
        <v>95.578231292517003</v>
      </c>
    </row>
    <row r="97" spans="1:8" x14ac:dyDescent="0.2">
      <c r="A97" s="186" t="s">
        <v>599</v>
      </c>
      <c r="B97" s="187">
        <v>1</v>
      </c>
      <c r="C97" s="187">
        <v>6</v>
      </c>
      <c r="D97" s="188">
        <v>9300000193</v>
      </c>
      <c r="E97" s="189">
        <v>200</v>
      </c>
      <c r="F97" s="190">
        <v>7377</v>
      </c>
      <c r="G97" s="190">
        <v>6092.9</v>
      </c>
      <c r="H97" s="180">
        <f t="shared" si="1"/>
        <v>82.593195065744879</v>
      </c>
    </row>
    <row r="98" spans="1:8" x14ac:dyDescent="0.2">
      <c r="A98" s="186" t="s">
        <v>603</v>
      </c>
      <c r="B98" s="187">
        <v>1</v>
      </c>
      <c r="C98" s="187">
        <v>6</v>
      </c>
      <c r="D98" s="188">
        <v>9300000193</v>
      </c>
      <c r="E98" s="189">
        <v>800</v>
      </c>
      <c r="F98" s="190">
        <v>11.5</v>
      </c>
      <c r="G98" s="190">
        <v>0</v>
      </c>
      <c r="H98" s="180">
        <f t="shared" si="1"/>
        <v>0</v>
      </c>
    </row>
    <row r="99" spans="1:8" x14ac:dyDescent="0.2">
      <c r="A99" s="186" t="s">
        <v>612</v>
      </c>
      <c r="B99" s="187">
        <v>1</v>
      </c>
      <c r="C99" s="187">
        <v>6</v>
      </c>
      <c r="D99" s="188">
        <v>9300000870</v>
      </c>
      <c r="E99" s="189"/>
      <c r="F99" s="190">
        <v>207.5</v>
      </c>
      <c r="G99" s="190">
        <v>207.4</v>
      </c>
      <c r="H99" s="180">
        <f t="shared" si="1"/>
        <v>99.951807228915669</v>
      </c>
    </row>
    <row r="100" spans="1:8" ht="33.75" x14ac:dyDescent="0.2">
      <c r="A100" s="186" t="s">
        <v>595</v>
      </c>
      <c r="B100" s="187">
        <v>1</v>
      </c>
      <c r="C100" s="187">
        <v>6</v>
      </c>
      <c r="D100" s="188">
        <v>9300000870</v>
      </c>
      <c r="E100" s="189">
        <v>100</v>
      </c>
      <c r="F100" s="190">
        <v>207.5</v>
      </c>
      <c r="G100" s="190">
        <v>207.4</v>
      </c>
      <c r="H100" s="180">
        <f t="shared" si="1"/>
        <v>99.951807228915669</v>
      </c>
    </row>
    <row r="101" spans="1:8" s="176" customFormat="1" ht="10.5" x14ac:dyDescent="0.15">
      <c r="A101" s="181" t="s">
        <v>613</v>
      </c>
      <c r="B101" s="182">
        <v>1</v>
      </c>
      <c r="C101" s="182">
        <v>7</v>
      </c>
      <c r="D101" s="183"/>
      <c r="E101" s="184"/>
      <c r="F101" s="185">
        <v>48561.9</v>
      </c>
      <c r="G101" s="185">
        <v>48561.8</v>
      </c>
      <c r="H101" s="174">
        <f t="shared" si="1"/>
        <v>99.999794077249859</v>
      </c>
    </row>
    <row r="102" spans="1:8" x14ac:dyDescent="0.2">
      <c r="A102" s="186" t="s">
        <v>614</v>
      </c>
      <c r="B102" s="187">
        <v>1</v>
      </c>
      <c r="C102" s="187">
        <v>7</v>
      </c>
      <c r="D102" s="188">
        <v>9400000000</v>
      </c>
      <c r="E102" s="189"/>
      <c r="F102" s="190">
        <v>48561.9</v>
      </c>
      <c r="G102" s="190">
        <v>48561.8</v>
      </c>
      <c r="H102" s="180">
        <f t="shared" si="1"/>
        <v>99.999794077249859</v>
      </c>
    </row>
    <row r="103" spans="1:8" x14ac:dyDescent="0.2">
      <c r="A103" s="186" t="s">
        <v>614</v>
      </c>
      <c r="B103" s="187">
        <v>1</v>
      </c>
      <c r="C103" s="187">
        <v>7</v>
      </c>
      <c r="D103" s="188">
        <v>9400000111</v>
      </c>
      <c r="E103" s="189"/>
      <c r="F103" s="190">
        <v>5731.5</v>
      </c>
      <c r="G103" s="190">
        <v>5731.5</v>
      </c>
      <c r="H103" s="180">
        <f t="shared" si="1"/>
        <v>100</v>
      </c>
    </row>
    <row r="104" spans="1:8" ht="33.75" x14ac:dyDescent="0.2">
      <c r="A104" s="186" t="s">
        <v>595</v>
      </c>
      <c r="B104" s="187">
        <v>1</v>
      </c>
      <c r="C104" s="187">
        <v>7</v>
      </c>
      <c r="D104" s="188">
        <v>9400000111</v>
      </c>
      <c r="E104" s="189">
        <v>100</v>
      </c>
      <c r="F104" s="190">
        <v>5731.5</v>
      </c>
      <c r="G104" s="190">
        <v>5731.5</v>
      </c>
      <c r="H104" s="180">
        <f t="shared" si="1"/>
        <v>100</v>
      </c>
    </row>
    <row r="105" spans="1:8" x14ac:dyDescent="0.2">
      <c r="A105" s="186" t="s">
        <v>614</v>
      </c>
      <c r="B105" s="187">
        <v>1</v>
      </c>
      <c r="C105" s="187">
        <v>7</v>
      </c>
      <c r="D105" s="188">
        <v>9400000112</v>
      </c>
      <c r="E105" s="189"/>
      <c r="F105" s="190">
        <v>23492.6</v>
      </c>
      <c r="G105" s="190">
        <v>23492.5</v>
      </c>
      <c r="H105" s="180">
        <f t="shared" si="1"/>
        <v>99.999574334045619</v>
      </c>
    </row>
    <row r="106" spans="1:8" ht="33.75" x14ac:dyDescent="0.2">
      <c r="A106" s="186" t="s">
        <v>595</v>
      </c>
      <c r="B106" s="187">
        <v>1</v>
      </c>
      <c r="C106" s="187">
        <v>7</v>
      </c>
      <c r="D106" s="188">
        <v>9400000112</v>
      </c>
      <c r="E106" s="189">
        <v>100</v>
      </c>
      <c r="F106" s="190">
        <v>23492.6</v>
      </c>
      <c r="G106" s="190">
        <v>23492.5</v>
      </c>
      <c r="H106" s="180">
        <f t="shared" si="1"/>
        <v>99.999574334045619</v>
      </c>
    </row>
    <row r="107" spans="1:8" x14ac:dyDescent="0.2">
      <c r="A107" s="186" t="s">
        <v>614</v>
      </c>
      <c r="B107" s="187">
        <v>1</v>
      </c>
      <c r="C107" s="187">
        <v>7</v>
      </c>
      <c r="D107" s="188">
        <v>9400000192</v>
      </c>
      <c r="E107" s="189"/>
      <c r="F107" s="190">
        <v>1543.1</v>
      </c>
      <c r="G107" s="190">
        <v>1543.1</v>
      </c>
      <c r="H107" s="180">
        <f t="shared" si="1"/>
        <v>100</v>
      </c>
    </row>
    <row r="108" spans="1:8" ht="33.75" x14ac:dyDescent="0.2">
      <c r="A108" s="186" t="s">
        <v>595</v>
      </c>
      <c r="B108" s="187">
        <v>1</v>
      </c>
      <c r="C108" s="187">
        <v>7</v>
      </c>
      <c r="D108" s="188">
        <v>9400000192</v>
      </c>
      <c r="E108" s="189">
        <v>100</v>
      </c>
      <c r="F108" s="190">
        <v>296</v>
      </c>
      <c r="G108" s="190">
        <v>296</v>
      </c>
      <c r="H108" s="180">
        <f t="shared" si="1"/>
        <v>100</v>
      </c>
    </row>
    <row r="109" spans="1:8" x14ac:dyDescent="0.2">
      <c r="A109" s="186" t="s">
        <v>599</v>
      </c>
      <c r="B109" s="187">
        <v>1</v>
      </c>
      <c r="C109" s="187">
        <v>7</v>
      </c>
      <c r="D109" s="188">
        <v>9400000192</v>
      </c>
      <c r="E109" s="189">
        <v>200</v>
      </c>
      <c r="F109" s="190">
        <v>1238.5</v>
      </c>
      <c r="G109" s="190">
        <v>1238.5</v>
      </c>
      <c r="H109" s="180">
        <f t="shared" si="1"/>
        <v>100</v>
      </c>
    </row>
    <row r="110" spans="1:8" x14ac:dyDescent="0.2">
      <c r="A110" s="186" t="s">
        <v>603</v>
      </c>
      <c r="B110" s="187">
        <v>1</v>
      </c>
      <c r="C110" s="187">
        <v>7</v>
      </c>
      <c r="D110" s="188">
        <v>9400000192</v>
      </c>
      <c r="E110" s="189">
        <v>800</v>
      </c>
      <c r="F110" s="190">
        <v>8.6</v>
      </c>
      <c r="G110" s="190">
        <v>8.6</v>
      </c>
      <c r="H110" s="180">
        <f t="shared" si="1"/>
        <v>100</v>
      </c>
    </row>
    <row r="111" spans="1:8" x14ac:dyDescent="0.2">
      <c r="A111" s="186" t="s">
        <v>614</v>
      </c>
      <c r="B111" s="187">
        <v>1</v>
      </c>
      <c r="C111" s="187">
        <v>7</v>
      </c>
      <c r="D111" s="188">
        <v>9400000870</v>
      </c>
      <c r="E111" s="189"/>
      <c r="F111" s="190">
        <v>247.6</v>
      </c>
      <c r="G111" s="190">
        <v>247.6</v>
      </c>
      <c r="H111" s="180">
        <f t="shared" si="1"/>
        <v>100</v>
      </c>
    </row>
    <row r="112" spans="1:8" ht="33.75" x14ac:dyDescent="0.2">
      <c r="A112" s="186" t="s">
        <v>595</v>
      </c>
      <c r="B112" s="187">
        <v>1</v>
      </c>
      <c r="C112" s="187">
        <v>7</v>
      </c>
      <c r="D112" s="188">
        <v>9400000870</v>
      </c>
      <c r="E112" s="189">
        <v>100</v>
      </c>
      <c r="F112" s="190">
        <v>247.6</v>
      </c>
      <c r="G112" s="190">
        <v>247.6</v>
      </c>
      <c r="H112" s="180">
        <f t="shared" si="1"/>
        <v>100</v>
      </c>
    </row>
    <row r="113" spans="1:8" x14ac:dyDescent="0.2">
      <c r="A113" s="186" t="s">
        <v>615</v>
      </c>
      <c r="B113" s="187">
        <v>1</v>
      </c>
      <c r="C113" s="187">
        <v>7</v>
      </c>
      <c r="D113" s="188">
        <v>9400099990</v>
      </c>
      <c r="E113" s="189"/>
      <c r="F113" s="190">
        <v>17547.099999999999</v>
      </c>
      <c r="G113" s="190">
        <v>17547.099999999999</v>
      </c>
      <c r="H113" s="180">
        <f t="shared" si="1"/>
        <v>100</v>
      </c>
    </row>
    <row r="114" spans="1:8" x14ac:dyDescent="0.2">
      <c r="A114" s="186" t="s">
        <v>603</v>
      </c>
      <c r="B114" s="187">
        <v>1</v>
      </c>
      <c r="C114" s="187">
        <v>7</v>
      </c>
      <c r="D114" s="188">
        <v>9400099990</v>
      </c>
      <c r="E114" s="189">
        <v>800</v>
      </c>
      <c r="F114" s="190">
        <v>17547.099999999999</v>
      </c>
      <c r="G114" s="190">
        <v>17547.099999999999</v>
      </c>
      <c r="H114" s="180">
        <f t="shared" si="1"/>
        <v>100</v>
      </c>
    </row>
    <row r="115" spans="1:8" s="176" customFormat="1" ht="10.5" x14ac:dyDescent="0.15">
      <c r="A115" s="181" t="s">
        <v>616</v>
      </c>
      <c r="B115" s="182">
        <v>1</v>
      </c>
      <c r="C115" s="182">
        <v>10</v>
      </c>
      <c r="D115" s="183"/>
      <c r="E115" s="184"/>
      <c r="F115" s="185">
        <v>125360.7</v>
      </c>
      <c r="G115" s="185">
        <v>122512.9</v>
      </c>
      <c r="H115" s="174">
        <f t="shared" si="1"/>
        <v>97.728315173734671</v>
      </c>
    </row>
    <row r="116" spans="1:8" x14ac:dyDescent="0.2">
      <c r="A116" s="186" t="s">
        <v>617</v>
      </c>
      <c r="B116" s="187">
        <v>1</v>
      </c>
      <c r="C116" s="187">
        <v>10</v>
      </c>
      <c r="D116" s="188">
        <v>700000000</v>
      </c>
      <c r="E116" s="189"/>
      <c r="F116" s="190">
        <v>96997</v>
      </c>
      <c r="G116" s="190">
        <v>94295.2</v>
      </c>
      <c r="H116" s="180">
        <f t="shared" si="1"/>
        <v>97.214553027413217</v>
      </c>
    </row>
    <row r="117" spans="1:8" ht="22.5" x14ac:dyDescent="0.2">
      <c r="A117" s="186" t="s">
        <v>618</v>
      </c>
      <c r="B117" s="187">
        <v>1</v>
      </c>
      <c r="C117" s="187">
        <v>10</v>
      </c>
      <c r="D117" s="188">
        <v>780000000</v>
      </c>
      <c r="E117" s="189"/>
      <c r="F117" s="190">
        <v>96997</v>
      </c>
      <c r="G117" s="190">
        <v>94295.2</v>
      </c>
      <c r="H117" s="180">
        <f t="shared" si="1"/>
        <v>97.214553027413217</v>
      </c>
    </row>
    <row r="118" spans="1:8" ht="33.75" x14ac:dyDescent="0.2">
      <c r="A118" s="186" t="s">
        <v>619</v>
      </c>
      <c r="B118" s="187">
        <v>1</v>
      </c>
      <c r="C118" s="187">
        <v>10</v>
      </c>
      <c r="D118" s="188">
        <v>780046100</v>
      </c>
      <c r="E118" s="189"/>
      <c r="F118" s="190">
        <v>92526.8</v>
      </c>
      <c r="G118" s="190">
        <v>90905.2</v>
      </c>
      <c r="H118" s="180">
        <f t="shared" si="1"/>
        <v>98.247426691509915</v>
      </c>
    </row>
    <row r="119" spans="1:8" ht="22.5" x14ac:dyDescent="0.2">
      <c r="A119" s="186" t="s">
        <v>620</v>
      </c>
      <c r="B119" s="187">
        <v>1</v>
      </c>
      <c r="C119" s="187">
        <v>10</v>
      </c>
      <c r="D119" s="188">
        <v>780046100</v>
      </c>
      <c r="E119" s="189">
        <v>600</v>
      </c>
      <c r="F119" s="190">
        <v>92526.8</v>
      </c>
      <c r="G119" s="190">
        <v>90905.2</v>
      </c>
      <c r="H119" s="180">
        <f t="shared" si="1"/>
        <v>98.247426691509915</v>
      </c>
    </row>
    <row r="120" spans="1:8" x14ac:dyDescent="0.2">
      <c r="A120" s="186" t="s">
        <v>1425</v>
      </c>
      <c r="B120" s="187">
        <v>1</v>
      </c>
      <c r="C120" s="187">
        <v>10</v>
      </c>
      <c r="D120" s="188">
        <v>780046110</v>
      </c>
      <c r="E120" s="189"/>
      <c r="F120" s="190">
        <v>4470.2</v>
      </c>
      <c r="G120" s="190">
        <v>3390</v>
      </c>
      <c r="H120" s="180">
        <f t="shared" si="1"/>
        <v>75.835533085767977</v>
      </c>
    </row>
    <row r="121" spans="1:8" x14ac:dyDescent="0.2">
      <c r="A121" s="186" t="s">
        <v>599</v>
      </c>
      <c r="B121" s="187">
        <v>1</v>
      </c>
      <c r="C121" s="187">
        <v>10</v>
      </c>
      <c r="D121" s="188">
        <v>780046110</v>
      </c>
      <c r="E121" s="189">
        <v>200</v>
      </c>
      <c r="F121" s="190">
        <v>80</v>
      </c>
      <c r="G121" s="190">
        <v>65</v>
      </c>
      <c r="H121" s="180">
        <f t="shared" si="1"/>
        <v>81.25</v>
      </c>
    </row>
    <row r="122" spans="1:8" x14ac:dyDescent="0.2">
      <c r="A122" s="186" t="s">
        <v>611</v>
      </c>
      <c r="B122" s="187">
        <v>1</v>
      </c>
      <c r="C122" s="187">
        <v>10</v>
      </c>
      <c r="D122" s="188">
        <v>780046110</v>
      </c>
      <c r="E122" s="189">
        <v>300</v>
      </c>
      <c r="F122" s="190">
        <v>850.2</v>
      </c>
      <c r="G122" s="190">
        <v>525</v>
      </c>
      <c r="H122" s="180">
        <f t="shared" si="1"/>
        <v>61.750176429075509</v>
      </c>
    </row>
    <row r="123" spans="1:8" ht="22.5" x14ac:dyDescent="0.2">
      <c r="A123" s="186" t="s">
        <v>620</v>
      </c>
      <c r="B123" s="187">
        <v>1</v>
      </c>
      <c r="C123" s="187">
        <v>10</v>
      </c>
      <c r="D123" s="188">
        <v>780046110</v>
      </c>
      <c r="E123" s="189">
        <v>600</v>
      </c>
      <c r="F123" s="190">
        <v>3540</v>
      </c>
      <c r="G123" s="190">
        <v>2800</v>
      </c>
      <c r="H123" s="180">
        <f t="shared" si="1"/>
        <v>79.096045197740111</v>
      </c>
    </row>
    <row r="124" spans="1:8" x14ac:dyDescent="0.2">
      <c r="A124" s="186" t="s">
        <v>621</v>
      </c>
      <c r="B124" s="187">
        <v>1</v>
      </c>
      <c r="C124" s="187">
        <v>10</v>
      </c>
      <c r="D124" s="188">
        <v>8800000000</v>
      </c>
      <c r="E124" s="189"/>
      <c r="F124" s="190">
        <v>28283.7</v>
      </c>
      <c r="G124" s="190">
        <v>28137.7</v>
      </c>
      <c r="H124" s="180">
        <f t="shared" si="1"/>
        <v>99.483801624257083</v>
      </c>
    </row>
    <row r="125" spans="1:8" x14ac:dyDescent="0.2">
      <c r="A125" s="186" t="s">
        <v>622</v>
      </c>
      <c r="B125" s="187">
        <v>1</v>
      </c>
      <c r="C125" s="187">
        <v>10</v>
      </c>
      <c r="D125" s="188">
        <v>8800040590</v>
      </c>
      <c r="E125" s="189"/>
      <c r="F125" s="190">
        <v>28283.7</v>
      </c>
      <c r="G125" s="190">
        <v>28137.7</v>
      </c>
      <c r="H125" s="180">
        <f t="shared" si="1"/>
        <v>99.483801624257083</v>
      </c>
    </row>
    <row r="126" spans="1:8" ht="22.5" x14ac:dyDescent="0.2">
      <c r="A126" s="186" t="s">
        <v>620</v>
      </c>
      <c r="B126" s="187">
        <v>1</v>
      </c>
      <c r="C126" s="187">
        <v>10</v>
      </c>
      <c r="D126" s="188">
        <v>8800040590</v>
      </c>
      <c r="E126" s="189">
        <v>600</v>
      </c>
      <c r="F126" s="190">
        <v>28283.7</v>
      </c>
      <c r="G126" s="190">
        <v>28137.7</v>
      </c>
      <c r="H126" s="180">
        <f t="shared" si="1"/>
        <v>99.483801624257083</v>
      </c>
    </row>
    <row r="127" spans="1:8" x14ac:dyDescent="0.2">
      <c r="A127" s="186" t="s">
        <v>596</v>
      </c>
      <c r="B127" s="187">
        <v>1</v>
      </c>
      <c r="C127" s="187">
        <v>10</v>
      </c>
      <c r="D127" s="188">
        <v>8900000000</v>
      </c>
      <c r="E127" s="189"/>
      <c r="F127" s="190">
        <v>80</v>
      </c>
      <c r="G127" s="190">
        <v>80</v>
      </c>
      <c r="H127" s="180">
        <f t="shared" si="1"/>
        <v>100</v>
      </c>
    </row>
    <row r="128" spans="1:8" ht="22.5" x14ac:dyDescent="0.2">
      <c r="A128" s="186" t="s">
        <v>1424</v>
      </c>
      <c r="B128" s="187">
        <v>1</v>
      </c>
      <c r="C128" s="187">
        <v>10</v>
      </c>
      <c r="D128" s="188">
        <v>8900055490</v>
      </c>
      <c r="E128" s="189"/>
      <c r="F128" s="190">
        <v>80</v>
      </c>
      <c r="G128" s="190">
        <v>80</v>
      </c>
      <c r="H128" s="180">
        <f t="shared" si="1"/>
        <v>100</v>
      </c>
    </row>
    <row r="129" spans="1:8" ht="22.5" x14ac:dyDescent="0.2">
      <c r="A129" s="186" t="s">
        <v>620</v>
      </c>
      <c r="B129" s="187">
        <v>1</v>
      </c>
      <c r="C129" s="187">
        <v>10</v>
      </c>
      <c r="D129" s="188">
        <v>8900055490</v>
      </c>
      <c r="E129" s="189">
        <v>600</v>
      </c>
      <c r="F129" s="190">
        <v>80</v>
      </c>
      <c r="G129" s="190">
        <v>80</v>
      </c>
      <c r="H129" s="180">
        <f t="shared" si="1"/>
        <v>100</v>
      </c>
    </row>
    <row r="130" spans="1:8" s="176" customFormat="1" ht="10.5" x14ac:dyDescent="0.15">
      <c r="A130" s="181" t="s">
        <v>623</v>
      </c>
      <c r="B130" s="182">
        <v>1</v>
      </c>
      <c r="C130" s="182">
        <v>11</v>
      </c>
      <c r="D130" s="183"/>
      <c r="E130" s="184"/>
      <c r="F130" s="185">
        <v>12921.7</v>
      </c>
      <c r="G130" s="185">
        <v>0</v>
      </c>
      <c r="H130" s="174">
        <f t="shared" si="1"/>
        <v>0</v>
      </c>
    </row>
    <row r="131" spans="1:8" x14ac:dyDescent="0.2">
      <c r="A131" s="186" t="s">
        <v>624</v>
      </c>
      <c r="B131" s="187">
        <v>1</v>
      </c>
      <c r="C131" s="187">
        <v>11</v>
      </c>
      <c r="D131" s="188">
        <v>9700000000</v>
      </c>
      <c r="E131" s="189"/>
      <c r="F131" s="190">
        <v>12921.7</v>
      </c>
      <c r="G131" s="190">
        <v>0</v>
      </c>
      <c r="H131" s="180">
        <f t="shared" si="1"/>
        <v>0</v>
      </c>
    </row>
    <row r="132" spans="1:8" x14ac:dyDescent="0.2">
      <c r="A132" s="186" t="s">
        <v>625</v>
      </c>
      <c r="B132" s="187">
        <v>1</v>
      </c>
      <c r="C132" s="187">
        <v>11</v>
      </c>
      <c r="D132" s="188">
        <v>9700004000</v>
      </c>
      <c r="E132" s="189"/>
      <c r="F132" s="190">
        <v>12921.7</v>
      </c>
      <c r="G132" s="190">
        <v>0</v>
      </c>
      <c r="H132" s="180">
        <f t="shared" si="1"/>
        <v>0</v>
      </c>
    </row>
    <row r="133" spans="1:8" x14ac:dyDescent="0.2">
      <c r="A133" s="186" t="s">
        <v>603</v>
      </c>
      <c r="B133" s="187">
        <v>1</v>
      </c>
      <c r="C133" s="187">
        <v>11</v>
      </c>
      <c r="D133" s="188">
        <v>9700004000</v>
      </c>
      <c r="E133" s="189">
        <v>800</v>
      </c>
      <c r="F133" s="190">
        <v>12921.7</v>
      </c>
      <c r="G133" s="190">
        <v>0</v>
      </c>
      <c r="H133" s="180">
        <f t="shared" si="1"/>
        <v>0</v>
      </c>
    </row>
    <row r="134" spans="1:8" s="176" customFormat="1" ht="10.5" x14ac:dyDescent="0.15">
      <c r="A134" s="181" t="s">
        <v>1426</v>
      </c>
      <c r="B134" s="182">
        <v>1</v>
      </c>
      <c r="C134" s="182">
        <v>12</v>
      </c>
      <c r="D134" s="183"/>
      <c r="E134" s="184"/>
      <c r="F134" s="185">
        <v>2500</v>
      </c>
      <c r="G134" s="185">
        <v>0</v>
      </c>
      <c r="H134" s="174">
        <f t="shared" si="1"/>
        <v>0</v>
      </c>
    </row>
    <row r="135" spans="1:8" x14ac:dyDescent="0.2">
      <c r="A135" s="186" t="s">
        <v>624</v>
      </c>
      <c r="B135" s="187">
        <v>1</v>
      </c>
      <c r="C135" s="187">
        <v>12</v>
      </c>
      <c r="D135" s="188">
        <v>9700000000</v>
      </c>
      <c r="E135" s="189"/>
      <c r="F135" s="190">
        <v>2500</v>
      </c>
      <c r="G135" s="190">
        <v>0</v>
      </c>
      <c r="H135" s="180">
        <f t="shared" si="1"/>
        <v>0</v>
      </c>
    </row>
    <row r="136" spans="1:8" ht="22.5" x14ac:dyDescent="0.2">
      <c r="A136" s="186" t="s">
        <v>1427</v>
      </c>
      <c r="B136" s="187">
        <v>1</v>
      </c>
      <c r="C136" s="187">
        <v>12</v>
      </c>
      <c r="D136" s="188">
        <v>9700008000</v>
      </c>
      <c r="E136" s="189"/>
      <c r="F136" s="190">
        <v>2500</v>
      </c>
      <c r="G136" s="190">
        <v>0</v>
      </c>
      <c r="H136" s="180">
        <f t="shared" si="1"/>
        <v>0</v>
      </c>
    </row>
    <row r="137" spans="1:8" x14ac:dyDescent="0.2">
      <c r="A137" s="186" t="s">
        <v>599</v>
      </c>
      <c r="B137" s="187">
        <v>1</v>
      </c>
      <c r="C137" s="187">
        <v>12</v>
      </c>
      <c r="D137" s="188">
        <v>9700008000</v>
      </c>
      <c r="E137" s="189">
        <v>200</v>
      </c>
      <c r="F137" s="190">
        <v>2500</v>
      </c>
      <c r="G137" s="190">
        <v>0</v>
      </c>
      <c r="H137" s="180">
        <f t="shared" si="1"/>
        <v>0</v>
      </c>
    </row>
    <row r="138" spans="1:8" s="176" customFormat="1" ht="10.5" x14ac:dyDescent="0.15">
      <c r="A138" s="181" t="s">
        <v>626</v>
      </c>
      <c r="B138" s="182">
        <v>1</v>
      </c>
      <c r="C138" s="182">
        <v>13</v>
      </c>
      <c r="D138" s="183"/>
      <c r="E138" s="184"/>
      <c r="F138" s="185">
        <v>379123.8</v>
      </c>
      <c r="G138" s="185">
        <v>363830.5</v>
      </c>
      <c r="H138" s="174">
        <f t="shared" si="1"/>
        <v>95.966146150676906</v>
      </c>
    </row>
    <row r="139" spans="1:8" ht="22.5" x14ac:dyDescent="0.2">
      <c r="A139" s="186" t="s">
        <v>1428</v>
      </c>
      <c r="B139" s="187">
        <v>1</v>
      </c>
      <c r="C139" s="187">
        <v>13</v>
      </c>
      <c r="D139" s="188">
        <v>1300000000</v>
      </c>
      <c r="E139" s="189"/>
      <c r="F139" s="190">
        <v>1084.4000000000001</v>
      </c>
      <c r="G139" s="190">
        <v>348.9</v>
      </c>
      <c r="H139" s="180">
        <f t="shared" si="1"/>
        <v>32.174474363703425</v>
      </c>
    </row>
    <row r="140" spans="1:8" x14ac:dyDescent="0.2">
      <c r="A140" s="186" t="s">
        <v>627</v>
      </c>
      <c r="B140" s="187">
        <v>1</v>
      </c>
      <c r="C140" s="187">
        <v>13</v>
      </c>
      <c r="D140" s="188">
        <v>1330000000</v>
      </c>
      <c r="E140" s="189"/>
      <c r="F140" s="190">
        <v>1084.4000000000001</v>
      </c>
      <c r="G140" s="190">
        <v>348.9</v>
      </c>
      <c r="H140" s="180">
        <f t="shared" si="1"/>
        <v>32.174474363703425</v>
      </c>
    </row>
    <row r="141" spans="1:8" x14ac:dyDescent="0.2">
      <c r="A141" s="186" t="s">
        <v>628</v>
      </c>
      <c r="B141" s="187">
        <v>1</v>
      </c>
      <c r="C141" s="187">
        <v>13</v>
      </c>
      <c r="D141" s="188">
        <v>1330000130</v>
      </c>
      <c r="E141" s="189"/>
      <c r="F141" s="190">
        <v>1084.4000000000001</v>
      </c>
      <c r="G141" s="190">
        <v>348.9</v>
      </c>
      <c r="H141" s="180">
        <f t="shared" si="1"/>
        <v>32.174474363703425</v>
      </c>
    </row>
    <row r="142" spans="1:8" x14ac:dyDescent="0.2">
      <c r="A142" s="186" t="s">
        <v>599</v>
      </c>
      <c r="B142" s="187">
        <v>1</v>
      </c>
      <c r="C142" s="187">
        <v>13</v>
      </c>
      <c r="D142" s="188">
        <v>1330000130</v>
      </c>
      <c r="E142" s="189">
        <v>200</v>
      </c>
      <c r="F142" s="190">
        <v>1084.4000000000001</v>
      </c>
      <c r="G142" s="190">
        <v>348.9</v>
      </c>
      <c r="H142" s="180">
        <f t="shared" si="1"/>
        <v>32.174474363703425</v>
      </c>
    </row>
    <row r="143" spans="1:8" x14ac:dyDescent="0.2">
      <c r="A143" s="186" t="s">
        <v>596</v>
      </c>
      <c r="B143" s="187">
        <v>1</v>
      </c>
      <c r="C143" s="187">
        <v>13</v>
      </c>
      <c r="D143" s="188">
        <v>8900000000</v>
      </c>
      <c r="E143" s="189"/>
      <c r="F143" s="190">
        <v>308963.8</v>
      </c>
      <c r="G143" s="190">
        <v>298462.2</v>
      </c>
      <c r="H143" s="180">
        <f t="shared" ref="H143:H206" si="2">+G143/F143*100</f>
        <v>96.601025751236875</v>
      </c>
    </row>
    <row r="144" spans="1:8" x14ac:dyDescent="0.2">
      <c r="A144" s="186" t="s">
        <v>596</v>
      </c>
      <c r="B144" s="187">
        <v>1</v>
      </c>
      <c r="C144" s="187">
        <v>13</v>
      </c>
      <c r="D144" s="188">
        <v>8900000110</v>
      </c>
      <c r="E144" s="189"/>
      <c r="F144" s="190">
        <v>184068.2</v>
      </c>
      <c r="G144" s="190">
        <v>183676.7</v>
      </c>
      <c r="H144" s="180">
        <f t="shared" si="2"/>
        <v>99.78730709595682</v>
      </c>
    </row>
    <row r="145" spans="1:8" ht="33.75" x14ac:dyDescent="0.2">
      <c r="A145" s="186" t="s">
        <v>595</v>
      </c>
      <c r="B145" s="187">
        <v>1</v>
      </c>
      <c r="C145" s="187">
        <v>13</v>
      </c>
      <c r="D145" s="188">
        <v>8900000110</v>
      </c>
      <c r="E145" s="189">
        <v>100</v>
      </c>
      <c r="F145" s="190">
        <v>184068.2</v>
      </c>
      <c r="G145" s="190">
        <v>183676.7</v>
      </c>
      <c r="H145" s="180">
        <f t="shared" si="2"/>
        <v>99.78730709595682</v>
      </c>
    </row>
    <row r="146" spans="1:8" x14ac:dyDescent="0.2">
      <c r="A146" s="186" t="s">
        <v>596</v>
      </c>
      <c r="B146" s="187">
        <v>1</v>
      </c>
      <c r="C146" s="187">
        <v>13</v>
      </c>
      <c r="D146" s="188">
        <v>8900000190</v>
      </c>
      <c r="E146" s="189"/>
      <c r="F146" s="190">
        <v>22706.7</v>
      </c>
      <c r="G146" s="190">
        <v>16845.3</v>
      </c>
      <c r="H146" s="180">
        <f t="shared" si="2"/>
        <v>74.186473595899002</v>
      </c>
    </row>
    <row r="147" spans="1:8" ht="33.75" x14ac:dyDescent="0.2">
      <c r="A147" s="186" t="s">
        <v>595</v>
      </c>
      <c r="B147" s="187">
        <v>1</v>
      </c>
      <c r="C147" s="187">
        <v>13</v>
      </c>
      <c r="D147" s="188">
        <v>8900000190</v>
      </c>
      <c r="E147" s="189">
        <v>100</v>
      </c>
      <c r="F147" s="190">
        <v>3543</v>
      </c>
      <c r="G147" s="190">
        <v>2358.6</v>
      </c>
      <c r="H147" s="180">
        <f t="shared" si="2"/>
        <v>66.570702794242166</v>
      </c>
    </row>
    <row r="148" spans="1:8" x14ac:dyDescent="0.2">
      <c r="A148" s="186" t="s">
        <v>599</v>
      </c>
      <c r="B148" s="187">
        <v>1</v>
      </c>
      <c r="C148" s="187">
        <v>13</v>
      </c>
      <c r="D148" s="188">
        <v>8900000190</v>
      </c>
      <c r="E148" s="189">
        <v>200</v>
      </c>
      <c r="F148" s="190">
        <v>18993.3</v>
      </c>
      <c r="G148" s="190">
        <v>14365.4</v>
      </c>
      <c r="H148" s="180">
        <f t="shared" si="2"/>
        <v>75.634039371778471</v>
      </c>
    </row>
    <row r="149" spans="1:8" x14ac:dyDescent="0.2">
      <c r="A149" s="186" t="s">
        <v>611</v>
      </c>
      <c r="B149" s="187">
        <v>1</v>
      </c>
      <c r="C149" s="187">
        <v>13</v>
      </c>
      <c r="D149" s="188">
        <v>8900000190</v>
      </c>
      <c r="E149" s="189">
        <v>300</v>
      </c>
      <c r="F149" s="190">
        <v>3</v>
      </c>
      <c r="G149" s="190">
        <v>2.5</v>
      </c>
      <c r="H149" s="180">
        <f t="shared" si="2"/>
        <v>83.333333333333343</v>
      </c>
    </row>
    <row r="150" spans="1:8" x14ac:dyDescent="0.2">
      <c r="A150" s="186" t="s">
        <v>603</v>
      </c>
      <c r="B150" s="187">
        <v>1</v>
      </c>
      <c r="C150" s="187">
        <v>13</v>
      </c>
      <c r="D150" s="188">
        <v>8900000190</v>
      </c>
      <c r="E150" s="189">
        <v>800</v>
      </c>
      <c r="F150" s="190">
        <v>167.4</v>
      </c>
      <c r="G150" s="190">
        <v>118.8</v>
      </c>
      <c r="H150" s="180">
        <f t="shared" si="2"/>
        <v>70.967741935483858</v>
      </c>
    </row>
    <row r="151" spans="1:8" x14ac:dyDescent="0.2">
      <c r="A151" s="186" t="s">
        <v>596</v>
      </c>
      <c r="B151" s="187">
        <v>1</v>
      </c>
      <c r="C151" s="187">
        <v>13</v>
      </c>
      <c r="D151" s="188">
        <v>8900000870</v>
      </c>
      <c r="E151" s="189"/>
      <c r="F151" s="190">
        <v>1555.4</v>
      </c>
      <c r="G151" s="190">
        <v>1305.8</v>
      </c>
      <c r="H151" s="180">
        <f t="shared" si="2"/>
        <v>83.952680982383939</v>
      </c>
    </row>
    <row r="152" spans="1:8" ht="33.75" x14ac:dyDescent="0.2">
      <c r="A152" s="186" t="s">
        <v>595</v>
      </c>
      <c r="B152" s="187">
        <v>1</v>
      </c>
      <c r="C152" s="187">
        <v>13</v>
      </c>
      <c r="D152" s="188">
        <v>8900000870</v>
      </c>
      <c r="E152" s="189">
        <v>100</v>
      </c>
      <c r="F152" s="190">
        <v>1555.4</v>
      </c>
      <c r="G152" s="190">
        <v>1305.8</v>
      </c>
      <c r="H152" s="180">
        <f t="shared" si="2"/>
        <v>83.952680982383939</v>
      </c>
    </row>
    <row r="153" spans="1:8" x14ac:dyDescent="0.2">
      <c r="A153" s="186" t="s">
        <v>629</v>
      </c>
      <c r="B153" s="187">
        <v>1</v>
      </c>
      <c r="C153" s="187">
        <v>13</v>
      </c>
      <c r="D153" s="188">
        <v>8900000970</v>
      </c>
      <c r="E153" s="189"/>
      <c r="F153" s="190">
        <v>58500</v>
      </c>
      <c r="G153" s="190">
        <v>58500</v>
      </c>
      <c r="H153" s="180">
        <f t="shared" si="2"/>
        <v>100</v>
      </c>
    </row>
    <row r="154" spans="1:8" x14ac:dyDescent="0.2">
      <c r="A154" s="186" t="s">
        <v>599</v>
      </c>
      <c r="B154" s="187">
        <v>1</v>
      </c>
      <c r="C154" s="187">
        <v>13</v>
      </c>
      <c r="D154" s="188">
        <v>8900000970</v>
      </c>
      <c r="E154" s="189">
        <v>200</v>
      </c>
      <c r="F154" s="190">
        <v>58500</v>
      </c>
      <c r="G154" s="190">
        <v>58500</v>
      </c>
      <c r="H154" s="180">
        <f t="shared" si="2"/>
        <v>100</v>
      </c>
    </row>
    <row r="155" spans="1:8" ht="22.5" x14ac:dyDescent="0.2">
      <c r="A155" s="186" t="s">
        <v>1424</v>
      </c>
      <c r="B155" s="187">
        <v>1</v>
      </c>
      <c r="C155" s="187">
        <v>13</v>
      </c>
      <c r="D155" s="188">
        <v>8900055490</v>
      </c>
      <c r="E155" s="189"/>
      <c r="F155" s="190">
        <v>7417.8</v>
      </c>
      <c r="G155" s="190">
        <v>7395</v>
      </c>
      <c r="H155" s="180">
        <f t="shared" si="2"/>
        <v>99.69263123837257</v>
      </c>
    </row>
    <row r="156" spans="1:8" ht="33.75" x14ac:dyDescent="0.2">
      <c r="A156" s="186" t="s">
        <v>595</v>
      </c>
      <c r="B156" s="187">
        <v>1</v>
      </c>
      <c r="C156" s="187">
        <v>13</v>
      </c>
      <c r="D156" s="188">
        <v>8900055490</v>
      </c>
      <c r="E156" s="189">
        <v>100</v>
      </c>
      <c r="F156" s="190">
        <v>7417.8</v>
      </c>
      <c r="G156" s="190">
        <v>7395</v>
      </c>
      <c r="H156" s="180">
        <f t="shared" si="2"/>
        <v>99.69263123837257</v>
      </c>
    </row>
    <row r="157" spans="1:8" ht="22.5" x14ac:dyDescent="0.2">
      <c r="A157" s="186" t="s">
        <v>630</v>
      </c>
      <c r="B157" s="187">
        <v>1</v>
      </c>
      <c r="C157" s="187">
        <v>13</v>
      </c>
      <c r="D157" s="188">
        <v>8900098700</v>
      </c>
      <c r="E157" s="189"/>
      <c r="F157" s="190">
        <v>3884.5</v>
      </c>
      <c r="G157" s="190">
        <v>2528.6999999999998</v>
      </c>
      <c r="H157" s="180">
        <f t="shared" si="2"/>
        <v>65.097181104389236</v>
      </c>
    </row>
    <row r="158" spans="1:8" x14ac:dyDescent="0.2">
      <c r="A158" s="186" t="s">
        <v>599</v>
      </c>
      <c r="B158" s="187">
        <v>1</v>
      </c>
      <c r="C158" s="187">
        <v>13</v>
      </c>
      <c r="D158" s="188">
        <v>8900098700</v>
      </c>
      <c r="E158" s="189">
        <v>200</v>
      </c>
      <c r="F158" s="190">
        <v>3884.5</v>
      </c>
      <c r="G158" s="190">
        <v>2528.6999999999998</v>
      </c>
      <c r="H158" s="180">
        <f t="shared" si="2"/>
        <v>65.097181104389236</v>
      </c>
    </row>
    <row r="159" spans="1:8" x14ac:dyDescent="0.2">
      <c r="A159" s="186" t="s">
        <v>631</v>
      </c>
      <c r="B159" s="187">
        <v>1</v>
      </c>
      <c r="C159" s="187">
        <v>13</v>
      </c>
      <c r="D159" s="188">
        <v>8900099990</v>
      </c>
      <c r="E159" s="189"/>
      <c r="F159" s="190">
        <v>30831.200000000001</v>
      </c>
      <c r="G159" s="190">
        <v>28210.7</v>
      </c>
      <c r="H159" s="180">
        <f t="shared" si="2"/>
        <v>91.500493007083733</v>
      </c>
    </row>
    <row r="160" spans="1:8" ht="33.75" x14ac:dyDescent="0.2">
      <c r="A160" s="186" t="s">
        <v>595</v>
      </c>
      <c r="B160" s="187">
        <v>1</v>
      </c>
      <c r="C160" s="187">
        <v>13</v>
      </c>
      <c r="D160" s="188">
        <v>8900099990</v>
      </c>
      <c r="E160" s="189">
        <v>100</v>
      </c>
      <c r="F160" s="190">
        <v>567.29999999999995</v>
      </c>
      <c r="G160" s="190">
        <v>264.5</v>
      </c>
      <c r="H160" s="180">
        <f t="shared" si="2"/>
        <v>46.624361008284858</v>
      </c>
    </row>
    <row r="161" spans="1:8" x14ac:dyDescent="0.2">
      <c r="A161" s="186" t="s">
        <v>599</v>
      </c>
      <c r="B161" s="187">
        <v>1</v>
      </c>
      <c r="C161" s="187">
        <v>13</v>
      </c>
      <c r="D161" s="188">
        <v>8900099990</v>
      </c>
      <c r="E161" s="189">
        <v>200</v>
      </c>
      <c r="F161" s="190">
        <v>11912.1</v>
      </c>
      <c r="G161" s="190">
        <v>10142.799999999999</v>
      </c>
      <c r="H161" s="180">
        <f t="shared" si="2"/>
        <v>85.147035367399525</v>
      </c>
    </row>
    <row r="162" spans="1:8" x14ac:dyDescent="0.2">
      <c r="A162" s="186" t="s">
        <v>611</v>
      </c>
      <c r="B162" s="187">
        <v>1</v>
      </c>
      <c r="C162" s="187">
        <v>13</v>
      </c>
      <c r="D162" s="188">
        <v>8900099990</v>
      </c>
      <c r="E162" s="189">
        <v>300</v>
      </c>
      <c r="F162" s="190">
        <v>470</v>
      </c>
      <c r="G162" s="190">
        <v>315</v>
      </c>
      <c r="H162" s="180">
        <f t="shared" si="2"/>
        <v>67.021276595744681</v>
      </c>
    </row>
    <row r="163" spans="1:8" x14ac:dyDescent="0.2">
      <c r="A163" s="186" t="s">
        <v>603</v>
      </c>
      <c r="B163" s="187">
        <v>1</v>
      </c>
      <c r="C163" s="187">
        <v>13</v>
      </c>
      <c r="D163" s="188">
        <v>8900099990</v>
      </c>
      <c r="E163" s="189">
        <v>800</v>
      </c>
      <c r="F163" s="190">
        <v>17881.8</v>
      </c>
      <c r="G163" s="190">
        <v>17488.400000000001</v>
      </c>
      <c r="H163" s="180">
        <f t="shared" si="2"/>
        <v>97.79999776308874</v>
      </c>
    </row>
    <row r="164" spans="1:8" x14ac:dyDescent="0.2">
      <c r="A164" s="186" t="s">
        <v>632</v>
      </c>
      <c r="B164" s="187">
        <v>1</v>
      </c>
      <c r="C164" s="187">
        <v>13</v>
      </c>
      <c r="D164" s="188">
        <v>9600000000</v>
      </c>
      <c r="E164" s="189"/>
      <c r="F164" s="190">
        <v>53694.2</v>
      </c>
      <c r="G164" s="190">
        <v>51467.3</v>
      </c>
      <c r="H164" s="180">
        <f t="shared" si="2"/>
        <v>95.852624678270658</v>
      </c>
    </row>
    <row r="165" spans="1:8" x14ac:dyDescent="0.2">
      <c r="A165" s="186" t="s">
        <v>633</v>
      </c>
      <c r="B165" s="187">
        <v>1</v>
      </c>
      <c r="C165" s="187">
        <v>13</v>
      </c>
      <c r="D165" s="188">
        <v>9600040420</v>
      </c>
      <c r="E165" s="189"/>
      <c r="F165" s="190">
        <v>7286.6</v>
      </c>
      <c r="G165" s="190">
        <v>6608.9</v>
      </c>
      <c r="H165" s="180">
        <f t="shared" si="2"/>
        <v>90.69936595943237</v>
      </c>
    </row>
    <row r="166" spans="1:8" ht="33.75" x14ac:dyDescent="0.2">
      <c r="A166" s="186" t="s">
        <v>595</v>
      </c>
      <c r="B166" s="187">
        <v>1</v>
      </c>
      <c r="C166" s="187">
        <v>13</v>
      </c>
      <c r="D166" s="188">
        <v>9600040420</v>
      </c>
      <c r="E166" s="189">
        <v>100</v>
      </c>
      <c r="F166" s="190">
        <v>4498.6000000000004</v>
      </c>
      <c r="G166" s="190">
        <v>4440</v>
      </c>
      <c r="H166" s="180">
        <f t="shared" si="2"/>
        <v>98.697372515893818</v>
      </c>
    </row>
    <row r="167" spans="1:8" x14ac:dyDescent="0.2">
      <c r="A167" s="186" t="s">
        <v>599</v>
      </c>
      <c r="B167" s="187">
        <v>1</v>
      </c>
      <c r="C167" s="187">
        <v>13</v>
      </c>
      <c r="D167" s="188">
        <v>9600040420</v>
      </c>
      <c r="E167" s="189">
        <v>200</v>
      </c>
      <c r="F167" s="190">
        <v>2788</v>
      </c>
      <c r="G167" s="190">
        <v>2168.9</v>
      </c>
      <c r="H167" s="180">
        <f t="shared" si="2"/>
        <v>77.794117647058826</v>
      </c>
    </row>
    <row r="168" spans="1:8" x14ac:dyDescent="0.2">
      <c r="A168" s="186" t="s">
        <v>1429</v>
      </c>
      <c r="B168" s="187">
        <v>1</v>
      </c>
      <c r="C168" s="187">
        <v>13</v>
      </c>
      <c r="D168" s="188">
        <v>9600040520</v>
      </c>
      <c r="E168" s="189"/>
      <c r="F168" s="190">
        <v>46407.6</v>
      </c>
      <c r="G168" s="190">
        <v>44858.400000000001</v>
      </c>
      <c r="H168" s="180">
        <f t="shared" si="2"/>
        <v>96.661753678276838</v>
      </c>
    </row>
    <row r="169" spans="1:8" ht="33.75" x14ac:dyDescent="0.2">
      <c r="A169" s="186" t="s">
        <v>595</v>
      </c>
      <c r="B169" s="187">
        <v>1</v>
      </c>
      <c r="C169" s="187">
        <v>13</v>
      </c>
      <c r="D169" s="188">
        <v>9600040520</v>
      </c>
      <c r="E169" s="189">
        <v>100</v>
      </c>
      <c r="F169" s="190">
        <v>33328.400000000001</v>
      </c>
      <c r="G169" s="190">
        <v>31852.400000000001</v>
      </c>
      <c r="H169" s="180">
        <f t="shared" si="2"/>
        <v>95.571344558994724</v>
      </c>
    </row>
    <row r="170" spans="1:8" x14ac:dyDescent="0.2">
      <c r="A170" s="186" t="s">
        <v>599</v>
      </c>
      <c r="B170" s="187">
        <v>1</v>
      </c>
      <c r="C170" s="187">
        <v>13</v>
      </c>
      <c r="D170" s="188">
        <v>9600040520</v>
      </c>
      <c r="E170" s="189">
        <v>200</v>
      </c>
      <c r="F170" s="190">
        <v>13067.1</v>
      </c>
      <c r="G170" s="190">
        <v>12993.9</v>
      </c>
      <c r="H170" s="180">
        <f t="shared" si="2"/>
        <v>99.439814495947829</v>
      </c>
    </row>
    <row r="171" spans="1:8" x14ac:dyDescent="0.2">
      <c r="A171" s="186" t="s">
        <v>611</v>
      </c>
      <c r="B171" s="187">
        <v>1</v>
      </c>
      <c r="C171" s="187">
        <v>13</v>
      </c>
      <c r="D171" s="188">
        <v>9600040520</v>
      </c>
      <c r="E171" s="189">
        <v>300</v>
      </c>
      <c r="F171" s="190">
        <v>8.1</v>
      </c>
      <c r="G171" s="190">
        <v>8.1</v>
      </c>
      <c r="H171" s="180">
        <f t="shared" si="2"/>
        <v>100</v>
      </c>
    </row>
    <row r="172" spans="1:8" x14ac:dyDescent="0.2">
      <c r="A172" s="186" t="s">
        <v>603</v>
      </c>
      <c r="B172" s="187">
        <v>1</v>
      </c>
      <c r="C172" s="187">
        <v>13</v>
      </c>
      <c r="D172" s="188">
        <v>9600040520</v>
      </c>
      <c r="E172" s="189">
        <v>800</v>
      </c>
      <c r="F172" s="190">
        <v>4</v>
      </c>
      <c r="G172" s="190">
        <v>4</v>
      </c>
      <c r="H172" s="180">
        <f t="shared" si="2"/>
        <v>100</v>
      </c>
    </row>
    <row r="173" spans="1:8" x14ac:dyDescent="0.2">
      <c r="A173" s="186" t="s">
        <v>624</v>
      </c>
      <c r="B173" s="187">
        <v>1</v>
      </c>
      <c r="C173" s="187">
        <v>13</v>
      </c>
      <c r="D173" s="188">
        <v>9700000000</v>
      </c>
      <c r="E173" s="189"/>
      <c r="F173" s="190">
        <v>15381.4</v>
      </c>
      <c r="G173" s="190">
        <v>13552.1</v>
      </c>
      <c r="H173" s="180">
        <f t="shared" si="2"/>
        <v>88.107064376454673</v>
      </c>
    </row>
    <row r="174" spans="1:8" ht="22.5" x14ac:dyDescent="0.2">
      <c r="A174" s="186" t="s">
        <v>1430</v>
      </c>
      <c r="B174" s="187">
        <v>1</v>
      </c>
      <c r="C174" s="187">
        <v>13</v>
      </c>
      <c r="D174" s="188">
        <v>9700076050</v>
      </c>
      <c r="E174" s="189"/>
      <c r="F174" s="190">
        <v>121</v>
      </c>
      <c r="G174" s="190">
        <v>121</v>
      </c>
      <c r="H174" s="180">
        <f t="shared" si="2"/>
        <v>100</v>
      </c>
    </row>
    <row r="175" spans="1:8" x14ac:dyDescent="0.2">
      <c r="A175" s="186" t="s">
        <v>609</v>
      </c>
      <c r="B175" s="187">
        <v>1</v>
      </c>
      <c r="C175" s="187">
        <v>13</v>
      </c>
      <c r="D175" s="188">
        <v>9700076050</v>
      </c>
      <c r="E175" s="189">
        <v>500</v>
      </c>
      <c r="F175" s="190">
        <v>121</v>
      </c>
      <c r="G175" s="190">
        <v>121</v>
      </c>
      <c r="H175" s="180">
        <f t="shared" si="2"/>
        <v>100</v>
      </c>
    </row>
    <row r="176" spans="1:8" ht="22.5" x14ac:dyDescent="0.2">
      <c r="A176" s="186" t="s">
        <v>1431</v>
      </c>
      <c r="B176" s="187">
        <v>1</v>
      </c>
      <c r="C176" s="187">
        <v>13</v>
      </c>
      <c r="D176" s="188">
        <v>9700076130</v>
      </c>
      <c r="E176" s="189"/>
      <c r="F176" s="190">
        <v>15260.4</v>
      </c>
      <c r="G176" s="190">
        <v>13431.1</v>
      </c>
      <c r="H176" s="180">
        <f t="shared" si="2"/>
        <v>88.012765065135909</v>
      </c>
    </row>
    <row r="177" spans="1:8" x14ac:dyDescent="0.2">
      <c r="A177" s="186" t="s">
        <v>609</v>
      </c>
      <c r="B177" s="187">
        <v>1</v>
      </c>
      <c r="C177" s="187">
        <v>13</v>
      </c>
      <c r="D177" s="188">
        <v>9700076130</v>
      </c>
      <c r="E177" s="189">
        <v>500</v>
      </c>
      <c r="F177" s="190">
        <v>15260.4</v>
      </c>
      <c r="G177" s="190">
        <v>13431.1</v>
      </c>
      <c r="H177" s="180">
        <f t="shared" si="2"/>
        <v>88.012765065135909</v>
      </c>
    </row>
    <row r="178" spans="1:8" s="176" customFormat="1" ht="10.5" x14ac:dyDescent="0.15">
      <c r="A178" s="181" t="s">
        <v>634</v>
      </c>
      <c r="B178" s="182">
        <v>2</v>
      </c>
      <c r="C178" s="182"/>
      <c r="D178" s="183"/>
      <c r="E178" s="184"/>
      <c r="F178" s="185">
        <v>22993.599999999999</v>
      </c>
      <c r="G178" s="185">
        <v>22899.5</v>
      </c>
      <c r="H178" s="174">
        <f t="shared" si="2"/>
        <v>99.590755688539417</v>
      </c>
    </row>
    <row r="179" spans="1:8" s="176" customFormat="1" ht="10.5" x14ac:dyDescent="0.15">
      <c r="A179" s="181" t="s">
        <v>635</v>
      </c>
      <c r="B179" s="182">
        <v>2</v>
      </c>
      <c r="C179" s="182">
        <v>3</v>
      </c>
      <c r="D179" s="183"/>
      <c r="E179" s="184"/>
      <c r="F179" s="185">
        <v>22993.599999999999</v>
      </c>
      <c r="G179" s="185">
        <v>22899.5</v>
      </c>
      <c r="H179" s="174">
        <f t="shared" si="2"/>
        <v>99.590755688539417</v>
      </c>
    </row>
    <row r="180" spans="1:8" x14ac:dyDescent="0.2">
      <c r="A180" s="186" t="s">
        <v>600</v>
      </c>
      <c r="B180" s="187">
        <v>2</v>
      </c>
      <c r="C180" s="187">
        <v>3</v>
      </c>
      <c r="D180" s="188">
        <v>9900000000</v>
      </c>
      <c r="E180" s="189"/>
      <c r="F180" s="190">
        <v>22993.599999999999</v>
      </c>
      <c r="G180" s="190">
        <v>22899.5</v>
      </c>
      <c r="H180" s="180">
        <f t="shared" si="2"/>
        <v>99.590755688539417</v>
      </c>
    </row>
    <row r="181" spans="1:8" x14ac:dyDescent="0.2">
      <c r="A181" s="186" t="s">
        <v>636</v>
      </c>
      <c r="B181" s="187">
        <v>2</v>
      </c>
      <c r="C181" s="187">
        <v>3</v>
      </c>
      <c r="D181" s="188">
        <v>9900051180</v>
      </c>
      <c r="E181" s="189"/>
      <c r="F181" s="190">
        <v>22993.599999999999</v>
      </c>
      <c r="G181" s="190">
        <v>22899.5</v>
      </c>
      <c r="H181" s="180">
        <f t="shared" si="2"/>
        <v>99.590755688539417</v>
      </c>
    </row>
    <row r="182" spans="1:8" x14ac:dyDescent="0.2">
      <c r="A182" s="186" t="s">
        <v>609</v>
      </c>
      <c r="B182" s="187">
        <v>2</v>
      </c>
      <c r="C182" s="187">
        <v>3</v>
      </c>
      <c r="D182" s="188">
        <v>9900051180</v>
      </c>
      <c r="E182" s="189">
        <v>500</v>
      </c>
      <c r="F182" s="190">
        <v>22993.599999999999</v>
      </c>
      <c r="G182" s="190">
        <v>22899.5</v>
      </c>
      <c r="H182" s="180">
        <f t="shared" si="2"/>
        <v>99.590755688539417</v>
      </c>
    </row>
    <row r="183" spans="1:8" s="176" customFormat="1" ht="10.5" x14ac:dyDescent="0.15">
      <c r="A183" s="181" t="s">
        <v>637</v>
      </c>
      <c r="B183" s="182">
        <v>3</v>
      </c>
      <c r="C183" s="182"/>
      <c r="D183" s="183"/>
      <c r="E183" s="184"/>
      <c r="F183" s="185">
        <v>171032.5</v>
      </c>
      <c r="G183" s="185">
        <v>161641.70000000001</v>
      </c>
      <c r="H183" s="174">
        <f t="shared" si="2"/>
        <v>94.509347638606698</v>
      </c>
    </row>
    <row r="184" spans="1:8" s="176" customFormat="1" ht="10.5" x14ac:dyDescent="0.15">
      <c r="A184" s="181" t="s">
        <v>638</v>
      </c>
      <c r="B184" s="182">
        <v>3</v>
      </c>
      <c r="C184" s="182">
        <v>4</v>
      </c>
      <c r="D184" s="183"/>
      <c r="E184" s="184"/>
      <c r="F184" s="185">
        <v>33153.699999999997</v>
      </c>
      <c r="G184" s="185">
        <v>32924.9</v>
      </c>
      <c r="H184" s="174">
        <f t="shared" si="2"/>
        <v>99.3098809484311</v>
      </c>
    </row>
    <row r="185" spans="1:8" ht="22.5" x14ac:dyDescent="0.2">
      <c r="A185" s="186" t="s">
        <v>639</v>
      </c>
      <c r="B185" s="187">
        <v>3</v>
      </c>
      <c r="C185" s="187">
        <v>4</v>
      </c>
      <c r="D185" s="188">
        <v>3000000000</v>
      </c>
      <c r="E185" s="189"/>
      <c r="F185" s="190">
        <v>32153.7</v>
      </c>
      <c r="G185" s="190">
        <v>32153.7</v>
      </c>
      <c r="H185" s="180">
        <f t="shared" si="2"/>
        <v>100</v>
      </c>
    </row>
    <row r="186" spans="1:8" x14ac:dyDescent="0.2">
      <c r="A186" s="186" t="s">
        <v>1432</v>
      </c>
      <c r="B186" s="187">
        <v>3</v>
      </c>
      <c r="C186" s="187">
        <v>4</v>
      </c>
      <c r="D186" s="188">
        <v>3000100000</v>
      </c>
      <c r="E186" s="189"/>
      <c r="F186" s="190">
        <v>32153.7</v>
      </c>
      <c r="G186" s="190">
        <v>32153.7</v>
      </c>
      <c r="H186" s="180">
        <f t="shared" si="2"/>
        <v>100</v>
      </c>
    </row>
    <row r="187" spans="1:8" ht="22.5" x14ac:dyDescent="0.2">
      <c r="A187" s="186" t="s">
        <v>1433</v>
      </c>
      <c r="B187" s="187">
        <v>3</v>
      </c>
      <c r="C187" s="187">
        <v>4</v>
      </c>
      <c r="D187" s="188">
        <v>3000159300</v>
      </c>
      <c r="E187" s="189"/>
      <c r="F187" s="190">
        <v>32153.7</v>
      </c>
      <c r="G187" s="190">
        <v>32153.7</v>
      </c>
      <c r="H187" s="180">
        <f t="shared" si="2"/>
        <v>100</v>
      </c>
    </row>
    <row r="188" spans="1:8" ht="33.75" x14ac:dyDescent="0.2">
      <c r="A188" s="186" t="s">
        <v>595</v>
      </c>
      <c r="B188" s="187">
        <v>3</v>
      </c>
      <c r="C188" s="187">
        <v>4</v>
      </c>
      <c r="D188" s="188">
        <v>3000159300</v>
      </c>
      <c r="E188" s="189">
        <v>100</v>
      </c>
      <c r="F188" s="190">
        <v>29392.3</v>
      </c>
      <c r="G188" s="190">
        <v>29392.3</v>
      </c>
      <c r="H188" s="180">
        <f t="shared" si="2"/>
        <v>100</v>
      </c>
    </row>
    <row r="189" spans="1:8" x14ac:dyDescent="0.2">
      <c r="A189" s="186" t="s">
        <v>599</v>
      </c>
      <c r="B189" s="187">
        <v>3</v>
      </c>
      <c r="C189" s="187">
        <v>4</v>
      </c>
      <c r="D189" s="188">
        <v>3000159300</v>
      </c>
      <c r="E189" s="189">
        <v>200</v>
      </c>
      <c r="F189" s="190">
        <v>2759.4</v>
      </c>
      <c r="G189" s="190">
        <v>2759.4</v>
      </c>
      <c r="H189" s="180">
        <f t="shared" si="2"/>
        <v>100</v>
      </c>
    </row>
    <row r="190" spans="1:8" x14ac:dyDescent="0.2">
      <c r="A190" s="186" t="s">
        <v>603</v>
      </c>
      <c r="B190" s="187">
        <v>3</v>
      </c>
      <c r="C190" s="187">
        <v>4</v>
      </c>
      <c r="D190" s="188">
        <v>3000159300</v>
      </c>
      <c r="E190" s="189">
        <v>800</v>
      </c>
      <c r="F190" s="190">
        <v>2</v>
      </c>
      <c r="G190" s="190">
        <v>2</v>
      </c>
      <c r="H190" s="180">
        <f t="shared" si="2"/>
        <v>100</v>
      </c>
    </row>
    <row r="191" spans="1:8" x14ac:dyDescent="0.2">
      <c r="A191" s="186" t="s">
        <v>596</v>
      </c>
      <c r="B191" s="187">
        <v>3</v>
      </c>
      <c r="C191" s="187">
        <v>4</v>
      </c>
      <c r="D191" s="188">
        <v>8900000000</v>
      </c>
      <c r="E191" s="189"/>
      <c r="F191" s="190">
        <v>1000</v>
      </c>
      <c r="G191" s="190">
        <v>771.2</v>
      </c>
      <c r="H191" s="180">
        <f t="shared" si="2"/>
        <v>77.12</v>
      </c>
    </row>
    <row r="192" spans="1:8" x14ac:dyDescent="0.2">
      <c r="A192" s="186" t="s">
        <v>631</v>
      </c>
      <c r="B192" s="187">
        <v>3</v>
      </c>
      <c r="C192" s="187">
        <v>4</v>
      </c>
      <c r="D192" s="188">
        <v>8900099990</v>
      </c>
      <c r="E192" s="189"/>
      <c r="F192" s="190">
        <v>1000</v>
      </c>
      <c r="G192" s="190">
        <v>771.2</v>
      </c>
      <c r="H192" s="180">
        <f t="shared" si="2"/>
        <v>77.12</v>
      </c>
    </row>
    <row r="193" spans="1:8" x14ac:dyDescent="0.2">
      <c r="A193" s="186" t="s">
        <v>599</v>
      </c>
      <c r="B193" s="187">
        <v>3</v>
      </c>
      <c r="C193" s="187">
        <v>4</v>
      </c>
      <c r="D193" s="188">
        <v>8900099990</v>
      </c>
      <c r="E193" s="189">
        <v>200</v>
      </c>
      <c r="F193" s="190">
        <v>1000</v>
      </c>
      <c r="G193" s="190">
        <v>771.2</v>
      </c>
      <c r="H193" s="180">
        <f t="shared" si="2"/>
        <v>77.12</v>
      </c>
    </row>
    <row r="194" spans="1:8" s="176" customFormat="1" ht="21" x14ac:dyDescent="0.15">
      <c r="A194" s="181" t="s">
        <v>642</v>
      </c>
      <c r="B194" s="182">
        <v>3</v>
      </c>
      <c r="C194" s="182">
        <v>10</v>
      </c>
      <c r="D194" s="183"/>
      <c r="E194" s="184"/>
      <c r="F194" s="185">
        <v>133156.70000000001</v>
      </c>
      <c r="G194" s="185">
        <v>124602.2</v>
      </c>
      <c r="H194" s="174">
        <f t="shared" si="2"/>
        <v>93.57561429503734</v>
      </c>
    </row>
    <row r="195" spans="1:8" ht="33.75" x14ac:dyDescent="0.2">
      <c r="A195" s="186" t="s">
        <v>1434</v>
      </c>
      <c r="B195" s="187">
        <v>3</v>
      </c>
      <c r="C195" s="187">
        <v>10</v>
      </c>
      <c r="D195" s="188">
        <v>300000000</v>
      </c>
      <c r="E195" s="189"/>
      <c r="F195" s="190">
        <v>37440.6</v>
      </c>
      <c r="G195" s="190">
        <v>35890.9</v>
      </c>
      <c r="H195" s="180">
        <f t="shared" si="2"/>
        <v>95.860910348658948</v>
      </c>
    </row>
    <row r="196" spans="1:8" ht="22.5" x14ac:dyDescent="0.2">
      <c r="A196" s="186" t="s">
        <v>643</v>
      </c>
      <c r="B196" s="187">
        <v>3</v>
      </c>
      <c r="C196" s="187">
        <v>10</v>
      </c>
      <c r="D196" s="188">
        <v>310000000</v>
      </c>
      <c r="E196" s="189"/>
      <c r="F196" s="190">
        <v>33436.1</v>
      </c>
      <c r="G196" s="190">
        <v>32793.5</v>
      </c>
      <c r="H196" s="180">
        <f t="shared" si="2"/>
        <v>98.078125140192782</v>
      </c>
    </row>
    <row r="197" spans="1:8" x14ac:dyDescent="0.2">
      <c r="A197" s="186" t="s">
        <v>644</v>
      </c>
      <c r="B197" s="187">
        <v>3</v>
      </c>
      <c r="C197" s="187">
        <v>10</v>
      </c>
      <c r="D197" s="188">
        <v>310200000</v>
      </c>
      <c r="E197" s="189"/>
      <c r="F197" s="190">
        <v>8368</v>
      </c>
      <c r="G197" s="190">
        <v>7965.8</v>
      </c>
      <c r="H197" s="180">
        <f t="shared" si="2"/>
        <v>95.193594646271521</v>
      </c>
    </row>
    <row r="198" spans="1:8" ht="22.5" x14ac:dyDescent="0.2">
      <c r="A198" s="186" t="s">
        <v>645</v>
      </c>
      <c r="B198" s="187">
        <v>3</v>
      </c>
      <c r="C198" s="187">
        <v>10</v>
      </c>
      <c r="D198" s="188">
        <v>310220230</v>
      </c>
      <c r="E198" s="189"/>
      <c r="F198" s="190">
        <v>8368</v>
      </c>
      <c r="G198" s="190">
        <v>7965.8</v>
      </c>
      <c r="H198" s="180">
        <f t="shared" si="2"/>
        <v>95.193594646271521</v>
      </c>
    </row>
    <row r="199" spans="1:8" x14ac:dyDescent="0.2">
      <c r="A199" s="186" t="s">
        <v>599</v>
      </c>
      <c r="B199" s="187">
        <v>3</v>
      </c>
      <c r="C199" s="187">
        <v>10</v>
      </c>
      <c r="D199" s="188">
        <v>310220230</v>
      </c>
      <c r="E199" s="189">
        <v>200</v>
      </c>
      <c r="F199" s="190">
        <v>8368</v>
      </c>
      <c r="G199" s="190">
        <v>7965.8</v>
      </c>
      <c r="H199" s="180">
        <f t="shared" si="2"/>
        <v>95.193594646271521</v>
      </c>
    </row>
    <row r="200" spans="1:8" ht="22.5" x14ac:dyDescent="0.2">
      <c r="A200" s="186" t="s">
        <v>646</v>
      </c>
      <c r="B200" s="187">
        <v>3</v>
      </c>
      <c r="C200" s="187">
        <v>10</v>
      </c>
      <c r="D200" s="188">
        <v>310300000</v>
      </c>
      <c r="E200" s="189"/>
      <c r="F200" s="190">
        <v>9634.9</v>
      </c>
      <c r="G200" s="190">
        <v>9624.4</v>
      </c>
      <c r="H200" s="180">
        <f t="shared" si="2"/>
        <v>99.891021183406153</v>
      </c>
    </row>
    <row r="201" spans="1:8" x14ac:dyDescent="0.2">
      <c r="A201" s="186" t="s">
        <v>647</v>
      </c>
      <c r="B201" s="187">
        <v>3</v>
      </c>
      <c r="C201" s="187">
        <v>10</v>
      </c>
      <c r="D201" s="188">
        <v>310320230</v>
      </c>
      <c r="E201" s="189"/>
      <c r="F201" s="190">
        <v>9634.9</v>
      </c>
      <c r="G201" s="190">
        <v>9624.4</v>
      </c>
      <c r="H201" s="180">
        <f t="shared" si="2"/>
        <v>99.891021183406153</v>
      </c>
    </row>
    <row r="202" spans="1:8" x14ac:dyDescent="0.2">
      <c r="A202" s="186" t="s">
        <v>599</v>
      </c>
      <c r="B202" s="187">
        <v>3</v>
      </c>
      <c r="C202" s="187">
        <v>10</v>
      </c>
      <c r="D202" s="188">
        <v>310320230</v>
      </c>
      <c r="E202" s="189">
        <v>200</v>
      </c>
      <c r="F202" s="190">
        <v>9634.9</v>
      </c>
      <c r="G202" s="190">
        <v>9624.4</v>
      </c>
      <c r="H202" s="180">
        <f t="shared" si="2"/>
        <v>99.891021183406153</v>
      </c>
    </row>
    <row r="203" spans="1:8" ht="22.5" x14ac:dyDescent="0.2">
      <c r="A203" s="186" t="s">
        <v>648</v>
      </c>
      <c r="B203" s="187">
        <v>3</v>
      </c>
      <c r="C203" s="187">
        <v>10</v>
      </c>
      <c r="D203" s="188">
        <v>310400000</v>
      </c>
      <c r="E203" s="189"/>
      <c r="F203" s="190">
        <v>1512.7</v>
      </c>
      <c r="G203" s="190">
        <v>1282.7</v>
      </c>
      <c r="H203" s="180">
        <f t="shared" si="2"/>
        <v>84.795398955510009</v>
      </c>
    </row>
    <row r="204" spans="1:8" x14ac:dyDescent="0.2">
      <c r="A204" s="186" t="s">
        <v>649</v>
      </c>
      <c r="B204" s="187">
        <v>3</v>
      </c>
      <c r="C204" s="187">
        <v>10</v>
      </c>
      <c r="D204" s="188">
        <v>310420230</v>
      </c>
      <c r="E204" s="189"/>
      <c r="F204" s="190">
        <v>1512.7</v>
      </c>
      <c r="G204" s="190">
        <v>1282.7</v>
      </c>
      <c r="H204" s="180">
        <f t="shared" si="2"/>
        <v>84.795398955510009</v>
      </c>
    </row>
    <row r="205" spans="1:8" x14ac:dyDescent="0.2">
      <c r="A205" s="186" t="s">
        <v>599</v>
      </c>
      <c r="B205" s="187">
        <v>3</v>
      </c>
      <c r="C205" s="187">
        <v>10</v>
      </c>
      <c r="D205" s="188">
        <v>310420230</v>
      </c>
      <c r="E205" s="189">
        <v>200</v>
      </c>
      <c r="F205" s="190">
        <v>1512.7</v>
      </c>
      <c r="G205" s="190">
        <v>1282.7</v>
      </c>
      <c r="H205" s="180">
        <f t="shared" si="2"/>
        <v>84.795398955510009</v>
      </c>
    </row>
    <row r="206" spans="1:8" ht="22.5" x14ac:dyDescent="0.2">
      <c r="A206" s="186" t="s">
        <v>1435</v>
      </c>
      <c r="B206" s="187">
        <v>3</v>
      </c>
      <c r="C206" s="187">
        <v>10</v>
      </c>
      <c r="D206" s="188">
        <v>310600000</v>
      </c>
      <c r="E206" s="189"/>
      <c r="F206" s="190">
        <v>13920.5</v>
      </c>
      <c r="G206" s="190">
        <v>13920.6</v>
      </c>
      <c r="H206" s="180">
        <f t="shared" si="2"/>
        <v>100.00071836500126</v>
      </c>
    </row>
    <row r="207" spans="1:8" ht="22.5" x14ac:dyDescent="0.2">
      <c r="A207" s="186" t="s">
        <v>1435</v>
      </c>
      <c r="B207" s="187">
        <v>3</v>
      </c>
      <c r="C207" s="187">
        <v>10</v>
      </c>
      <c r="D207" s="188">
        <v>310620230</v>
      </c>
      <c r="E207" s="189"/>
      <c r="F207" s="190">
        <v>13920.5</v>
      </c>
      <c r="G207" s="190">
        <v>13920.6</v>
      </c>
      <c r="H207" s="180">
        <f t="shared" ref="H207:H270" si="3">+G207/F207*100</f>
        <v>100.00071836500126</v>
      </c>
    </row>
    <row r="208" spans="1:8" x14ac:dyDescent="0.2">
      <c r="A208" s="186" t="s">
        <v>599</v>
      </c>
      <c r="B208" s="187">
        <v>3</v>
      </c>
      <c r="C208" s="187">
        <v>10</v>
      </c>
      <c r="D208" s="188">
        <v>310620230</v>
      </c>
      <c r="E208" s="189">
        <v>200</v>
      </c>
      <c r="F208" s="190">
        <v>13920.5</v>
      </c>
      <c r="G208" s="190">
        <v>13920.6</v>
      </c>
      <c r="H208" s="180">
        <f t="shared" si="3"/>
        <v>100.00071836500126</v>
      </c>
    </row>
    <row r="209" spans="1:8" x14ac:dyDescent="0.2">
      <c r="A209" s="186" t="s">
        <v>650</v>
      </c>
      <c r="B209" s="187">
        <v>3</v>
      </c>
      <c r="C209" s="187">
        <v>10</v>
      </c>
      <c r="D209" s="188">
        <v>320000000</v>
      </c>
      <c r="E209" s="189"/>
      <c r="F209" s="190">
        <v>627.9</v>
      </c>
      <c r="G209" s="190">
        <v>315</v>
      </c>
      <c r="H209" s="180">
        <f t="shared" si="3"/>
        <v>50.167224080267559</v>
      </c>
    </row>
    <row r="210" spans="1:8" x14ac:dyDescent="0.2">
      <c r="A210" s="186" t="s">
        <v>651</v>
      </c>
      <c r="B210" s="187">
        <v>3</v>
      </c>
      <c r="C210" s="187">
        <v>10</v>
      </c>
      <c r="D210" s="188">
        <v>320100000</v>
      </c>
      <c r="E210" s="189"/>
      <c r="F210" s="190">
        <v>460.9</v>
      </c>
      <c r="G210" s="190">
        <v>148</v>
      </c>
      <c r="H210" s="180">
        <f t="shared" si="3"/>
        <v>32.111087003688439</v>
      </c>
    </row>
    <row r="211" spans="1:8" x14ac:dyDescent="0.2">
      <c r="A211" s="186" t="s">
        <v>652</v>
      </c>
      <c r="B211" s="187">
        <v>3</v>
      </c>
      <c r="C211" s="187">
        <v>10</v>
      </c>
      <c r="D211" s="188">
        <v>320120210</v>
      </c>
      <c r="E211" s="189"/>
      <c r="F211" s="190">
        <v>312.89999999999998</v>
      </c>
      <c r="G211" s="190">
        <v>0</v>
      </c>
      <c r="H211" s="180">
        <f t="shared" si="3"/>
        <v>0</v>
      </c>
    </row>
    <row r="212" spans="1:8" x14ac:dyDescent="0.2">
      <c r="A212" s="186" t="s">
        <v>599</v>
      </c>
      <c r="B212" s="187">
        <v>3</v>
      </c>
      <c r="C212" s="187">
        <v>10</v>
      </c>
      <c r="D212" s="188">
        <v>320120210</v>
      </c>
      <c r="E212" s="189">
        <v>200</v>
      </c>
      <c r="F212" s="190">
        <v>312.89999999999998</v>
      </c>
      <c r="G212" s="190">
        <v>0</v>
      </c>
      <c r="H212" s="180">
        <f t="shared" si="3"/>
        <v>0</v>
      </c>
    </row>
    <row r="213" spans="1:8" x14ac:dyDescent="0.2">
      <c r="A213" s="186" t="s">
        <v>653</v>
      </c>
      <c r="B213" s="187">
        <v>3</v>
      </c>
      <c r="C213" s="187">
        <v>10</v>
      </c>
      <c r="D213" s="188">
        <v>320120220</v>
      </c>
      <c r="E213" s="189"/>
      <c r="F213" s="190">
        <v>26.2</v>
      </c>
      <c r="G213" s="190">
        <v>26.2</v>
      </c>
      <c r="H213" s="180">
        <f t="shared" si="3"/>
        <v>100</v>
      </c>
    </row>
    <row r="214" spans="1:8" x14ac:dyDescent="0.2">
      <c r="A214" s="186" t="s">
        <v>599</v>
      </c>
      <c r="B214" s="187">
        <v>3</v>
      </c>
      <c r="C214" s="187">
        <v>10</v>
      </c>
      <c r="D214" s="188">
        <v>320120220</v>
      </c>
      <c r="E214" s="189">
        <v>200</v>
      </c>
      <c r="F214" s="190">
        <v>26.2</v>
      </c>
      <c r="G214" s="190">
        <v>26.2</v>
      </c>
      <c r="H214" s="180">
        <f t="shared" si="3"/>
        <v>100</v>
      </c>
    </row>
    <row r="215" spans="1:8" x14ac:dyDescent="0.2">
      <c r="A215" s="186" t="s">
        <v>654</v>
      </c>
      <c r="B215" s="187">
        <v>3</v>
      </c>
      <c r="C215" s="187">
        <v>10</v>
      </c>
      <c r="D215" s="188">
        <v>320120230</v>
      </c>
      <c r="E215" s="189"/>
      <c r="F215" s="190">
        <v>121.8</v>
      </c>
      <c r="G215" s="190">
        <v>121.8</v>
      </c>
      <c r="H215" s="180">
        <f t="shared" si="3"/>
        <v>100</v>
      </c>
    </row>
    <row r="216" spans="1:8" x14ac:dyDescent="0.2">
      <c r="A216" s="186" t="s">
        <v>599</v>
      </c>
      <c r="B216" s="187">
        <v>3</v>
      </c>
      <c r="C216" s="187">
        <v>10</v>
      </c>
      <c r="D216" s="188">
        <v>320120230</v>
      </c>
      <c r="E216" s="189">
        <v>200</v>
      </c>
      <c r="F216" s="190">
        <v>121.8</v>
      </c>
      <c r="G216" s="190">
        <v>121.8</v>
      </c>
      <c r="H216" s="180">
        <f t="shared" si="3"/>
        <v>100</v>
      </c>
    </row>
    <row r="217" spans="1:8" ht="22.5" x14ac:dyDescent="0.2">
      <c r="A217" s="186" t="s">
        <v>655</v>
      </c>
      <c r="B217" s="187">
        <v>3</v>
      </c>
      <c r="C217" s="187">
        <v>10</v>
      </c>
      <c r="D217" s="188">
        <v>320200000</v>
      </c>
      <c r="E217" s="189"/>
      <c r="F217" s="190">
        <v>167</v>
      </c>
      <c r="G217" s="190">
        <v>167</v>
      </c>
      <c r="H217" s="180">
        <f t="shared" si="3"/>
        <v>100</v>
      </c>
    </row>
    <row r="218" spans="1:8" x14ac:dyDescent="0.2">
      <c r="A218" s="186" t="s">
        <v>656</v>
      </c>
      <c r="B218" s="187">
        <v>3</v>
      </c>
      <c r="C218" s="187">
        <v>10</v>
      </c>
      <c r="D218" s="188">
        <v>320220220</v>
      </c>
      <c r="E218" s="189"/>
      <c r="F218" s="190">
        <v>167</v>
      </c>
      <c r="G218" s="190">
        <v>167</v>
      </c>
      <c r="H218" s="180">
        <f t="shared" si="3"/>
        <v>100</v>
      </c>
    </row>
    <row r="219" spans="1:8" x14ac:dyDescent="0.2">
      <c r="A219" s="186" t="s">
        <v>599</v>
      </c>
      <c r="B219" s="187">
        <v>3</v>
      </c>
      <c r="C219" s="187">
        <v>10</v>
      </c>
      <c r="D219" s="188">
        <v>320220220</v>
      </c>
      <c r="E219" s="189">
        <v>200</v>
      </c>
      <c r="F219" s="190">
        <v>167</v>
      </c>
      <c r="G219" s="190">
        <v>167</v>
      </c>
      <c r="H219" s="180">
        <f t="shared" si="3"/>
        <v>100</v>
      </c>
    </row>
    <row r="220" spans="1:8" x14ac:dyDescent="0.2">
      <c r="A220" s="186" t="s">
        <v>657</v>
      </c>
      <c r="B220" s="187">
        <v>3</v>
      </c>
      <c r="C220" s="187">
        <v>10</v>
      </c>
      <c r="D220" s="188">
        <v>330000000</v>
      </c>
      <c r="E220" s="189"/>
      <c r="F220" s="190">
        <v>2884.4</v>
      </c>
      <c r="G220" s="190">
        <v>2530.1999999999998</v>
      </c>
      <c r="H220" s="180">
        <f t="shared" si="3"/>
        <v>87.720149771182903</v>
      </c>
    </row>
    <row r="221" spans="1:8" x14ac:dyDescent="0.2">
      <c r="A221" s="186" t="s">
        <v>658</v>
      </c>
      <c r="B221" s="187">
        <v>3</v>
      </c>
      <c r="C221" s="187">
        <v>10</v>
      </c>
      <c r="D221" s="188">
        <v>330200000</v>
      </c>
      <c r="E221" s="189"/>
      <c r="F221" s="190">
        <v>1680</v>
      </c>
      <c r="G221" s="190">
        <v>1680</v>
      </c>
      <c r="H221" s="180">
        <f t="shared" si="3"/>
        <v>100</v>
      </c>
    </row>
    <row r="222" spans="1:8" ht="22.5" x14ac:dyDescent="0.2">
      <c r="A222" s="186" t="s">
        <v>659</v>
      </c>
      <c r="B222" s="187">
        <v>3</v>
      </c>
      <c r="C222" s="187">
        <v>10</v>
      </c>
      <c r="D222" s="188">
        <v>330220200</v>
      </c>
      <c r="E222" s="189"/>
      <c r="F222" s="190">
        <v>1680</v>
      </c>
      <c r="G222" s="190">
        <v>1680</v>
      </c>
      <c r="H222" s="180">
        <f t="shared" si="3"/>
        <v>100</v>
      </c>
    </row>
    <row r="223" spans="1:8" x14ac:dyDescent="0.2">
      <c r="A223" s="186" t="s">
        <v>599</v>
      </c>
      <c r="B223" s="187">
        <v>3</v>
      </c>
      <c r="C223" s="187">
        <v>10</v>
      </c>
      <c r="D223" s="188">
        <v>330220200</v>
      </c>
      <c r="E223" s="189">
        <v>200</v>
      </c>
      <c r="F223" s="190">
        <v>1680</v>
      </c>
      <c r="G223" s="190">
        <v>1680</v>
      </c>
      <c r="H223" s="180">
        <f t="shared" si="3"/>
        <v>100</v>
      </c>
    </row>
    <row r="224" spans="1:8" ht="22.5" x14ac:dyDescent="0.2">
      <c r="A224" s="186" t="s">
        <v>660</v>
      </c>
      <c r="B224" s="187">
        <v>3</v>
      </c>
      <c r="C224" s="187">
        <v>10</v>
      </c>
      <c r="D224" s="188">
        <v>330300000</v>
      </c>
      <c r="E224" s="189"/>
      <c r="F224" s="190">
        <v>1204.4000000000001</v>
      </c>
      <c r="G224" s="190">
        <v>850.2</v>
      </c>
      <c r="H224" s="180">
        <f t="shared" si="3"/>
        <v>70.591165725672539</v>
      </c>
    </row>
    <row r="225" spans="1:8" x14ac:dyDescent="0.2">
      <c r="A225" s="186" t="s">
        <v>661</v>
      </c>
      <c r="B225" s="187">
        <v>3</v>
      </c>
      <c r="C225" s="187">
        <v>10</v>
      </c>
      <c r="D225" s="188">
        <v>330320200</v>
      </c>
      <c r="E225" s="189"/>
      <c r="F225" s="190">
        <v>1204.4000000000001</v>
      </c>
      <c r="G225" s="190">
        <v>850.2</v>
      </c>
      <c r="H225" s="180">
        <f t="shared" si="3"/>
        <v>70.591165725672539</v>
      </c>
    </row>
    <row r="226" spans="1:8" x14ac:dyDescent="0.2">
      <c r="A226" s="186" t="s">
        <v>599</v>
      </c>
      <c r="B226" s="187">
        <v>3</v>
      </c>
      <c r="C226" s="187">
        <v>10</v>
      </c>
      <c r="D226" s="188">
        <v>330320200</v>
      </c>
      <c r="E226" s="189">
        <v>200</v>
      </c>
      <c r="F226" s="190">
        <v>1204.4000000000001</v>
      </c>
      <c r="G226" s="190">
        <v>850.2</v>
      </c>
      <c r="H226" s="180">
        <f t="shared" si="3"/>
        <v>70.591165725672539</v>
      </c>
    </row>
    <row r="227" spans="1:8" x14ac:dyDescent="0.2">
      <c r="A227" s="186" t="s">
        <v>662</v>
      </c>
      <c r="B227" s="187">
        <v>3</v>
      </c>
      <c r="C227" s="187">
        <v>10</v>
      </c>
      <c r="D227" s="188">
        <v>340000000</v>
      </c>
      <c r="E227" s="189"/>
      <c r="F227" s="190">
        <v>252.2</v>
      </c>
      <c r="G227" s="190">
        <v>252.2</v>
      </c>
      <c r="H227" s="180">
        <f t="shared" si="3"/>
        <v>100</v>
      </c>
    </row>
    <row r="228" spans="1:8" ht="22.5" x14ac:dyDescent="0.2">
      <c r="A228" s="186" t="s">
        <v>663</v>
      </c>
      <c r="B228" s="187">
        <v>3</v>
      </c>
      <c r="C228" s="187">
        <v>10</v>
      </c>
      <c r="D228" s="188">
        <v>340100000</v>
      </c>
      <c r="E228" s="189"/>
      <c r="F228" s="190">
        <v>252.2</v>
      </c>
      <c r="G228" s="190">
        <v>252.2</v>
      </c>
      <c r="H228" s="180">
        <f t="shared" si="3"/>
        <v>100</v>
      </c>
    </row>
    <row r="229" spans="1:8" ht="22.5" x14ac:dyDescent="0.2">
      <c r="A229" s="186" t="s">
        <v>664</v>
      </c>
      <c r="B229" s="187">
        <v>3</v>
      </c>
      <c r="C229" s="187">
        <v>10</v>
      </c>
      <c r="D229" s="188">
        <v>340120200</v>
      </c>
      <c r="E229" s="189"/>
      <c r="F229" s="190">
        <v>252.2</v>
      </c>
      <c r="G229" s="190">
        <v>252.2</v>
      </c>
      <c r="H229" s="180">
        <f t="shared" si="3"/>
        <v>100</v>
      </c>
    </row>
    <row r="230" spans="1:8" x14ac:dyDescent="0.2">
      <c r="A230" s="186" t="s">
        <v>599</v>
      </c>
      <c r="B230" s="187">
        <v>3</v>
      </c>
      <c r="C230" s="187">
        <v>10</v>
      </c>
      <c r="D230" s="188">
        <v>340120200</v>
      </c>
      <c r="E230" s="189">
        <v>200</v>
      </c>
      <c r="F230" s="190">
        <v>252.2</v>
      </c>
      <c r="G230" s="190">
        <v>252.2</v>
      </c>
      <c r="H230" s="180">
        <f t="shared" si="3"/>
        <v>100</v>
      </c>
    </row>
    <row r="231" spans="1:8" x14ac:dyDescent="0.2">
      <c r="A231" s="186" t="s">
        <v>665</v>
      </c>
      <c r="B231" s="187">
        <v>3</v>
      </c>
      <c r="C231" s="187">
        <v>10</v>
      </c>
      <c r="D231" s="188">
        <v>360000000</v>
      </c>
      <c r="E231" s="189"/>
      <c r="F231" s="190">
        <v>240</v>
      </c>
      <c r="G231" s="190">
        <v>0</v>
      </c>
      <c r="H231" s="180">
        <f t="shared" si="3"/>
        <v>0</v>
      </c>
    </row>
    <row r="232" spans="1:8" ht="22.5" x14ac:dyDescent="0.2">
      <c r="A232" s="186" t="s">
        <v>666</v>
      </c>
      <c r="B232" s="187">
        <v>3</v>
      </c>
      <c r="C232" s="187">
        <v>10</v>
      </c>
      <c r="D232" s="188">
        <v>360200000</v>
      </c>
      <c r="E232" s="189"/>
      <c r="F232" s="190">
        <v>240</v>
      </c>
      <c r="G232" s="190">
        <v>0</v>
      </c>
      <c r="H232" s="180">
        <f t="shared" si="3"/>
        <v>0</v>
      </c>
    </row>
    <row r="233" spans="1:8" ht="22.5" x14ac:dyDescent="0.2">
      <c r="A233" s="186" t="s">
        <v>667</v>
      </c>
      <c r="B233" s="187">
        <v>3</v>
      </c>
      <c r="C233" s="187">
        <v>10</v>
      </c>
      <c r="D233" s="188">
        <v>360220200</v>
      </c>
      <c r="E233" s="189"/>
      <c r="F233" s="190">
        <v>240</v>
      </c>
      <c r="G233" s="190">
        <v>0</v>
      </c>
      <c r="H233" s="180">
        <f t="shared" si="3"/>
        <v>0</v>
      </c>
    </row>
    <row r="234" spans="1:8" x14ac:dyDescent="0.2">
      <c r="A234" s="186" t="s">
        <v>599</v>
      </c>
      <c r="B234" s="187">
        <v>3</v>
      </c>
      <c r="C234" s="187">
        <v>10</v>
      </c>
      <c r="D234" s="188">
        <v>360220200</v>
      </c>
      <c r="E234" s="189">
        <v>200</v>
      </c>
      <c r="F234" s="190">
        <v>240</v>
      </c>
      <c r="G234" s="190">
        <v>0</v>
      </c>
      <c r="H234" s="180">
        <f t="shared" si="3"/>
        <v>0</v>
      </c>
    </row>
    <row r="235" spans="1:8" x14ac:dyDescent="0.2">
      <c r="A235" s="186" t="s">
        <v>641</v>
      </c>
      <c r="B235" s="187">
        <v>3</v>
      </c>
      <c r="C235" s="187">
        <v>10</v>
      </c>
      <c r="D235" s="188">
        <v>7700000000</v>
      </c>
      <c r="E235" s="189"/>
      <c r="F235" s="190">
        <v>80401.8</v>
      </c>
      <c r="G235" s="190">
        <v>74015</v>
      </c>
      <c r="H235" s="180">
        <f t="shared" si="3"/>
        <v>92.056396747336493</v>
      </c>
    </row>
    <row r="236" spans="1:8" ht="22.5" x14ac:dyDescent="0.2">
      <c r="A236" s="186" t="s">
        <v>668</v>
      </c>
      <c r="B236" s="187">
        <v>3</v>
      </c>
      <c r="C236" s="187">
        <v>10</v>
      </c>
      <c r="D236" s="188">
        <v>7700020020</v>
      </c>
      <c r="E236" s="189"/>
      <c r="F236" s="190">
        <v>46647.3</v>
      </c>
      <c r="G236" s="190">
        <v>41222.6</v>
      </c>
      <c r="H236" s="180">
        <f t="shared" si="3"/>
        <v>88.370816746092473</v>
      </c>
    </row>
    <row r="237" spans="1:8" ht="33.75" x14ac:dyDescent="0.2">
      <c r="A237" s="186" t="s">
        <v>595</v>
      </c>
      <c r="B237" s="187">
        <v>3</v>
      </c>
      <c r="C237" s="187">
        <v>10</v>
      </c>
      <c r="D237" s="188">
        <v>7700020020</v>
      </c>
      <c r="E237" s="189">
        <v>100</v>
      </c>
      <c r="F237" s="190">
        <v>35261.4</v>
      </c>
      <c r="G237" s="190">
        <v>34857.300000000003</v>
      </c>
      <c r="H237" s="180">
        <f t="shared" si="3"/>
        <v>98.853987646548362</v>
      </c>
    </row>
    <row r="238" spans="1:8" x14ac:dyDescent="0.2">
      <c r="A238" s="186" t="s">
        <v>599</v>
      </c>
      <c r="B238" s="187">
        <v>3</v>
      </c>
      <c r="C238" s="187">
        <v>10</v>
      </c>
      <c r="D238" s="188">
        <v>7700020020</v>
      </c>
      <c r="E238" s="189">
        <v>200</v>
      </c>
      <c r="F238" s="190">
        <v>8799</v>
      </c>
      <c r="G238" s="190">
        <v>5825.4</v>
      </c>
      <c r="H238" s="180">
        <f t="shared" si="3"/>
        <v>66.205250596658701</v>
      </c>
    </row>
    <row r="239" spans="1:8" x14ac:dyDescent="0.2">
      <c r="A239" s="186" t="s">
        <v>603</v>
      </c>
      <c r="B239" s="187">
        <v>3</v>
      </c>
      <c r="C239" s="187">
        <v>10</v>
      </c>
      <c r="D239" s="188">
        <v>7700020020</v>
      </c>
      <c r="E239" s="189">
        <v>800</v>
      </c>
      <c r="F239" s="190">
        <v>2586.9</v>
      </c>
      <c r="G239" s="190">
        <v>539.9</v>
      </c>
      <c r="H239" s="180">
        <f t="shared" si="3"/>
        <v>20.870540028605667</v>
      </c>
    </row>
    <row r="240" spans="1:8" ht="33.75" x14ac:dyDescent="0.2">
      <c r="A240" s="186" t="s">
        <v>669</v>
      </c>
      <c r="B240" s="187">
        <v>3</v>
      </c>
      <c r="C240" s="187">
        <v>10</v>
      </c>
      <c r="D240" s="188">
        <v>7700020030</v>
      </c>
      <c r="E240" s="189"/>
      <c r="F240" s="190">
        <v>33754.5</v>
      </c>
      <c r="G240" s="190">
        <v>32792.400000000001</v>
      </c>
      <c r="H240" s="180">
        <f t="shared" si="3"/>
        <v>97.149713371550462</v>
      </c>
    </row>
    <row r="241" spans="1:8" ht="22.5" x14ac:dyDescent="0.2">
      <c r="A241" s="186" t="s">
        <v>620</v>
      </c>
      <c r="B241" s="187">
        <v>3</v>
      </c>
      <c r="C241" s="187">
        <v>10</v>
      </c>
      <c r="D241" s="188">
        <v>7700020030</v>
      </c>
      <c r="E241" s="189">
        <v>600</v>
      </c>
      <c r="F241" s="190">
        <v>33754.5</v>
      </c>
      <c r="G241" s="190">
        <v>32792.400000000001</v>
      </c>
      <c r="H241" s="180">
        <f t="shared" si="3"/>
        <v>97.149713371550462</v>
      </c>
    </row>
    <row r="242" spans="1:8" x14ac:dyDescent="0.2">
      <c r="A242" s="186" t="s">
        <v>596</v>
      </c>
      <c r="B242" s="187">
        <v>3</v>
      </c>
      <c r="C242" s="187">
        <v>10</v>
      </c>
      <c r="D242" s="188">
        <v>8900000000</v>
      </c>
      <c r="E242" s="189"/>
      <c r="F242" s="190">
        <v>6431.3</v>
      </c>
      <c r="G242" s="190">
        <v>6275.7</v>
      </c>
      <c r="H242" s="180">
        <f t="shared" si="3"/>
        <v>97.580582463887538</v>
      </c>
    </row>
    <row r="243" spans="1:8" x14ac:dyDescent="0.2">
      <c r="A243" s="186" t="s">
        <v>596</v>
      </c>
      <c r="B243" s="187">
        <v>3</v>
      </c>
      <c r="C243" s="187">
        <v>10</v>
      </c>
      <c r="D243" s="188">
        <v>8900000110</v>
      </c>
      <c r="E243" s="189"/>
      <c r="F243" s="190">
        <v>5884.9</v>
      </c>
      <c r="G243" s="190">
        <v>5884.9</v>
      </c>
      <c r="H243" s="180">
        <f t="shared" si="3"/>
        <v>100</v>
      </c>
    </row>
    <row r="244" spans="1:8" ht="33.75" x14ac:dyDescent="0.2">
      <c r="A244" s="186" t="s">
        <v>595</v>
      </c>
      <c r="B244" s="187">
        <v>3</v>
      </c>
      <c r="C244" s="187">
        <v>10</v>
      </c>
      <c r="D244" s="188">
        <v>8900000110</v>
      </c>
      <c r="E244" s="189">
        <v>100</v>
      </c>
      <c r="F244" s="190">
        <v>5884.9</v>
      </c>
      <c r="G244" s="190">
        <v>5884.9</v>
      </c>
      <c r="H244" s="180">
        <f t="shared" si="3"/>
        <v>100</v>
      </c>
    </row>
    <row r="245" spans="1:8" x14ac:dyDescent="0.2">
      <c r="A245" s="186" t="s">
        <v>596</v>
      </c>
      <c r="B245" s="187">
        <v>3</v>
      </c>
      <c r="C245" s="187">
        <v>10</v>
      </c>
      <c r="D245" s="188">
        <v>8900000190</v>
      </c>
      <c r="E245" s="189"/>
      <c r="F245" s="190">
        <v>120.4</v>
      </c>
      <c r="G245" s="190">
        <v>69.8</v>
      </c>
      <c r="H245" s="180">
        <f t="shared" si="3"/>
        <v>57.973421926910298</v>
      </c>
    </row>
    <row r="246" spans="1:8" ht="33.75" x14ac:dyDescent="0.2">
      <c r="A246" s="186" t="s">
        <v>595</v>
      </c>
      <c r="B246" s="187">
        <v>3</v>
      </c>
      <c r="C246" s="187">
        <v>10</v>
      </c>
      <c r="D246" s="188">
        <v>8900000190</v>
      </c>
      <c r="E246" s="189">
        <v>100</v>
      </c>
      <c r="F246" s="190">
        <v>94.4</v>
      </c>
      <c r="G246" s="190">
        <v>69.8</v>
      </c>
      <c r="H246" s="180">
        <f t="shared" si="3"/>
        <v>73.940677966101688</v>
      </c>
    </row>
    <row r="247" spans="1:8" x14ac:dyDescent="0.2">
      <c r="A247" s="186" t="s">
        <v>599</v>
      </c>
      <c r="B247" s="187">
        <v>3</v>
      </c>
      <c r="C247" s="187">
        <v>10</v>
      </c>
      <c r="D247" s="188">
        <v>8900000190</v>
      </c>
      <c r="E247" s="189">
        <v>200</v>
      </c>
      <c r="F247" s="190">
        <v>26</v>
      </c>
      <c r="G247" s="190">
        <v>0</v>
      </c>
      <c r="H247" s="180">
        <f t="shared" si="3"/>
        <v>0</v>
      </c>
    </row>
    <row r="248" spans="1:8" x14ac:dyDescent="0.2">
      <c r="A248" s="186" t="s">
        <v>596</v>
      </c>
      <c r="B248" s="187">
        <v>3</v>
      </c>
      <c r="C248" s="187">
        <v>10</v>
      </c>
      <c r="D248" s="188">
        <v>8900000870</v>
      </c>
      <c r="E248" s="189"/>
      <c r="F248" s="190">
        <v>276</v>
      </c>
      <c r="G248" s="190">
        <v>171</v>
      </c>
      <c r="H248" s="180">
        <f t="shared" si="3"/>
        <v>61.95652173913043</v>
      </c>
    </row>
    <row r="249" spans="1:8" ht="33.75" x14ac:dyDescent="0.2">
      <c r="A249" s="186" t="s">
        <v>595</v>
      </c>
      <c r="B249" s="187">
        <v>3</v>
      </c>
      <c r="C249" s="187">
        <v>10</v>
      </c>
      <c r="D249" s="188">
        <v>8900000870</v>
      </c>
      <c r="E249" s="189">
        <v>100</v>
      </c>
      <c r="F249" s="190">
        <v>276</v>
      </c>
      <c r="G249" s="190">
        <v>171</v>
      </c>
      <c r="H249" s="180">
        <f t="shared" si="3"/>
        <v>61.95652173913043</v>
      </c>
    </row>
    <row r="250" spans="1:8" ht="22.5" x14ac:dyDescent="0.2">
      <c r="A250" s="186" t="s">
        <v>1424</v>
      </c>
      <c r="B250" s="187">
        <v>3</v>
      </c>
      <c r="C250" s="187">
        <v>10</v>
      </c>
      <c r="D250" s="188">
        <v>8900055490</v>
      </c>
      <c r="E250" s="189"/>
      <c r="F250" s="190">
        <v>150</v>
      </c>
      <c r="G250" s="190">
        <v>150</v>
      </c>
      <c r="H250" s="180">
        <f t="shared" si="3"/>
        <v>100</v>
      </c>
    </row>
    <row r="251" spans="1:8" ht="33.75" x14ac:dyDescent="0.2">
      <c r="A251" s="186" t="s">
        <v>595</v>
      </c>
      <c r="B251" s="187">
        <v>3</v>
      </c>
      <c r="C251" s="187">
        <v>10</v>
      </c>
      <c r="D251" s="188">
        <v>8900055490</v>
      </c>
      <c r="E251" s="189">
        <v>100</v>
      </c>
      <c r="F251" s="190">
        <v>150</v>
      </c>
      <c r="G251" s="190">
        <v>150</v>
      </c>
      <c r="H251" s="180">
        <f t="shared" si="3"/>
        <v>100</v>
      </c>
    </row>
    <row r="252" spans="1:8" x14ac:dyDescent="0.2">
      <c r="A252" s="186" t="s">
        <v>624</v>
      </c>
      <c r="B252" s="187">
        <v>3</v>
      </c>
      <c r="C252" s="187">
        <v>10</v>
      </c>
      <c r="D252" s="188">
        <v>9700000000</v>
      </c>
      <c r="E252" s="189"/>
      <c r="F252" s="190">
        <v>8883</v>
      </c>
      <c r="G252" s="190">
        <v>8420.6</v>
      </c>
      <c r="H252" s="180">
        <f t="shared" si="3"/>
        <v>94.794551390296078</v>
      </c>
    </row>
    <row r="253" spans="1:8" x14ac:dyDescent="0.2">
      <c r="A253" s="186" t="s">
        <v>625</v>
      </c>
      <c r="B253" s="187">
        <v>3</v>
      </c>
      <c r="C253" s="187">
        <v>10</v>
      </c>
      <c r="D253" s="188">
        <v>9700004000</v>
      </c>
      <c r="E253" s="189"/>
      <c r="F253" s="190">
        <v>8883</v>
      </c>
      <c r="G253" s="190">
        <v>8420.6</v>
      </c>
      <c r="H253" s="180">
        <f t="shared" si="3"/>
        <v>94.794551390296078</v>
      </c>
    </row>
    <row r="254" spans="1:8" x14ac:dyDescent="0.2">
      <c r="A254" s="186" t="s">
        <v>599</v>
      </c>
      <c r="B254" s="187">
        <v>3</v>
      </c>
      <c r="C254" s="187">
        <v>10</v>
      </c>
      <c r="D254" s="188">
        <v>9700004000</v>
      </c>
      <c r="E254" s="189">
        <v>200</v>
      </c>
      <c r="F254" s="190">
        <v>8883</v>
      </c>
      <c r="G254" s="190">
        <v>8420.6</v>
      </c>
      <c r="H254" s="180">
        <f t="shared" si="3"/>
        <v>94.794551390296078</v>
      </c>
    </row>
    <row r="255" spans="1:8" s="176" customFormat="1" ht="10.5" x14ac:dyDescent="0.15">
      <c r="A255" s="181" t="s">
        <v>670</v>
      </c>
      <c r="B255" s="182">
        <v>3</v>
      </c>
      <c r="C255" s="182">
        <v>11</v>
      </c>
      <c r="D255" s="183"/>
      <c r="E255" s="184"/>
      <c r="F255" s="185">
        <v>90</v>
      </c>
      <c r="G255" s="185">
        <v>38.4</v>
      </c>
      <c r="H255" s="174">
        <f t="shared" si="3"/>
        <v>42.666666666666664</v>
      </c>
    </row>
    <row r="256" spans="1:8" ht="22.5" x14ac:dyDescent="0.2">
      <c r="A256" s="186" t="s">
        <v>671</v>
      </c>
      <c r="B256" s="187">
        <v>3</v>
      </c>
      <c r="C256" s="187">
        <v>11</v>
      </c>
      <c r="D256" s="188">
        <v>1000000000</v>
      </c>
      <c r="E256" s="189"/>
      <c r="F256" s="190">
        <v>90</v>
      </c>
      <c r="G256" s="190">
        <v>38.4</v>
      </c>
      <c r="H256" s="180">
        <f t="shared" si="3"/>
        <v>42.666666666666664</v>
      </c>
    </row>
    <row r="257" spans="1:8" x14ac:dyDescent="0.2">
      <c r="A257" s="186" t="s">
        <v>672</v>
      </c>
      <c r="B257" s="187">
        <v>3</v>
      </c>
      <c r="C257" s="187">
        <v>11</v>
      </c>
      <c r="D257" s="188">
        <v>1000100000</v>
      </c>
      <c r="E257" s="189"/>
      <c r="F257" s="190">
        <v>15</v>
      </c>
      <c r="G257" s="190">
        <v>13.4</v>
      </c>
      <c r="H257" s="180">
        <f t="shared" si="3"/>
        <v>89.333333333333329</v>
      </c>
    </row>
    <row r="258" spans="1:8" ht="33.75" x14ac:dyDescent="0.2">
      <c r="A258" s="186" t="s">
        <v>673</v>
      </c>
      <c r="B258" s="187">
        <v>3</v>
      </c>
      <c r="C258" s="187">
        <v>11</v>
      </c>
      <c r="D258" s="188" t="s">
        <v>674</v>
      </c>
      <c r="E258" s="189"/>
      <c r="F258" s="190">
        <v>15</v>
      </c>
      <c r="G258" s="190">
        <v>13.4</v>
      </c>
      <c r="H258" s="180">
        <f t="shared" si="3"/>
        <v>89.333333333333329</v>
      </c>
    </row>
    <row r="259" spans="1:8" x14ac:dyDescent="0.2">
      <c r="A259" s="186" t="s">
        <v>599</v>
      </c>
      <c r="B259" s="187">
        <v>3</v>
      </c>
      <c r="C259" s="187">
        <v>11</v>
      </c>
      <c r="D259" s="188" t="s">
        <v>674</v>
      </c>
      <c r="E259" s="189">
        <v>200</v>
      </c>
      <c r="F259" s="190">
        <v>15</v>
      </c>
      <c r="G259" s="190">
        <v>13.4</v>
      </c>
      <c r="H259" s="180">
        <f t="shared" si="3"/>
        <v>89.333333333333329</v>
      </c>
    </row>
    <row r="260" spans="1:8" ht="22.5" x14ac:dyDescent="0.2">
      <c r="A260" s="186" t="s">
        <v>675</v>
      </c>
      <c r="B260" s="187">
        <v>3</v>
      </c>
      <c r="C260" s="187">
        <v>11</v>
      </c>
      <c r="D260" s="188">
        <v>1000200000</v>
      </c>
      <c r="E260" s="189"/>
      <c r="F260" s="190">
        <v>15</v>
      </c>
      <c r="G260" s="190">
        <v>0</v>
      </c>
      <c r="H260" s="180">
        <f t="shared" si="3"/>
        <v>0</v>
      </c>
    </row>
    <row r="261" spans="1:8" ht="33.75" x14ac:dyDescent="0.2">
      <c r="A261" s="186" t="s">
        <v>673</v>
      </c>
      <c r="B261" s="187">
        <v>3</v>
      </c>
      <c r="C261" s="187">
        <v>11</v>
      </c>
      <c r="D261" s="188" t="s">
        <v>676</v>
      </c>
      <c r="E261" s="189"/>
      <c r="F261" s="190">
        <v>15</v>
      </c>
      <c r="G261" s="190">
        <v>0</v>
      </c>
      <c r="H261" s="180">
        <f t="shared" si="3"/>
        <v>0</v>
      </c>
    </row>
    <row r="262" spans="1:8" x14ac:dyDescent="0.2">
      <c r="A262" s="186" t="s">
        <v>599</v>
      </c>
      <c r="B262" s="187">
        <v>3</v>
      </c>
      <c r="C262" s="187">
        <v>11</v>
      </c>
      <c r="D262" s="188" t="s">
        <v>676</v>
      </c>
      <c r="E262" s="189">
        <v>200</v>
      </c>
      <c r="F262" s="190">
        <v>15</v>
      </c>
      <c r="G262" s="190">
        <v>0</v>
      </c>
      <c r="H262" s="180">
        <f t="shared" si="3"/>
        <v>0</v>
      </c>
    </row>
    <row r="263" spans="1:8" ht="33.75" x14ac:dyDescent="0.2">
      <c r="A263" s="186" t="s">
        <v>677</v>
      </c>
      <c r="B263" s="187">
        <v>3</v>
      </c>
      <c r="C263" s="187">
        <v>11</v>
      </c>
      <c r="D263" s="188">
        <v>1000600000</v>
      </c>
      <c r="E263" s="189"/>
      <c r="F263" s="190">
        <v>60</v>
      </c>
      <c r="G263" s="190">
        <v>25</v>
      </c>
      <c r="H263" s="180">
        <f t="shared" si="3"/>
        <v>41.666666666666671</v>
      </c>
    </row>
    <row r="264" spans="1:8" ht="33.75" x14ac:dyDescent="0.2">
      <c r="A264" s="186" t="s">
        <v>673</v>
      </c>
      <c r="B264" s="187">
        <v>3</v>
      </c>
      <c r="C264" s="187">
        <v>11</v>
      </c>
      <c r="D264" s="188" t="s">
        <v>678</v>
      </c>
      <c r="E264" s="189"/>
      <c r="F264" s="190">
        <v>60</v>
      </c>
      <c r="G264" s="190">
        <v>25</v>
      </c>
      <c r="H264" s="180">
        <f t="shared" si="3"/>
        <v>41.666666666666671</v>
      </c>
    </row>
    <row r="265" spans="1:8" x14ac:dyDescent="0.2">
      <c r="A265" s="186" t="s">
        <v>611</v>
      </c>
      <c r="B265" s="187">
        <v>3</v>
      </c>
      <c r="C265" s="187">
        <v>11</v>
      </c>
      <c r="D265" s="188" t="s">
        <v>678</v>
      </c>
      <c r="E265" s="189">
        <v>300</v>
      </c>
      <c r="F265" s="190">
        <v>60</v>
      </c>
      <c r="G265" s="190">
        <v>25</v>
      </c>
      <c r="H265" s="180">
        <f t="shared" si="3"/>
        <v>41.666666666666671</v>
      </c>
    </row>
    <row r="266" spans="1:8" s="176" customFormat="1" ht="10.5" x14ac:dyDescent="0.15">
      <c r="A266" s="181" t="s">
        <v>679</v>
      </c>
      <c r="B266" s="182">
        <v>3</v>
      </c>
      <c r="C266" s="182">
        <v>14</v>
      </c>
      <c r="D266" s="183"/>
      <c r="E266" s="184"/>
      <c r="F266" s="185">
        <v>4632.1000000000004</v>
      </c>
      <c r="G266" s="185">
        <v>4076.2</v>
      </c>
      <c r="H266" s="174">
        <f t="shared" si="3"/>
        <v>87.998963752941421</v>
      </c>
    </row>
    <row r="267" spans="1:8" ht="22.5" x14ac:dyDescent="0.2">
      <c r="A267" s="186" t="s">
        <v>680</v>
      </c>
      <c r="B267" s="187">
        <v>3</v>
      </c>
      <c r="C267" s="187">
        <v>14</v>
      </c>
      <c r="D267" s="188">
        <v>200000000</v>
      </c>
      <c r="E267" s="189"/>
      <c r="F267" s="190">
        <v>3756</v>
      </c>
      <c r="G267" s="190">
        <v>3451.7</v>
      </c>
      <c r="H267" s="180">
        <f t="shared" si="3"/>
        <v>91.898296059637914</v>
      </c>
    </row>
    <row r="268" spans="1:8" x14ac:dyDescent="0.2">
      <c r="A268" s="186" t="s">
        <v>681</v>
      </c>
      <c r="B268" s="187">
        <v>3</v>
      </c>
      <c r="C268" s="187">
        <v>14</v>
      </c>
      <c r="D268" s="188">
        <v>200100000</v>
      </c>
      <c r="E268" s="189"/>
      <c r="F268" s="190">
        <v>850</v>
      </c>
      <c r="G268" s="190">
        <v>610</v>
      </c>
      <c r="H268" s="180">
        <f t="shared" si="3"/>
        <v>71.764705882352942</v>
      </c>
    </row>
    <row r="269" spans="1:8" ht="22.5" x14ac:dyDescent="0.2">
      <c r="A269" s="186" t="s">
        <v>682</v>
      </c>
      <c r="B269" s="187">
        <v>3</v>
      </c>
      <c r="C269" s="187">
        <v>14</v>
      </c>
      <c r="D269" s="188">
        <v>200103130</v>
      </c>
      <c r="E269" s="189"/>
      <c r="F269" s="190">
        <v>610</v>
      </c>
      <c r="G269" s="190">
        <v>610</v>
      </c>
      <c r="H269" s="180">
        <f t="shared" si="3"/>
        <v>100</v>
      </c>
    </row>
    <row r="270" spans="1:8" ht="33.75" x14ac:dyDescent="0.2">
      <c r="A270" s="186" t="s">
        <v>595</v>
      </c>
      <c r="B270" s="187">
        <v>3</v>
      </c>
      <c r="C270" s="187">
        <v>14</v>
      </c>
      <c r="D270" s="188">
        <v>200103130</v>
      </c>
      <c r="E270" s="189">
        <v>100</v>
      </c>
      <c r="F270" s="190">
        <v>610</v>
      </c>
      <c r="G270" s="190">
        <v>610</v>
      </c>
      <c r="H270" s="180">
        <f t="shared" si="3"/>
        <v>100</v>
      </c>
    </row>
    <row r="271" spans="1:8" ht="22.5" x14ac:dyDescent="0.2">
      <c r="A271" s="186" t="s">
        <v>683</v>
      </c>
      <c r="B271" s="187">
        <v>3</v>
      </c>
      <c r="C271" s="187">
        <v>14</v>
      </c>
      <c r="D271" s="188">
        <v>200103140</v>
      </c>
      <c r="E271" s="189"/>
      <c r="F271" s="190">
        <v>240</v>
      </c>
      <c r="G271" s="190">
        <v>0</v>
      </c>
      <c r="H271" s="180">
        <f t="shared" ref="H271:H334" si="4">+G271/F271*100</f>
        <v>0</v>
      </c>
    </row>
    <row r="272" spans="1:8" x14ac:dyDescent="0.2">
      <c r="A272" s="186" t="s">
        <v>599</v>
      </c>
      <c r="B272" s="187">
        <v>3</v>
      </c>
      <c r="C272" s="187">
        <v>14</v>
      </c>
      <c r="D272" s="188">
        <v>200103140</v>
      </c>
      <c r="E272" s="189">
        <v>200</v>
      </c>
      <c r="F272" s="190">
        <v>240</v>
      </c>
      <c r="G272" s="190">
        <v>0</v>
      </c>
      <c r="H272" s="180">
        <f t="shared" si="4"/>
        <v>0</v>
      </c>
    </row>
    <row r="273" spans="1:8" ht="22.5" x14ac:dyDescent="0.2">
      <c r="A273" s="186" t="s">
        <v>684</v>
      </c>
      <c r="B273" s="187">
        <v>3</v>
      </c>
      <c r="C273" s="187">
        <v>14</v>
      </c>
      <c r="D273" s="188">
        <v>200200000</v>
      </c>
      <c r="E273" s="189"/>
      <c r="F273" s="190">
        <v>100</v>
      </c>
      <c r="G273" s="190">
        <v>95.2</v>
      </c>
      <c r="H273" s="180">
        <f t="shared" si="4"/>
        <v>95.2</v>
      </c>
    </row>
    <row r="274" spans="1:8" ht="22.5" x14ac:dyDescent="0.2">
      <c r="A274" s="186" t="s">
        <v>685</v>
      </c>
      <c r="B274" s="187">
        <v>3</v>
      </c>
      <c r="C274" s="187">
        <v>14</v>
      </c>
      <c r="D274" s="188">
        <v>200203160</v>
      </c>
      <c r="E274" s="189"/>
      <c r="F274" s="190">
        <v>100</v>
      </c>
      <c r="G274" s="190">
        <v>95.2</v>
      </c>
      <c r="H274" s="180">
        <f t="shared" si="4"/>
        <v>95.2</v>
      </c>
    </row>
    <row r="275" spans="1:8" x14ac:dyDescent="0.2">
      <c r="A275" s="186" t="s">
        <v>611</v>
      </c>
      <c r="B275" s="187">
        <v>3</v>
      </c>
      <c r="C275" s="187">
        <v>14</v>
      </c>
      <c r="D275" s="188">
        <v>200203160</v>
      </c>
      <c r="E275" s="189">
        <v>300</v>
      </c>
      <c r="F275" s="190">
        <v>100</v>
      </c>
      <c r="G275" s="190">
        <v>95.2</v>
      </c>
      <c r="H275" s="180">
        <f t="shared" si="4"/>
        <v>95.2</v>
      </c>
    </row>
    <row r="276" spans="1:8" x14ac:dyDescent="0.2">
      <c r="A276" s="186" t="s">
        <v>686</v>
      </c>
      <c r="B276" s="187">
        <v>3</v>
      </c>
      <c r="C276" s="187">
        <v>14</v>
      </c>
      <c r="D276" s="188">
        <v>200300000</v>
      </c>
      <c r="E276" s="189"/>
      <c r="F276" s="190">
        <v>2410</v>
      </c>
      <c r="G276" s="190">
        <v>2362</v>
      </c>
      <c r="H276" s="180">
        <f t="shared" si="4"/>
        <v>98.008298755186715</v>
      </c>
    </row>
    <row r="277" spans="1:8" x14ac:dyDescent="0.2">
      <c r="A277" s="186" t="s">
        <v>687</v>
      </c>
      <c r="B277" s="187">
        <v>3</v>
      </c>
      <c r="C277" s="187">
        <v>14</v>
      </c>
      <c r="D277" s="188">
        <v>200303100</v>
      </c>
      <c r="E277" s="189"/>
      <c r="F277" s="190">
        <v>2410</v>
      </c>
      <c r="G277" s="190">
        <v>2362</v>
      </c>
      <c r="H277" s="180">
        <f t="shared" si="4"/>
        <v>98.008298755186715</v>
      </c>
    </row>
    <row r="278" spans="1:8" x14ac:dyDescent="0.2">
      <c r="A278" s="186" t="s">
        <v>599</v>
      </c>
      <c r="B278" s="187">
        <v>3</v>
      </c>
      <c r="C278" s="187">
        <v>14</v>
      </c>
      <c r="D278" s="188">
        <v>200303100</v>
      </c>
      <c r="E278" s="189">
        <v>200</v>
      </c>
      <c r="F278" s="190">
        <v>2000</v>
      </c>
      <c r="G278" s="190">
        <v>1952</v>
      </c>
      <c r="H278" s="180">
        <f t="shared" si="4"/>
        <v>97.6</v>
      </c>
    </row>
    <row r="279" spans="1:8" x14ac:dyDescent="0.2">
      <c r="A279" s="186" t="s">
        <v>611</v>
      </c>
      <c r="B279" s="187">
        <v>3</v>
      </c>
      <c r="C279" s="187">
        <v>14</v>
      </c>
      <c r="D279" s="188">
        <v>200303100</v>
      </c>
      <c r="E279" s="189">
        <v>300</v>
      </c>
      <c r="F279" s="190">
        <v>410</v>
      </c>
      <c r="G279" s="190">
        <v>410</v>
      </c>
      <c r="H279" s="180">
        <f t="shared" si="4"/>
        <v>100</v>
      </c>
    </row>
    <row r="280" spans="1:8" x14ac:dyDescent="0.2">
      <c r="A280" s="186" t="s">
        <v>688</v>
      </c>
      <c r="B280" s="187">
        <v>3</v>
      </c>
      <c r="C280" s="187">
        <v>14</v>
      </c>
      <c r="D280" s="188">
        <v>200500000</v>
      </c>
      <c r="E280" s="189"/>
      <c r="F280" s="190">
        <v>346</v>
      </c>
      <c r="G280" s="190">
        <v>346</v>
      </c>
      <c r="H280" s="180">
        <f t="shared" si="4"/>
        <v>100</v>
      </c>
    </row>
    <row r="281" spans="1:8" x14ac:dyDescent="0.2">
      <c r="A281" s="186" t="s">
        <v>689</v>
      </c>
      <c r="B281" s="187">
        <v>3</v>
      </c>
      <c r="C281" s="187">
        <v>14</v>
      </c>
      <c r="D281" s="188">
        <v>200503170</v>
      </c>
      <c r="E281" s="189"/>
      <c r="F281" s="190">
        <v>346</v>
      </c>
      <c r="G281" s="190">
        <v>346</v>
      </c>
      <c r="H281" s="180">
        <f t="shared" si="4"/>
        <v>100</v>
      </c>
    </row>
    <row r="282" spans="1:8" x14ac:dyDescent="0.2">
      <c r="A282" s="186" t="s">
        <v>599</v>
      </c>
      <c r="B282" s="187">
        <v>3</v>
      </c>
      <c r="C282" s="187">
        <v>14</v>
      </c>
      <c r="D282" s="188">
        <v>200503170</v>
      </c>
      <c r="E282" s="189">
        <v>200</v>
      </c>
      <c r="F282" s="190">
        <v>346</v>
      </c>
      <c r="G282" s="190">
        <v>346</v>
      </c>
      <c r="H282" s="180">
        <f t="shared" si="4"/>
        <v>100</v>
      </c>
    </row>
    <row r="283" spans="1:8" ht="22.5" x14ac:dyDescent="0.2">
      <c r="A283" s="186" t="s">
        <v>690</v>
      </c>
      <c r="B283" s="187">
        <v>3</v>
      </c>
      <c r="C283" s="187">
        <v>14</v>
      </c>
      <c r="D283" s="188">
        <v>200700000</v>
      </c>
      <c r="E283" s="189"/>
      <c r="F283" s="190">
        <v>50</v>
      </c>
      <c r="G283" s="190">
        <v>38.5</v>
      </c>
      <c r="H283" s="180">
        <f t="shared" si="4"/>
        <v>77</v>
      </c>
    </row>
    <row r="284" spans="1:8" ht="33.75" x14ac:dyDescent="0.2">
      <c r="A284" s="186" t="s">
        <v>691</v>
      </c>
      <c r="B284" s="187">
        <v>3</v>
      </c>
      <c r="C284" s="187">
        <v>14</v>
      </c>
      <c r="D284" s="188">
        <v>200703230</v>
      </c>
      <c r="E284" s="189"/>
      <c r="F284" s="190">
        <v>50</v>
      </c>
      <c r="G284" s="190">
        <v>38.5</v>
      </c>
      <c r="H284" s="180">
        <f t="shared" si="4"/>
        <v>77</v>
      </c>
    </row>
    <row r="285" spans="1:8" x14ac:dyDescent="0.2">
      <c r="A285" s="186" t="s">
        <v>599</v>
      </c>
      <c r="B285" s="187">
        <v>3</v>
      </c>
      <c r="C285" s="187">
        <v>14</v>
      </c>
      <c r="D285" s="188">
        <v>200703230</v>
      </c>
      <c r="E285" s="189">
        <v>200</v>
      </c>
      <c r="F285" s="190">
        <v>50</v>
      </c>
      <c r="G285" s="190">
        <v>38.5</v>
      </c>
      <c r="H285" s="180">
        <f t="shared" si="4"/>
        <v>77</v>
      </c>
    </row>
    <row r="286" spans="1:8" ht="22.5" x14ac:dyDescent="0.2">
      <c r="A286" s="186" t="s">
        <v>1436</v>
      </c>
      <c r="B286" s="187">
        <v>3</v>
      </c>
      <c r="C286" s="187">
        <v>14</v>
      </c>
      <c r="D286" s="188">
        <v>2900000000</v>
      </c>
      <c r="E286" s="189"/>
      <c r="F286" s="190">
        <v>876.1</v>
      </c>
      <c r="G286" s="190">
        <v>624.5</v>
      </c>
      <c r="H286" s="180">
        <f t="shared" si="4"/>
        <v>71.281817144161622</v>
      </c>
    </row>
    <row r="287" spans="1:8" x14ac:dyDescent="0.2">
      <c r="A287" s="186" t="s">
        <v>692</v>
      </c>
      <c r="B287" s="187">
        <v>3</v>
      </c>
      <c r="C287" s="187">
        <v>14</v>
      </c>
      <c r="D287" s="188">
        <v>2900100000</v>
      </c>
      <c r="E287" s="189"/>
      <c r="F287" s="190">
        <v>66.5</v>
      </c>
      <c r="G287" s="190">
        <v>66.5</v>
      </c>
      <c r="H287" s="180">
        <f t="shared" si="4"/>
        <v>100</v>
      </c>
    </row>
    <row r="288" spans="1:8" x14ac:dyDescent="0.2">
      <c r="A288" s="186" t="s">
        <v>693</v>
      </c>
      <c r="B288" s="187">
        <v>3</v>
      </c>
      <c r="C288" s="187">
        <v>14</v>
      </c>
      <c r="D288" s="188">
        <v>2900101040</v>
      </c>
      <c r="E288" s="189"/>
      <c r="F288" s="190">
        <v>36</v>
      </c>
      <c r="G288" s="190">
        <v>36</v>
      </c>
      <c r="H288" s="180">
        <f t="shared" si="4"/>
        <v>100</v>
      </c>
    </row>
    <row r="289" spans="1:8" x14ac:dyDescent="0.2">
      <c r="A289" s="186" t="s">
        <v>599</v>
      </c>
      <c r="B289" s="187">
        <v>3</v>
      </c>
      <c r="C289" s="187">
        <v>14</v>
      </c>
      <c r="D289" s="188">
        <v>2900101040</v>
      </c>
      <c r="E289" s="189">
        <v>200</v>
      </c>
      <c r="F289" s="190">
        <v>36</v>
      </c>
      <c r="G289" s="190">
        <v>36</v>
      </c>
      <c r="H289" s="180">
        <f t="shared" si="4"/>
        <v>100</v>
      </c>
    </row>
    <row r="290" spans="1:8" ht="22.5" x14ac:dyDescent="0.2">
      <c r="A290" s="186" t="s">
        <v>694</v>
      </c>
      <c r="B290" s="187">
        <v>3</v>
      </c>
      <c r="C290" s="187">
        <v>14</v>
      </c>
      <c r="D290" s="188">
        <v>2900101090</v>
      </c>
      <c r="E290" s="189"/>
      <c r="F290" s="190">
        <v>30.5</v>
      </c>
      <c r="G290" s="190">
        <v>30.5</v>
      </c>
      <c r="H290" s="180">
        <f t="shared" si="4"/>
        <v>100</v>
      </c>
    </row>
    <row r="291" spans="1:8" x14ac:dyDescent="0.2">
      <c r="A291" s="186" t="s">
        <v>599</v>
      </c>
      <c r="B291" s="187">
        <v>3</v>
      </c>
      <c r="C291" s="187">
        <v>14</v>
      </c>
      <c r="D291" s="188">
        <v>2900101090</v>
      </c>
      <c r="E291" s="189">
        <v>200</v>
      </c>
      <c r="F291" s="190">
        <v>30.5</v>
      </c>
      <c r="G291" s="190">
        <v>30.5</v>
      </c>
      <c r="H291" s="180">
        <f t="shared" si="4"/>
        <v>100</v>
      </c>
    </row>
    <row r="292" spans="1:8" ht="22.5" x14ac:dyDescent="0.2">
      <c r="A292" s="186" t="s">
        <v>695</v>
      </c>
      <c r="B292" s="187">
        <v>3</v>
      </c>
      <c r="C292" s="187">
        <v>14</v>
      </c>
      <c r="D292" s="188">
        <v>2900200000</v>
      </c>
      <c r="E292" s="189"/>
      <c r="F292" s="190">
        <v>25</v>
      </c>
      <c r="G292" s="190">
        <v>25</v>
      </c>
      <c r="H292" s="180">
        <f t="shared" si="4"/>
        <v>100</v>
      </c>
    </row>
    <row r="293" spans="1:8" ht="22.5" x14ac:dyDescent="0.2">
      <c r="A293" s="186" t="s">
        <v>696</v>
      </c>
      <c r="B293" s="187">
        <v>3</v>
      </c>
      <c r="C293" s="187">
        <v>14</v>
      </c>
      <c r="D293" s="188">
        <v>2900202030</v>
      </c>
      <c r="E293" s="189"/>
      <c r="F293" s="190">
        <v>25</v>
      </c>
      <c r="G293" s="190">
        <v>25</v>
      </c>
      <c r="H293" s="180">
        <f t="shared" si="4"/>
        <v>100</v>
      </c>
    </row>
    <row r="294" spans="1:8" x14ac:dyDescent="0.2">
      <c r="A294" s="186" t="s">
        <v>599</v>
      </c>
      <c r="B294" s="187">
        <v>3</v>
      </c>
      <c r="C294" s="187">
        <v>14</v>
      </c>
      <c r="D294" s="188">
        <v>2900202030</v>
      </c>
      <c r="E294" s="189">
        <v>200</v>
      </c>
      <c r="F294" s="190">
        <v>25</v>
      </c>
      <c r="G294" s="190">
        <v>25</v>
      </c>
      <c r="H294" s="180">
        <f t="shared" si="4"/>
        <v>100</v>
      </c>
    </row>
    <row r="295" spans="1:8" x14ac:dyDescent="0.2">
      <c r="A295" s="186" t="s">
        <v>698</v>
      </c>
      <c r="B295" s="187">
        <v>3</v>
      </c>
      <c r="C295" s="187">
        <v>14</v>
      </c>
      <c r="D295" s="188">
        <v>2900400000</v>
      </c>
      <c r="E295" s="189"/>
      <c r="F295" s="190">
        <v>784.6</v>
      </c>
      <c r="G295" s="190">
        <v>533</v>
      </c>
      <c r="H295" s="180">
        <f t="shared" si="4"/>
        <v>67.932704562834573</v>
      </c>
    </row>
    <row r="296" spans="1:8" x14ac:dyDescent="0.2">
      <c r="A296" s="186" t="s">
        <v>697</v>
      </c>
      <c r="B296" s="187">
        <v>3</v>
      </c>
      <c r="C296" s="187">
        <v>14</v>
      </c>
      <c r="D296" s="188">
        <v>2900404020</v>
      </c>
      <c r="E296" s="189"/>
      <c r="F296" s="190">
        <v>81.599999999999994</v>
      </c>
      <c r="G296" s="190">
        <v>71.599999999999994</v>
      </c>
      <c r="H296" s="180">
        <f t="shared" si="4"/>
        <v>87.745098039215691</v>
      </c>
    </row>
    <row r="297" spans="1:8" x14ac:dyDescent="0.2">
      <c r="A297" s="186" t="s">
        <v>599</v>
      </c>
      <c r="B297" s="187">
        <v>3</v>
      </c>
      <c r="C297" s="187">
        <v>14</v>
      </c>
      <c r="D297" s="188">
        <v>2900404020</v>
      </c>
      <c r="E297" s="189">
        <v>200</v>
      </c>
      <c r="F297" s="190">
        <v>81.599999999999994</v>
      </c>
      <c r="G297" s="190">
        <v>71.599999999999994</v>
      </c>
      <c r="H297" s="180">
        <f t="shared" si="4"/>
        <v>87.745098039215691</v>
      </c>
    </row>
    <row r="298" spans="1:8" ht="22.5" x14ac:dyDescent="0.2">
      <c r="A298" s="186" t="s">
        <v>1437</v>
      </c>
      <c r="B298" s="187">
        <v>3</v>
      </c>
      <c r="C298" s="187">
        <v>14</v>
      </c>
      <c r="D298" s="188">
        <v>2900409001</v>
      </c>
      <c r="E298" s="189"/>
      <c r="F298" s="190">
        <v>300</v>
      </c>
      <c r="G298" s="190">
        <v>158.69999999999999</v>
      </c>
      <c r="H298" s="180">
        <f t="shared" si="4"/>
        <v>52.899999999999991</v>
      </c>
    </row>
    <row r="299" spans="1:8" x14ac:dyDescent="0.2">
      <c r="A299" s="186" t="s">
        <v>599</v>
      </c>
      <c r="B299" s="187">
        <v>3</v>
      </c>
      <c r="C299" s="187">
        <v>14</v>
      </c>
      <c r="D299" s="188">
        <v>2900409001</v>
      </c>
      <c r="E299" s="189">
        <v>200</v>
      </c>
      <c r="F299" s="190">
        <v>300</v>
      </c>
      <c r="G299" s="190">
        <v>158.69999999999999</v>
      </c>
      <c r="H299" s="180">
        <f t="shared" si="4"/>
        <v>52.899999999999991</v>
      </c>
    </row>
    <row r="300" spans="1:8" ht="33.75" x14ac:dyDescent="0.2">
      <c r="A300" s="186" t="s">
        <v>1438</v>
      </c>
      <c r="B300" s="187">
        <v>3</v>
      </c>
      <c r="C300" s="187">
        <v>14</v>
      </c>
      <c r="D300" s="188">
        <v>2900409002</v>
      </c>
      <c r="E300" s="189"/>
      <c r="F300" s="190">
        <v>300</v>
      </c>
      <c r="G300" s="190">
        <v>232.7</v>
      </c>
      <c r="H300" s="180">
        <f t="shared" si="4"/>
        <v>77.566666666666663</v>
      </c>
    </row>
    <row r="301" spans="1:8" x14ac:dyDescent="0.2">
      <c r="A301" s="186" t="s">
        <v>599</v>
      </c>
      <c r="B301" s="187">
        <v>3</v>
      </c>
      <c r="C301" s="187">
        <v>14</v>
      </c>
      <c r="D301" s="188">
        <v>2900409002</v>
      </c>
      <c r="E301" s="189">
        <v>200</v>
      </c>
      <c r="F301" s="190">
        <v>300</v>
      </c>
      <c r="G301" s="190">
        <v>232.7</v>
      </c>
      <c r="H301" s="180">
        <f t="shared" si="4"/>
        <v>77.566666666666663</v>
      </c>
    </row>
    <row r="302" spans="1:8" ht="22.5" x14ac:dyDescent="0.2">
      <c r="A302" s="186" t="s">
        <v>1439</v>
      </c>
      <c r="B302" s="187">
        <v>3</v>
      </c>
      <c r="C302" s="187">
        <v>14</v>
      </c>
      <c r="D302" s="188">
        <v>2900409003</v>
      </c>
      <c r="E302" s="189"/>
      <c r="F302" s="190">
        <v>73</v>
      </c>
      <c r="G302" s="190">
        <v>70</v>
      </c>
      <c r="H302" s="180">
        <f t="shared" si="4"/>
        <v>95.890410958904098</v>
      </c>
    </row>
    <row r="303" spans="1:8" x14ac:dyDescent="0.2">
      <c r="A303" s="186" t="s">
        <v>599</v>
      </c>
      <c r="B303" s="187">
        <v>3</v>
      </c>
      <c r="C303" s="187">
        <v>14</v>
      </c>
      <c r="D303" s="188">
        <v>2900409003</v>
      </c>
      <c r="E303" s="189">
        <v>200</v>
      </c>
      <c r="F303" s="190">
        <v>73</v>
      </c>
      <c r="G303" s="190">
        <v>70</v>
      </c>
      <c r="H303" s="180">
        <f t="shared" si="4"/>
        <v>95.890410958904098</v>
      </c>
    </row>
    <row r="304" spans="1:8" ht="22.5" x14ac:dyDescent="0.2">
      <c r="A304" s="186" t="s">
        <v>1440</v>
      </c>
      <c r="B304" s="187">
        <v>3</v>
      </c>
      <c r="C304" s="187">
        <v>14</v>
      </c>
      <c r="D304" s="188">
        <v>2900409004</v>
      </c>
      <c r="E304" s="189"/>
      <c r="F304" s="190">
        <v>30</v>
      </c>
      <c r="G304" s="190">
        <v>0</v>
      </c>
      <c r="H304" s="180">
        <f t="shared" si="4"/>
        <v>0</v>
      </c>
    </row>
    <row r="305" spans="1:8" x14ac:dyDescent="0.2">
      <c r="A305" s="186" t="s">
        <v>599</v>
      </c>
      <c r="B305" s="187">
        <v>3</v>
      </c>
      <c r="C305" s="187">
        <v>14</v>
      </c>
      <c r="D305" s="188">
        <v>2900409004</v>
      </c>
      <c r="E305" s="189">
        <v>200</v>
      </c>
      <c r="F305" s="190">
        <v>30</v>
      </c>
      <c r="G305" s="190">
        <v>0</v>
      </c>
      <c r="H305" s="180">
        <f t="shared" si="4"/>
        <v>0</v>
      </c>
    </row>
    <row r="306" spans="1:8" s="176" customFormat="1" ht="10.5" x14ac:dyDescent="0.15">
      <c r="A306" s="181" t="s">
        <v>699</v>
      </c>
      <c r="B306" s="182">
        <v>4</v>
      </c>
      <c r="C306" s="182"/>
      <c r="D306" s="183"/>
      <c r="E306" s="184"/>
      <c r="F306" s="185">
        <v>12507261</v>
      </c>
      <c r="G306" s="185">
        <v>12197439.6</v>
      </c>
      <c r="H306" s="174">
        <f t="shared" si="4"/>
        <v>97.522867716600786</v>
      </c>
    </row>
    <row r="307" spans="1:8" s="176" customFormat="1" ht="10.5" x14ac:dyDescent="0.15">
      <c r="A307" s="181" t="s">
        <v>700</v>
      </c>
      <c r="B307" s="182">
        <v>4</v>
      </c>
      <c r="C307" s="182">
        <v>1</v>
      </c>
      <c r="D307" s="183"/>
      <c r="E307" s="184"/>
      <c r="F307" s="185">
        <v>292340.8</v>
      </c>
      <c r="G307" s="185">
        <v>289281.90000000002</v>
      </c>
      <c r="H307" s="174">
        <f t="shared" si="4"/>
        <v>98.95365272312317</v>
      </c>
    </row>
    <row r="308" spans="1:8" x14ac:dyDescent="0.2">
      <c r="A308" s="186" t="s">
        <v>1441</v>
      </c>
      <c r="B308" s="187">
        <v>4</v>
      </c>
      <c r="C308" s="187">
        <v>1</v>
      </c>
      <c r="D308" s="188">
        <v>400000000</v>
      </c>
      <c r="E308" s="189"/>
      <c r="F308" s="190">
        <v>179068.3</v>
      </c>
      <c r="G308" s="190">
        <v>178322.8</v>
      </c>
      <c r="H308" s="180">
        <f t="shared" si="4"/>
        <v>99.58367840650746</v>
      </c>
    </row>
    <row r="309" spans="1:8" x14ac:dyDescent="0.2">
      <c r="A309" s="186" t="s">
        <v>701</v>
      </c>
      <c r="B309" s="187">
        <v>4</v>
      </c>
      <c r="C309" s="187">
        <v>1</v>
      </c>
      <c r="D309" s="188">
        <v>420000000</v>
      </c>
      <c r="E309" s="189"/>
      <c r="F309" s="190">
        <v>48264.2</v>
      </c>
      <c r="G309" s="190">
        <v>47684.1</v>
      </c>
      <c r="H309" s="180">
        <f t="shared" si="4"/>
        <v>98.79807393471765</v>
      </c>
    </row>
    <row r="310" spans="1:8" x14ac:dyDescent="0.2">
      <c r="A310" s="186" t="s">
        <v>702</v>
      </c>
      <c r="B310" s="187">
        <v>4</v>
      </c>
      <c r="C310" s="187">
        <v>1</v>
      </c>
      <c r="D310" s="188">
        <v>420042260</v>
      </c>
      <c r="E310" s="189"/>
      <c r="F310" s="190">
        <v>1522</v>
      </c>
      <c r="G310" s="190">
        <v>941.9</v>
      </c>
      <c r="H310" s="180">
        <f t="shared" si="4"/>
        <v>61.885676741130091</v>
      </c>
    </row>
    <row r="311" spans="1:8" x14ac:dyDescent="0.2">
      <c r="A311" s="186" t="s">
        <v>599</v>
      </c>
      <c r="B311" s="187">
        <v>4</v>
      </c>
      <c r="C311" s="187">
        <v>1</v>
      </c>
      <c r="D311" s="188">
        <v>420042260</v>
      </c>
      <c r="E311" s="189">
        <v>200</v>
      </c>
      <c r="F311" s="190">
        <v>1522</v>
      </c>
      <c r="G311" s="190">
        <v>941.9</v>
      </c>
      <c r="H311" s="180">
        <f t="shared" si="4"/>
        <v>61.885676741130091</v>
      </c>
    </row>
    <row r="312" spans="1:8" x14ac:dyDescent="0.2">
      <c r="A312" s="186" t="s">
        <v>1442</v>
      </c>
      <c r="B312" s="187">
        <v>4</v>
      </c>
      <c r="C312" s="187">
        <v>1</v>
      </c>
      <c r="D312" s="188" t="s">
        <v>1443</v>
      </c>
      <c r="E312" s="189"/>
      <c r="F312" s="190">
        <v>46742.2</v>
      </c>
      <c r="G312" s="190">
        <v>46742.2</v>
      </c>
      <c r="H312" s="180">
        <f t="shared" si="4"/>
        <v>100</v>
      </c>
    </row>
    <row r="313" spans="1:8" x14ac:dyDescent="0.2">
      <c r="A313" s="186" t="s">
        <v>603</v>
      </c>
      <c r="B313" s="187">
        <v>4</v>
      </c>
      <c r="C313" s="187">
        <v>1</v>
      </c>
      <c r="D313" s="188" t="s">
        <v>1443</v>
      </c>
      <c r="E313" s="189">
        <v>800</v>
      </c>
      <c r="F313" s="190">
        <v>46742.2</v>
      </c>
      <c r="G313" s="190">
        <v>46742.2</v>
      </c>
      <c r="H313" s="180">
        <f t="shared" si="4"/>
        <v>100</v>
      </c>
    </row>
    <row r="314" spans="1:8" x14ac:dyDescent="0.2">
      <c r="A314" s="186" t="s">
        <v>703</v>
      </c>
      <c r="B314" s="187">
        <v>4</v>
      </c>
      <c r="C314" s="187">
        <v>1</v>
      </c>
      <c r="D314" s="188">
        <v>430000000</v>
      </c>
      <c r="E314" s="189"/>
      <c r="F314" s="190">
        <v>16204</v>
      </c>
      <c r="G314" s="190">
        <v>16204</v>
      </c>
      <c r="H314" s="180">
        <f t="shared" si="4"/>
        <v>100</v>
      </c>
    </row>
    <row r="315" spans="1:8" x14ac:dyDescent="0.2">
      <c r="A315" s="186" t="s">
        <v>704</v>
      </c>
      <c r="B315" s="187">
        <v>4</v>
      </c>
      <c r="C315" s="187">
        <v>1</v>
      </c>
      <c r="D315" s="188">
        <v>430042220</v>
      </c>
      <c r="E315" s="189"/>
      <c r="F315" s="190">
        <v>16204</v>
      </c>
      <c r="G315" s="190">
        <v>16204</v>
      </c>
      <c r="H315" s="180">
        <f t="shared" si="4"/>
        <v>100</v>
      </c>
    </row>
    <row r="316" spans="1:8" x14ac:dyDescent="0.2">
      <c r="A316" s="186" t="s">
        <v>599</v>
      </c>
      <c r="B316" s="187">
        <v>4</v>
      </c>
      <c r="C316" s="187">
        <v>1</v>
      </c>
      <c r="D316" s="188">
        <v>430042220</v>
      </c>
      <c r="E316" s="189">
        <v>200</v>
      </c>
      <c r="F316" s="190">
        <v>8455</v>
      </c>
      <c r="G316" s="190">
        <v>8455</v>
      </c>
      <c r="H316" s="180">
        <f t="shared" si="4"/>
        <v>100</v>
      </c>
    </row>
    <row r="317" spans="1:8" x14ac:dyDescent="0.2">
      <c r="A317" s="186" t="s">
        <v>611</v>
      </c>
      <c r="B317" s="187">
        <v>4</v>
      </c>
      <c r="C317" s="187">
        <v>1</v>
      </c>
      <c r="D317" s="188">
        <v>430042220</v>
      </c>
      <c r="E317" s="189">
        <v>300</v>
      </c>
      <c r="F317" s="190">
        <v>7749</v>
      </c>
      <c r="G317" s="190">
        <v>7749</v>
      </c>
      <c r="H317" s="180">
        <f t="shared" si="4"/>
        <v>100</v>
      </c>
    </row>
    <row r="318" spans="1:8" x14ac:dyDescent="0.2">
      <c r="A318" s="186" t="s">
        <v>705</v>
      </c>
      <c r="B318" s="187">
        <v>4</v>
      </c>
      <c r="C318" s="187">
        <v>1</v>
      </c>
      <c r="D318" s="188">
        <v>450000000</v>
      </c>
      <c r="E318" s="189"/>
      <c r="F318" s="190">
        <v>98819.1</v>
      </c>
      <c r="G318" s="190">
        <v>98653.7</v>
      </c>
      <c r="H318" s="180">
        <f t="shared" si="4"/>
        <v>99.832623450324874</v>
      </c>
    </row>
    <row r="319" spans="1:8" ht="22.5" x14ac:dyDescent="0.2">
      <c r="A319" s="186" t="s">
        <v>1444</v>
      </c>
      <c r="B319" s="187">
        <v>4</v>
      </c>
      <c r="C319" s="187">
        <v>1</v>
      </c>
      <c r="D319" s="188">
        <v>450100000</v>
      </c>
      <c r="E319" s="189"/>
      <c r="F319" s="190">
        <v>98819.1</v>
      </c>
      <c r="G319" s="190">
        <v>98653.7</v>
      </c>
      <c r="H319" s="180">
        <f t="shared" si="4"/>
        <v>99.832623450324874</v>
      </c>
    </row>
    <row r="320" spans="1:8" x14ac:dyDescent="0.2">
      <c r="A320" s="186" t="s">
        <v>1445</v>
      </c>
      <c r="B320" s="187">
        <v>4</v>
      </c>
      <c r="C320" s="187">
        <v>1</v>
      </c>
      <c r="D320" s="188">
        <v>450140590</v>
      </c>
      <c r="E320" s="189"/>
      <c r="F320" s="190">
        <v>93867.3</v>
      </c>
      <c r="G320" s="190">
        <v>93701.9</v>
      </c>
      <c r="H320" s="180">
        <f t="shared" si="4"/>
        <v>99.823793802527604</v>
      </c>
    </row>
    <row r="321" spans="1:8" ht="33.75" x14ac:dyDescent="0.2">
      <c r="A321" s="186" t="s">
        <v>595</v>
      </c>
      <c r="B321" s="187">
        <v>4</v>
      </c>
      <c r="C321" s="187">
        <v>1</v>
      </c>
      <c r="D321" s="188">
        <v>450140590</v>
      </c>
      <c r="E321" s="189">
        <v>100</v>
      </c>
      <c r="F321" s="190">
        <v>70783.3</v>
      </c>
      <c r="G321" s="190">
        <v>70778.899999999994</v>
      </c>
      <c r="H321" s="180">
        <f t="shared" si="4"/>
        <v>99.993783844494374</v>
      </c>
    </row>
    <row r="322" spans="1:8" x14ac:dyDescent="0.2">
      <c r="A322" s="186" t="s">
        <v>599</v>
      </c>
      <c r="B322" s="187">
        <v>4</v>
      </c>
      <c r="C322" s="187">
        <v>1</v>
      </c>
      <c r="D322" s="188">
        <v>450140590</v>
      </c>
      <c r="E322" s="189">
        <v>200</v>
      </c>
      <c r="F322" s="190">
        <v>22905.3</v>
      </c>
      <c r="G322" s="190">
        <v>22760.5</v>
      </c>
      <c r="H322" s="180">
        <f t="shared" si="4"/>
        <v>99.367831899167442</v>
      </c>
    </row>
    <row r="323" spans="1:8" x14ac:dyDescent="0.2">
      <c r="A323" s="186" t="s">
        <v>603</v>
      </c>
      <c r="B323" s="187">
        <v>4</v>
      </c>
      <c r="C323" s="187">
        <v>1</v>
      </c>
      <c r="D323" s="188">
        <v>450140590</v>
      </c>
      <c r="E323" s="189">
        <v>800</v>
      </c>
      <c r="F323" s="190">
        <v>178.7</v>
      </c>
      <c r="G323" s="190">
        <v>162.5</v>
      </c>
      <c r="H323" s="180">
        <f t="shared" si="4"/>
        <v>90.934527140458883</v>
      </c>
    </row>
    <row r="324" spans="1:8" ht="33.75" x14ac:dyDescent="0.2">
      <c r="A324" s="186" t="s">
        <v>706</v>
      </c>
      <c r="B324" s="187">
        <v>4</v>
      </c>
      <c r="C324" s="187">
        <v>1</v>
      </c>
      <c r="D324" s="188">
        <v>450152900</v>
      </c>
      <c r="E324" s="189"/>
      <c r="F324" s="190">
        <v>4951.8</v>
      </c>
      <c r="G324" s="190">
        <v>4951.8</v>
      </c>
      <c r="H324" s="180">
        <f t="shared" si="4"/>
        <v>100</v>
      </c>
    </row>
    <row r="325" spans="1:8" ht="33.75" x14ac:dyDescent="0.2">
      <c r="A325" s="186" t="s">
        <v>595</v>
      </c>
      <c r="B325" s="187">
        <v>4</v>
      </c>
      <c r="C325" s="187">
        <v>1</v>
      </c>
      <c r="D325" s="188">
        <v>450152900</v>
      </c>
      <c r="E325" s="189">
        <v>100</v>
      </c>
      <c r="F325" s="190">
        <v>2604</v>
      </c>
      <c r="G325" s="190">
        <v>2604</v>
      </c>
      <c r="H325" s="180">
        <f t="shared" si="4"/>
        <v>100</v>
      </c>
    </row>
    <row r="326" spans="1:8" x14ac:dyDescent="0.2">
      <c r="A326" s="186" t="s">
        <v>599</v>
      </c>
      <c r="B326" s="187">
        <v>4</v>
      </c>
      <c r="C326" s="187">
        <v>1</v>
      </c>
      <c r="D326" s="188">
        <v>450152900</v>
      </c>
      <c r="E326" s="189">
        <v>200</v>
      </c>
      <c r="F326" s="190">
        <v>2347.8000000000002</v>
      </c>
      <c r="G326" s="190">
        <v>2347.8000000000002</v>
      </c>
      <c r="H326" s="180">
        <f t="shared" si="4"/>
        <v>100</v>
      </c>
    </row>
    <row r="327" spans="1:8" x14ac:dyDescent="0.2">
      <c r="A327" s="186" t="s">
        <v>707</v>
      </c>
      <c r="B327" s="187">
        <v>4</v>
      </c>
      <c r="C327" s="187">
        <v>1</v>
      </c>
      <c r="D327" s="188">
        <v>460000000</v>
      </c>
      <c r="E327" s="189"/>
      <c r="F327" s="190">
        <v>1453.8</v>
      </c>
      <c r="G327" s="190">
        <v>1453.8</v>
      </c>
      <c r="H327" s="180">
        <f t="shared" si="4"/>
        <v>100</v>
      </c>
    </row>
    <row r="328" spans="1:8" x14ac:dyDescent="0.2">
      <c r="A328" s="186" t="s">
        <v>1446</v>
      </c>
      <c r="B328" s="187">
        <v>4</v>
      </c>
      <c r="C328" s="187">
        <v>1</v>
      </c>
      <c r="D328" s="188">
        <v>460100000</v>
      </c>
      <c r="E328" s="189"/>
      <c r="F328" s="190">
        <v>1453.8</v>
      </c>
      <c r="G328" s="190">
        <v>1453.8</v>
      </c>
      <c r="H328" s="180">
        <f t="shared" si="4"/>
        <v>100</v>
      </c>
    </row>
    <row r="329" spans="1:8" x14ac:dyDescent="0.2">
      <c r="A329" s="186" t="s">
        <v>1447</v>
      </c>
      <c r="B329" s="187">
        <v>4</v>
      </c>
      <c r="C329" s="187">
        <v>1</v>
      </c>
      <c r="D329" s="188">
        <v>460142260</v>
      </c>
      <c r="E329" s="189"/>
      <c r="F329" s="190">
        <v>1453.8</v>
      </c>
      <c r="G329" s="190">
        <v>1453.8</v>
      </c>
      <c r="H329" s="180">
        <f t="shared" si="4"/>
        <v>100</v>
      </c>
    </row>
    <row r="330" spans="1:8" x14ac:dyDescent="0.2">
      <c r="A330" s="186" t="s">
        <v>599</v>
      </c>
      <c r="B330" s="187">
        <v>4</v>
      </c>
      <c r="C330" s="187">
        <v>1</v>
      </c>
      <c r="D330" s="188">
        <v>460142260</v>
      </c>
      <c r="E330" s="189">
        <v>200</v>
      </c>
      <c r="F330" s="190">
        <v>1453.8</v>
      </c>
      <c r="G330" s="190">
        <v>1453.8</v>
      </c>
      <c r="H330" s="180">
        <f t="shared" si="4"/>
        <v>100</v>
      </c>
    </row>
    <row r="331" spans="1:8" x14ac:dyDescent="0.2">
      <c r="A331" s="186" t="s">
        <v>1448</v>
      </c>
      <c r="B331" s="187">
        <v>4</v>
      </c>
      <c r="C331" s="187">
        <v>1</v>
      </c>
      <c r="D331" s="188">
        <v>490000000</v>
      </c>
      <c r="E331" s="189"/>
      <c r="F331" s="190">
        <v>14327.2</v>
      </c>
      <c r="G331" s="190">
        <v>14327.2</v>
      </c>
      <c r="H331" s="180">
        <f t="shared" si="4"/>
        <v>100</v>
      </c>
    </row>
    <row r="332" spans="1:8" x14ac:dyDescent="0.2">
      <c r="A332" s="186" t="s">
        <v>1449</v>
      </c>
      <c r="B332" s="187">
        <v>4</v>
      </c>
      <c r="C332" s="187">
        <v>1</v>
      </c>
      <c r="D332" s="188" t="s">
        <v>709</v>
      </c>
      <c r="E332" s="189"/>
      <c r="F332" s="190">
        <v>14327.2</v>
      </c>
      <c r="G332" s="190">
        <v>14327.2</v>
      </c>
      <c r="H332" s="180">
        <f t="shared" si="4"/>
        <v>100</v>
      </c>
    </row>
    <row r="333" spans="1:8" x14ac:dyDescent="0.2">
      <c r="A333" s="186" t="s">
        <v>708</v>
      </c>
      <c r="B333" s="187">
        <v>4</v>
      </c>
      <c r="C333" s="187">
        <v>1</v>
      </c>
      <c r="D333" s="188" t="s">
        <v>710</v>
      </c>
      <c r="E333" s="189"/>
      <c r="F333" s="190">
        <v>14327.2</v>
      </c>
      <c r="G333" s="190">
        <v>14327.2</v>
      </c>
      <c r="H333" s="180">
        <f t="shared" si="4"/>
        <v>100</v>
      </c>
    </row>
    <row r="334" spans="1:8" x14ac:dyDescent="0.2">
      <c r="A334" s="186" t="s">
        <v>599</v>
      </c>
      <c r="B334" s="187">
        <v>4</v>
      </c>
      <c r="C334" s="187">
        <v>1</v>
      </c>
      <c r="D334" s="188" t="s">
        <v>710</v>
      </c>
      <c r="E334" s="189">
        <v>200</v>
      </c>
      <c r="F334" s="190">
        <v>14327.2</v>
      </c>
      <c r="G334" s="190">
        <v>14327.2</v>
      </c>
      <c r="H334" s="180">
        <f t="shared" si="4"/>
        <v>100</v>
      </c>
    </row>
    <row r="335" spans="1:8" ht="22.5" x14ac:dyDescent="0.2">
      <c r="A335" s="186" t="s">
        <v>711</v>
      </c>
      <c r="B335" s="187">
        <v>4</v>
      </c>
      <c r="C335" s="187">
        <v>1</v>
      </c>
      <c r="D335" s="188">
        <v>1200000000</v>
      </c>
      <c r="E335" s="189"/>
      <c r="F335" s="190">
        <v>71647.8</v>
      </c>
      <c r="G335" s="190">
        <v>71156.7</v>
      </c>
      <c r="H335" s="180">
        <f t="shared" ref="H335:H398" si="5">+G335/F335*100</f>
        <v>99.314563740966221</v>
      </c>
    </row>
    <row r="336" spans="1:8" ht="33.75" x14ac:dyDescent="0.2">
      <c r="A336" s="186" t="s">
        <v>712</v>
      </c>
      <c r="B336" s="187">
        <v>4</v>
      </c>
      <c r="C336" s="187">
        <v>1</v>
      </c>
      <c r="D336" s="188">
        <v>1220000000</v>
      </c>
      <c r="E336" s="189"/>
      <c r="F336" s="190">
        <v>71647.8</v>
      </c>
      <c r="G336" s="190">
        <v>71156.7</v>
      </c>
      <c r="H336" s="180">
        <f t="shared" si="5"/>
        <v>99.314563740966221</v>
      </c>
    </row>
    <row r="337" spans="1:8" ht="22.5" x14ac:dyDescent="0.2">
      <c r="A337" s="186" t="s">
        <v>713</v>
      </c>
      <c r="B337" s="187">
        <v>4</v>
      </c>
      <c r="C337" s="187">
        <v>1</v>
      </c>
      <c r="D337" s="188">
        <v>1220040030</v>
      </c>
      <c r="E337" s="189"/>
      <c r="F337" s="190">
        <v>71647.8</v>
      </c>
      <c r="G337" s="190">
        <v>71156.7</v>
      </c>
      <c r="H337" s="180">
        <f t="shared" si="5"/>
        <v>99.314563740966221</v>
      </c>
    </row>
    <row r="338" spans="1:8" ht="22.5" x14ac:dyDescent="0.2">
      <c r="A338" s="186" t="s">
        <v>620</v>
      </c>
      <c r="B338" s="187">
        <v>4</v>
      </c>
      <c r="C338" s="187">
        <v>1</v>
      </c>
      <c r="D338" s="188">
        <v>1220040030</v>
      </c>
      <c r="E338" s="189">
        <v>600</v>
      </c>
      <c r="F338" s="190">
        <v>71647.8</v>
      </c>
      <c r="G338" s="190">
        <v>71156.7</v>
      </c>
      <c r="H338" s="180">
        <f t="shared" si="5"/>
        <v>99.314563740966221</v>
      </c>
    </row>
    <row r="339" spans="1:8" x14ac:dyDescent="0.2">
      <c r="A339" s="186" t="s">
        <v>596</v>
      </c>
      <c r="B339" s="187">
        <v>4</v>
      </c>
      <c r="C339" s="187">
        <v>1</v>
      </c>
      <c r="D339" s="188">
        <v>8900000000</v>
      </c>
      <c r="E339" s="189"/>
      <c r="F339" s="190">
        <v>41624.699999999997</v>
      </c>
      <c r="G339" s="190">
        <v>39802.400000000001</v>
      </c>
      <c r="H339" s="180">
        <f t="shared" si="5"/>
        <v>95.622070549457433</v>
      </c>
    </row>
    <row r="340" spans="1:8" x14ac:dyDescent="0.2">
      <c r="A340" s="186" t="s">
        <v>596</v>
      </c>
      <c r="B340" s="187">
        <v>4</v>
      </c>
      <c r="C340" s="187">
        <v>1</v>
      </c>
      <c r="D340" s="188">
        <v>8900000110</v>
      </c>
      <c r="E340" s="189"/>
      <c r="F340" s="190">
        <v>31540.2</v>
      </c>
      <c r="G340" s="190">
        <v>31540.3</v>
      </c>
      <c r="H340" s="180">
        <f t="shared" si="5"/>
        <v>100.00031705569398</v>
      </c>
    </row>
    <row r="341" spans="1:8" ht="33.75" x14ac:dyDescent="0.2">
      <c r="A341" s="186" t="s">
        <v>595</v>
      </c>
      <c r="B341" s="187">
        <v>4</v>
      </c>
      <c r="C341" s="187">
        <v>1</v>
      </c>
      <c r="D341" s="188">
        <v>8900000110</v>
      </c>
      <c r="E341" s="189">
        <v>100</v>
      </c>
      <c r="F341" s="190">
        <v>31540.2</v>
      </c>
      <c r="G341" s="190">
        <v>31540.3</v>
      </c>
      <c r="H341" s="180">
        <f t="shared" si="5"/>
        <v>100.00031705569398</v>
      </c>
    </row>
    <row r="342" spans="1:8" x14ac:dyDescent="0.2">
      <c r="A342" s="186" t="s">
        <v>596</v>
      </c>
      <c r="B342" s="187">
        <v>4</v>
      </c>
      <c r="C342" s="187">
        <v>1</v>
      </c>
      <c r="D342" s="188">
        <v>8900000190</v>
      </c>
      <c r="E342" s="189"/>
      <c r="F342" s="190">
        <v>7185.7</v>
      </c>
      <c r="G342" s="190">
        <v>5363.3</v>
      </c>
      <c r="H342" s="180">
        <f t="shared" si="5"/>
        <v>74.63851816802817</v>
      </c>
    </row>
    <row r="343" spans="1:8" ht="33.75" x14ac:dyDescent="0.2">
      <c r="A343" s="186" t="s">
        <v>595</v>
      </c>
      <c r="B343" s="187">
        <v>4</v>
      </c>
      <c r="C343" s="187">
        <v>1</v>
      </c>
      <c r="D343" s="188">
        <v>8900000190</v>
      </c>
      <c r="E343" s="189">
        <v>100</v>
      </c>
      <c r="F343" s="190">
        <v>922.4</v>
      </c>
      <c r="G343" s="190">
        <v>741.1</v>
      </c>
      <c r="H343" s="180">
        <f t="shared" si="5"/>
        <v>80.344752818733738</v>
      </c>
    </row>
    <row r="344" spans="1:8" x14ac:dyDescent="0.2">
      <c r="A344" s="186" t="s">
        <v>599</v>
      </c>
      <c r="B344" s="187">
        <v>4</v>
      </c>
      <c r="C344" s="187">
        <v>1</v>
      </c>
      <c r="D344" s="188">
        <v>8900000190</v>
      </c>
      <c r="E344" s="189">
        <v>200</v>
      </c>
      <c r="F344" s="190">
        <v>6060.3</v>
      </c>
      <c r="G344" s="190">
        <v>4546.2</v>
      </c>
      <c r="H344" s="180">
        <f t="shared" si="5"/>
        <v>75.016088312459772</v>
      </c>
    </row>
    <row r="345" spans="1:8" x14ac:dyDescent="0.2">
      <c r="A345" s="186" t="s">
        <v>603</v>
      </c>
      <c r="B345" s="187">
        <v>4</v>
      </c>
      <c r="C345" s="187">
        <v>1</v>
      </c>
      <c r="D345" s="188">
        <v>8900000190</v>
      </c>
      <c r="E345" s="189">
        <v>800</v>
      </c>
      <c r="F345" s="190">
        <v>203</v>
      </c>
      <c r="G345" s="190">
        <v>76</v>
      </c>
      <c r="H345" s="180">
        <f t="shared" si="5"/>
        <v>37.438423645320199</v>
      </c>
    </row>
    <row r="346" spans="1:8" x14ac:dyDescent="0.2">
      <c r="A346" s="186" t="s">
        <v>596</v>
      </c>
      <c r="B346" s="187">
        <v>4</v>
      </c>
      <c r="C346" s="187">
        <v>1</v>
      </c>
      <c r="D346" s="188">
        <v>8900000870</v>
      </c>
      <c r="E346" s="189"/>
      <c r="F346" s="190">
        <v>320.39999999999998</v>
      </c>
      <c r="G346" s="190">
        <v>320.39999999999998</v>
      </c>
      <c r="H346" s="180">
        <f t="shared" si="5"/>
        <v>100</v>
      </c>
    </row>
    <row r="347" spans="1:8" ht="33.75" x14ac:dyDescent="0.2">
      <c r="A347" s="186" t="s">
        <v>595</v>
      </c>
      <c r="B347" s="187">
        <v>4</v>
      </c>
      <c r="C347" s="187">
        <v>1</v>
      </c>
      <c r="D347" s="188">
        <v>8900000870</v>
      </c>
      <c r="E347" s="189">
        <v>100</v>
      </c>
      <c r="F347" s="190">
        <v>320.39999999999998</v>
      </c>
      <c r="G347" s="190">
        <v>320.39999999999998</v>
      </c>
      <c r="H347" s="180">
        <f t="shared" si="5"/>
        <v>100</v>
      </c>
    </row>
    <row r="348" spans="1:8" ht="22.5" x14ac:dyDescent="0.2">
      <c r="A348" s="186" t="s">
        <v>1424</v>
      </c>
      <c r="B348" s="187">
        <v>4</v>
      </c>
      <c r="C348" s="187">
        <v>1</v>
      </c>
      <c r="D348" s="188">
        <v>8900055490</v>
      </c>
      <c r="E348" s="189"/>
      <c r="F348" s="190">
        <v>2578.4</v>
      </c>
      <c r="G348" s="190">
        <v>2578.4</v>
      </c>
      <c r="H348" s="180">
        <f t="shared" si="5"/>
        <v>100</v>
      </c>
    </row>
    <row r="349" spans="1:8" ht="33.75" x14ac:dyDescent="0.2">
      <c r="A349" s="186" t="s">
        <v>595</v>
      </c>
      <c r="B349" s="187">
        <v>4</v>
      </c>
      <c r="C349" s="187">
        <v>1</v>
      </c>
      <c r="D349" s="188">
        <v>8900055490</v>
      </c>
      <c r="E349" s="189">
        <v>100</v>
      </c>
      <c r="F349" s="190">
        <v>2578.4</v>
      </c>
      <c r="G349" s="190">
        <v>2578.4</v>
      </c>
      <c r="H349" s="180">
        <f t="shared" si="5"/>
        <v>100</v>
      </c>
    </row>
    <row r="350" spans="1:8" s="176" customFormat="1" ht="10.5" x14ac:dyDescent="0.15">
      <c r="A350" s="181" t="s">
        <v>715</v>
      </c>
      <c r="B350" s="182">
        <v>4</v>
      </c>
      <c r="C350" s="182">
        <v>2</v>
      </c>
      <c r="D350" s="183"/>
      <c r="E350" s="184"/>
      <c r="F350" s="185">
        <v>4605520.2</v>
      </c>
      <c r="G350" s="185">
        <v>4603881.5</v>
      </c>
      <c r="H350" s="174">
        <f t="shared" si="5"/>
        <v>99.964418785960376</v>
      </c>
    </row>
    <row r="351" spans="1:8" ht="22.5" x14ac:dyDescent="0.2">
      <c r="A351" s="186" t="s">
        <v>1450</v>
      </c>
      <c r="B351" s="187">
        <v>4</v>
      </c>
      <c r="C351" s="187">
        <v>2</v>
      </c>
      <c r="D351" s="188">
        <v>1900000000</v>
      </c>
      <c r="E351" s="189"/>
      <c r="F351" s="190">
        <v>4605520.2</v>
      </c>
      <c r="G351" s="190">
        <v>4603881.5</v>
      </c>
      <c r="H351" s="180">
        <f t="shared" si="5"/>
        <v>99.964418785960376</v>
      </c>
    </row>
    <row r="352" spans="1:8" x14ac:dyDescent="0.2">
      <c r="A352" s="186" t="s">
        <v>640</v>
      </c>
      <c r="B352" s="187">
        <v>4</v>
      </c>
      <c r="C352" s="187">
        <v>2</v>
      </c>
      <c r="D352" s="188">
        <v>1930000000</v>
      </c>
      <c r="E352" s="189"/>
      <c r="F352" s="190">
        <v>4605520.2</v>
      </c>
      <c r="G352" s="190">
        <v>4603881.5</v>
      </c>
      <c r="H352" s="180">
        <f t="shared" si="5"/>
        <v>99.964418785960376</v>
      </c>
    </row>
    <row r="353" spans="1:8" x14ac:dyDescent="0.2">
      <c r="A353" s="186" t="s">
        <v>716</v>
      </c>
      <c r="B353" s="187">
        <v>4</v>
      </c>
      <c r="C353" s="187">
        <v>2</v>
      </c>
      <c r="D353" s="188">
        <v>1930067030</v>
      </c>
      <c r="E353" s="189"/>
      <c r="F353" s="190">
        <v>120372.5</v>
      </c>
      <c r="G353" s="190">
        <v>120344.9</v>
      </c>
      <c r="H353" s="180">
        <f t="shared" si="5"/>
        <v>99.97707117489459</v>
      </c>
    </row>
    <row r="354" spans="1:8" x14ac:dyDescent="0.2">
      <c r="A354" s="186" t="s">
        <v>603</v>
      </c>
      <c r="B354" s="187">
        <v>4</v>
      </c>
      <c r="C354" s="187">
        <v>2</v>
      </c>
      <c r="D354" s="188">
        <v>1930067030</v>
      </c>
      <c r="E354" s="189">
        <v>800</v>
      </c>
      <c r="F354" s="190">
        <v>120372.5</v>
      </c>
      <c r="G354" s="190">
        <v>120344.9</v>
      </c>
      <c r="H354" s="180">
        <f t="shared" si="5"/>
        <v>99.97707117489459</v>
      </c>
    </row>
    <row r="355" spans="1:8" x14ac:dyDescent="0.2">
      <c r="A355" s="186" t="s">
        <v>1451</v>
      </c>
      <c r="B355" s="187">
        <v>4</v>
      </c>
      <c r="C355" s="187">
        <v>2</v>
      </c>
      <c r="D355" s="188">
        <v>1930067031</v>
      </c>
      <c r="E355" s="189"/>
      <c r="F355" s="190">
        <v>99950.9</v>
      </c>
      <c r="G355" s="190">
        <v>99908.800000000003</v>
      </c>
      <c r="H355" s="180">
        <f t="shared" si="5"/>
        <v>99.957879318745512</v>
      </c>
    </row>
    <row r="356" spans="1:8" x14ac:dyDescent="0.2">
      <c r="A356" s="186" t="s">
        <v>603</v>
      </c>
      <c r="B356" s="187">
        <v>4</v>
      </c>
      <c r="C356" s="187">
        <v>2</v>
      </c>
      <c r="D356" s="188">
        <v>1930067031</v>
      </c>
      <c r="E356" s="189">
        <v>800</v>
      </c>
      <c r="F356" s="190">
        <v>99950.9</v>
      </c>
      <c r="G356" s="190">
        <v>99908.800000000003</v>
      </c>
      <c r="H356" s="180">
        <f t="shared" si="5"/>
        <v>99.957879318745512</v>
      </c>
    </row>
    <row r="357" spans="1:8" x14ac:dyDescent="0.2">
      <c r="A357" s="186" t="s">
        <v>1452</v>
      </c>
      <c r="B357" s="187">
        <v>4</v>
      </c>
      <c r="C357" s="187">
        <v>2</v>
      </c>
      <c r="D357" s="188" t="s">
        <v>1453</v>
      </c>
      <c r="E357" s="189"/>
      <c r="F357" s="190">
        <v>71657.3</v>
      </c>
      <c r="G357" s="190">
        <v>70593.2</v>
      </c>
      <c r="H357" s="180">
        <f t="shared" si="5"/>
        <v>98.515015218268047</v>
      </c>
    </row>
    <row r="358" spans="1:8" x14ac:dyDescent="0.2">
      <c r="A358" s="186" t="s">
        <v>603</v>
      </c>
      <c r="B358" s="187">
        <v>4</v>
      </c>
      <c r="C358" s="187">
        <v>2</v>
      </c>
      <c r="D358" s="188" t="s">
        <v>1453</v>
      </c>
      <c r="E358" s="189">
        <v>800</v>
      </c>
      <c r="F358" s="190">
        <v>71657.3</v>
      </c>
      <c r="G358" s="190">
        <v>70593.2</v>
      </c>
      <c r="H358" s="180">
        <f t="shared" si="5"/>
        <v>98.515015218268047</v>
      </c>
    </row>
    <row r="359" spans="1:8" x14ac:dyDescent="0.2">
      <c r="A359" s="186" t="s">
        <v>717</v>
      </c>
      <c r="B359" s="187">
        <v>4</v>
      </c>
      <c r="C359" s="187">
        <v>2</v>
      </c>
      <c r="D359" s="188">
        <v>1930100000</v>
      </c>
      <c r="E359" s="189"/>
      <c r="F359" s="190">
        <v>4313539.5</v>
      </c>
      <c r="G359" s="190">
        <v>4313034.5999999996</v>
      </c>
      <c r="H359" s="180">
        <f t="shared" si="5"/>
        <v>99.988294995328076</v>
      </c>
    </row>
    <row r="360" spans="1:8" ht="22.5" x14ac:dyDescent="0.2">
      <c r="A360" s="186" t="s">
        <v>718</v>
      </c>
      <c r="B360" s="187">
        <v>4</v>
      </c>
      <c r="C360" s="187">
        <v>2</v>
      </c>
      <c r="D360" s="188">
        <v>1930167010</v>
      </c>
      <c r="E360" s="189"/>
      <c r="F360" s="190">
        <v>87442</v>
      </c>
      <c r="G360" s="190">
        <v>87442</v>
      </c>
      <c r="H360" s="180">
        <f t="shared" si="5"/>
        <v>100</v>
      </c>
    </row>
    <row r="361" spans="1:8" x14ac:dyDescent="0.2">
      <c r="A361" s="186" t="s">
        <v>603</v>
      </c>
      <c r="B361" s="187">
        <v>4</v>
      </c>
      <c r="C361" s="187">
        <v>2</v>
      </c>
      <c r="D361" s="188">
        <v>1930167010</v>
      </c>
      <c r="E361" s="189">
        <v>800</v>
      </c>
      <c r="F361" s="190">
        <v>87442</v>
      </c>
      <c r="G361" s="190">
        <v>87442</v>
      </c>
      <c r="H361" s="180">
        <f t="shared" si="5"/>
        <v>100</v>
      </c>
    </row>
    <row r="362" spans="1:8" ht="56.25" x14ac:dyDescent="0.2">
      <c r="A362" s="186" t="s">
        <v>719</v>
      </c>
      <c r="B362" s="187">
        <v>4</v>
      </c>
      <c r="C362" s="187">
        <v>2</v>
      </c>
      <c r="D362" s="188">
        <v>1930167020</v>
      </c>
      <c r="E362" s="189"/>
      <c r="F362" s="190">
        <v>302915.5</v>
      </c>
      <c r="G362" s="190">
        <v>302915.5</v>
      </c>
      <c r="H362" s="180">
        <f t="shared" si="5"/>
        <v>100</v>
      </c>
    </row>
    <row r="363" spans="1:8" x14ac:dyDescent="0.2">
      <c r="A363" s="186" t="s">
        <v>603</v>
      </c>
      <c r="B363" s="187">
        <v>4</v>
      </c>
      <c r="C363" s="187">
        <v>2</v>
      </c>
      <c r="D363" s="188">
        <v>1930167020</v>
      </c>
      <c r="E363" s="189">
        <v>800</v>
      </c>
      <c r="F363" s="190">
        <v>302915.5</v>
      </c>
      <c r="G363" s="190">
        <v>302915.5</v>
      </c>
      <c r="H363" s="180">
        <f t="shared" si="5"/>
        <v>100</v>
      </c>
    </row>
    <row r="364" spans="1:8" ht="45" x14ac:dyDescent="0.2">
      <c r="A364" s="186" t="s">
        <v>720</v>
      </c>
      <c r="B364" s="187">
        <v>4</v>
      </c>
      <c r="C364" s="187">
        <v>2</v>
      </c>
      <c r="D364" s="188">
        <v>1930167040</v>
      </c>
      <c r="E364" s="189"/>
      <c r="F364" s="190">
        <v>326554</v>
      </c>
      <c r="G364" s="190">
        <v>326554</v>
      </c>
      <c r="H364" s="180">
        <f t="shared" si="5"/>
        <v>100</v>
      </c>
    </row>
    <row r="365" spans="1:8" x14ac:dyDescent="0.2">
      <c r="A365" s="186" t="s">
        <v>603</v>
      </c>
      <c r="B365" s="187">
        <v>4</v>
      </c>
      <c r="C365" s="187">
        <v>2</v>
      </c>
      <c r="D365" s="188">
        <v>1930167040</v>
      </c>
      <c r="E365" s="189">
        <v>800</v>
      </c>
      <c r="F365" s="190">
        <v>326554</v>
      </c>
      <c r="G365" s="190">
        <v>326554</v>
      </c>
      <c r="H365" s="180">
        <f t="shared" si="5"/>
        <v>100</v>
      </c>
    </row>
    <row r="366" spans="1:8" x14ac:dyDescent="0.2">
      <c r="A366" s="186" t="s">
        <v>721</v>
      </c>
      <c r="B366" s="187">
        <v>4</v>
      </c>
      <c r="C366" s="187">
        <v>2</v>
      </c>
      <c r="D366" s="188">
        <v>1930167050</v>
      </c>
      <c r="E366" s="189"/>
      <c r="F366" s="190">
        <v>37386.1</v>
      </c>
      <c r="G366" s="190">
        <v>37386</v>
      </c>
      <c r="H366" s="180">
        <f t="shared" si="5"/>
        <v>99.999732520910172</v>
      </c>
    </row>
    <row r="367" spans="1:8" x14ac:dyDescent="0.2">
      <c r="A367" s="186" t="s">
        <v>603</v>
      </c>
      <c r="B367" s="187">
        <v>4</v>
      </c>
      <c r="C367" s="187">
        <v>2</v>
      </c>
      <c r="D367" s="188">
        <v>1930167050</v>
      </c>
      <c r="E367" s="189">
        <v>800</v>
      </c>
      <c r="F367" s="190">
        <v>37386.1</v>
      </c>
      <c r="G367" s="190">
        <v>37386</v>
      </c>
      <c r="H367" s="180">
        <f t="shared" si="5"/>
        <v>99.999732520910172</v>
      </c>
    </row>
    <row r="368" spans="1:8" ht="33.75" x14ac:dyDescent="0.2">
      <c r="A368" s="186" t="s">
        <v>722</v>
      </c>
      <c r="B368" s="187">
        <v>4</v>
      </c>
      <c r="C368" s="187">
        <v>2</v>
      </c>
      <c r="D368" s="188">
        <v>1930167060</v>
      </c>
      <c r="E368" s="189"/>
      <c r="F368" s="190">
        <v>63000</v>
      </c>
      <c r="G368" s="190">
        <v>62495.199999999997</v>
      </c>
      <c r="H368" s="180">
        <f t="shared" si="5"/>
        <v>99.198730158730157</v>
      </c>
    </row>
    <row r="369" spans="1:8" x14ac:dyDescent="0.2">
      <c r="A369" s="186" t="s">
        <v>603</v>
      </c>
      <c r="B369" s="187">
        <v>4</v>
      </c>
      <c r="C369" s="187">
        <v>2</v>
      </c>
      <c r="D369" s="188">
        <v>1930167060</v>
      </c>
      <c r="E369" s="189">
        <v>800</v>
      </c>
      <c r="F369" s="190">
        <v>63000</v>
      </c>
      <c r="G369" s="190">
        <v>62495.199999999997</v>
      </c>
      <c r="H369" s="180">
        <f t="shared" si="5"/>
        <v>99.198730158730157</v>
      </c>
    </row>
    <row r="370" spans="1:8" ht="33.75" x14ac:dyDescent="0.2">
      <c r="A370" s="186" t="s">
        <v>724</v>
      </c>
      <c r="B370" s="187">
        <v>4</v>
      </c>
      <c r="C370" s="187">
        <v>2</v>
      </c>
      <c r="D370" s="188" t="s">
        <v>1454</v>
      </c>
      <c r="E370" s="189"/>
      <c r="F370" s="190">
        <v>496241.9</v>
      </c>
      <c r="G370" s="190">
        <v>496241.9</v>
      </c>
      <c r="H370" s="180">
        <f t="shared" si="5"/>
        <v>100</v>
      </c>
    </row>
    <row r="371" spans="1:8" x14ac:dyDescent="0.2">
      <c r="A371" s="186" t="s">
        <v>603</v>
      </c>
      <c r="B371" s="187">
        <v>4</v>
      </c>
      <c r="C371" s="187">
        <v>2</v>
      </c>
      <c r="D371" s="188" t="s">
        <v>1454</v>
      </c>
      <c r="E371" s="189">
        <v>800</v>
      </c>
      <c r="F371" s="190">
        <v>496241.9</v>
      </c>
      <c r="G371" s="190">
        <v>496241.9</v>
      </c>
      <c r="H371" s="180">
        <f t="shared" si="5"/>
        <v>100</v>
      </c>
    </row>
    <row r="372" spans="1:8" x14ac:dyDescent="0.2">
      <c r="A372" s="186" t="s">
        <v>1455</v>
      </c>
      <c r="B372" s="187">
        <v>4</v>
      </c>
      <c r="C372" s="187">
        <v>2</v>
      </c>
      <c r="D372" s="188" t="s">
        <v>723</v>
      </c>
      <c r="E372" s="189"/>
      <c r="F372" s="190">
        <v>3000000</v>
      </c>
      <c r="G372" s="190">
        <v>3000000</v>
      </c>
      <c r="H372" s="180">
        <f t="shared" si="5"/>
        <v>100</v>
      </c>
    </row>
    <row r="373" spans="1:8" x14ac:dyDescent="0.2">
      <c r="A373" s="186" t="s">
        <v>603</v>
      </c>
      <c r="B373" s="187">
        <v>4</v>
      </c>
      <c r="C373" s="187">
        <v>2</v>
      </c>
      <c r="D373" s="188" t="s">
        <v>723</v>
      </c>
      <c r="E373" s="189">
        <v>800</v>
      </c>
      <c r="F373" s="190">
        <v>3000000</v>
      </c>
      <c r="G373" s="190">
        <v>3000000</v>
      </c>
      <c r="H373" s="180">
        <f t="shared" si="5"/>
        <v>100</v>
      </c>
    </row>
    <row r="374" spans="1:8" s="176" customFormat="1" ht="10.5" x14ac:dyDescent="0.15">
      <c r="A374" s="181" t="s">
        <v>725</v>
      </c>
      <c r="B374" s="182">
        <v>4</v>
      </c>
      <c r="C374" s="182">
        <v>5</v>
      </c>
      <c r="D374" s="183"/>
      <c r="E374" s="184"/>
      <c r="F374" s="185">
        <v>1038927.1</v>
      </c>
      <c r="G374" s="185">
        <v>1012141.3</v>
      </c>
      <c r="H374" s="174">
        <f t="shared" si="5"/>
        <v>97.421782529303556</v>
      </c>
    </row>
    <row r="375" spans="1:8" ht="22.5" x14ac:dyDescent="0.2">
      <c r="A375" s="186" t="s">
        <v>726</v>
      </c>
      <c r="B375" s="187">
        <v>4</v>
      </c>
      <c r="C375" s="187">
        <v>5</v>
      </c>
      <c r="D375" s="188">
        <v>1800000000</v>
      </c>
      <c r="E375" s="189"/>
      <c r="F375" s="190">
        <v>939211.7</v>
      </c>
      <c r="G375" s="190">
        <v>916922.1</v>
      </c>
      <c r="H375" s="180">
        <f t="shared" si="5"/>
        <v>97.626775731179677</v>
      </c>
    </row>
    <row r="376" spans="1:8" x14ac:dyDescent="0.2">
      <c r="A376" s="186" t="s">
        <v>727</v>
      </c>
      <c r="B376" s="187">
        <v>4</v>
      </c>
      <c r="C376" s="187">
        <v>5</v>
      </c>
      <c r="D376" s="188">
        <v>1850000000</v>
      </c>
      <c r="E376" s="189"/>
      <c r="F376" s="190">
        <v>506602.6</v>
      </c>
      <c r="G376" s="190">
        <v>502221.7</v>
      </c>
      <c r="H376" s="180">
        <f t="shared" si="5"/>
        <v>99.135239337500451</v>
      </c>
    </row>
    <row r="377" spans="1:8" x14ac:dyDescent="0.2">
      <c r="A377" s="186" t="s">
        <v>728</v>
      </c>
      <c r="B377" s="187">
        <v>4</v>
      </c>
      <c r="C377" s="187">
        <v>5</v>
      </c>
      <c r="D377" s="188">
        <v>1850100000</v>
      </c>
      <c r="E377" s="189"/>
      <c r="F377" s="190">
        <v>6136.7</v>
      </c>
      <c r="G377" s="190">
        <v>6136.7</v>
      </c>
      <c r="H377" s="180">
        <f t="shared" si="5"/>
        <v>100</v>
      </c>
    </row>
    <row r="378" spans="1:8" ht="22.5" x14ac:dyDescent="0.2">
      <c r="A378" s="186" t="s">
        <v>729</v>
      </c>
      <c r="B378" s="187">
        <v>4</v>
      </c>
      <c r="C378" s="187">
        <v>5</v>
      </c>
      <c r="D378" s="188">
        <v>1850160410</v>
      </c>
      <c r="E378" s="189"/>
      <c r="F378" s="190">
        <v>6136.7</v>
      </c>
      <c r="G378" s="190">
        <v>6136.7</v>
      </c>
      <c r="H378" s="180">
        <f t="shared" si="5"/>
        <v>100</v>
      </c>
    </row>
    <row r="379" spans="1:8" x14ac:dyDescent="0.2">
      <c r="A379" s="186" t="s">
        <v>603</v>
      </c>
      <c r="B379" s="187">
        <v>4</v>
      </c>
      <c r="C379" s="187">
        <v>5</v>
      </c>
      <c r="D379" s="188">
        <v>1850160410</v>
      </c>
      <c r="E379" s="189">
        <v>800</v>
      </c>
      <c r="F379" s="190">
        <v>6136.7</v>
      </c>
      <c r="G379" s="190">
        <v>6136.7</v>
      </c>
      <c r="H379" s="180">
        <f t="shared" si="5"/>
        <v>100</v>
      </c>
    </row>
    <row r="380" spans="1:8" ht="22.5" x14ac:dyDescent="0.2">
      <c r="A380" s="186" t="s">
        <v>730</v>
      </c>
      <c r="B380" s="187">
        <v>4</v>
      </c>
      <c r="C380" s="187">
        <v>5</v>
      </c>
      <c r="D380" s="188">
        <v>1850200000</v>
      </c>
      <c r="E380" s="189"/>
      <c r="F380" s="190">
        <v>457097.2</v>
      </c>
      <c r="G380" s="190">
        <v>452716.3</v>
      </c>
      <c r="H380" s="180">
        <f t="shared" si="5"/>
        <v>99.041582403042497</v>
      </c>
    </row>
    <row r="381" spans="1:8" x14ac:dyDescent="0.2">
      <c r="A381" s="186" t="s">
        <v>731</v>
      </c>
      <c r="B381" s="187">
        <v>4</v>
      </c>
      <c r="C381" s="187">
        <v>5</v>
      </c>
      <c r="D381" s="188">
        <v>1850260100</v>
      </c>
      <c r="E381" s="189"/>
      <c r="F381" s="190">
        <v>3300</v>
      </c>
      <c r="G381" s="190">
        <v>3300</v>
      </c>
      <c r="H381" s="180">
        <f t="shared" si="5"/>
        <v>100</v>
      </c>
    </row>
    <row r="382" spans="1:8" x14ac:dyDescent="0.2">
      <c r="A382" s="186" t="s">
        <v>603</v>
      </c>
      <c r="B382" s="187">
        <v>4</v>
      </c>
      <c r="C382" s="187">
        <v>5</v>
      </c>
      <c r="D382" s="188">
        <v>1850260100</v>
      </c>
      <c r="E382" s="189">
        <v>800</v>
      </c>
      <c r="F382" s="190">
        <v>3300</v>
      </c>
      <c r="G382" s="190">
        <v>3300</v>
      </c>
      <c r="H382" s="180">
        <f t="shared" si="5"/>
        <v>100</v>
      </c>
    </row>
    <row r="383" spans="1:8" x14ac:dyDescent="0.2">
      <c r="A383" s="186" t="s">
        <v>732</v>
      </c>
      <c r="B383" s="187">
        <v>4</v>
      </c>
      <c r="C383" s="187">
        <v>5</v>
      </c>
      <c r="D383" s="188">
        <v>1850260120</v>
      </c>
      <c r="E383" s="189"/>
      <c r="F383" s="190">
        <v>35306.800000000003</v>
      </c>
      <c r="G383" s="190">
        <v>35306.800000000003</v>
      </c>
      <c r="H383" s="180">
        <f t="shared" si="5"/>
        <v>100</v>
      </c>
    </row>
    <row r="384" spans="1:8" x14ac:dyDescent="0.2">
      <c r="A384" s="186" t="s">
        <v>603</v>
      </c>
      <c r="B384" s="187">
        <v>4</v>
      </c>
      <c r="C384" s="187">
        <v>5</v>
      </c>
      <c r="D384" s="188">
        <v>1850260120</v>
      </c>
      <c r="E384" s="189">
        <v>800</v>
      </c>
      <c r="F384" s="190">
        <v>35306.800000000003</v>
      </c>
      <c r="G384" s="190">
        <v>35306.800000000003</v>
      </c>
      <c r="H384" s="180">
        <f t="shared" si="5"/>
        <v>100</v>
      </c>
    </row>
    <row r="385" spans="1:8" x14ac:dyDescent="0.2">
      <c r="A385" s="186" t="s">
        <v>733</v>
      </c>
      <c r="B385" s="187">
        <v>4</v>
      </c>
      <c r="C385" s="187">
        <v>5</v>
      </c>
      <c r="D385" s="188">
        <v>1850260130</v>
      </c>
      <c r="E385" s="189"/>
      <c r="F385" s="190">
        <v>3896.9</v>
      </c>
      <c r="G385" s="190">
        <v>2861.1</v>
      </c>
      <c r="H385" s="180">
        <f t="shared" si="5"/>
        <v>73.419897867535738</v>
      </c>
    </row>
    <row r="386" spans="1:8" x14ac:dyDescent="0.2">
      <c r="A386" s="186" t="s">
        <v>603</v>
      </c>
      <c r="B386" s="187">
        <v>4</v>
      </c>
      <c r="C386" s="187">
        <v>5</v>
      </c>
      <c r="D386" s="188">
        <v>1850260130</v>
      </c>
      <c r="E386" s="189">
        <v>800</v>
      </c>
      <c r="F386" s="190">
        <v>3896.9</v>
      </c>
      <c r="G386" s="190">
        <v>2861.1</v>
      </c>
      <c r="H386" s="180">
        <f t="shared" si="5"/>
        <v>73.419897867535738</v>
      </c>
    </row>
    <row r="387" spans="1:8" x14ac:dyDescent="0.2">
      <c r="A387" s="186" t="s">
        <v>734</v>
      </c>
      <c r="B387" s="187">
        <v>4</v>
      </c>
      <c r="C387" s="187">
        <v>5</v>
      </c>
      <c r="D387" s="188">
        <v>1850260140</v>
      </c>
      <c r="E387" s="189"/>
      <c r="F387" s="190">
        <v>4159.5</v>
      </c>
      <c r="G387" s="190">
        <v>4159.5</v>
      </c>
      <c r="H387" s="180">
        <f t="shared" si="5"/>
        <v>100</v>
      </c>
    </row>
    <row r="388" spans="1:8" x14ac:dyDescent="0.2">
      <c r="A388" s="186" t="s">
        <v>603</v>
      </c>
      <c r="B388" s="187">
        <v>4</v>
      </c>
      <c r="C388" s="187">
        <v>5</v>
      </c>
      <c r="D388" s="188">
        <v>1850260140</v>
      </c>
      <c r="E388" s="189">
        <v>800</v>
      </c>
      <c r="F388" s="190">
        <v>4159.5</v>
      </c>
      <c r="G388" s="190">
        <v>4159.5</v>
      </c>
      <c r="H388" s="180">
        <f t="shared" si="5"/>
        <v>100</v>
      </c>
    </row>
    <row r="389" spans="1:8" x14ac:dyDescent="0.2">
      <c r="A389" s="186" t="s">
        <v>735</v>
      </c>
      <c r="B389" s="187">
        <v>4</v>
      </c>
      <c r="C389" s="187">
        <v>5</v>
      </c>
      <c r="D389" s="188">
        <v>1850260150</v>
      </c>
      <c r="E389" s="189"/>
      <c r="F389" s="190">
        <v>533.20000000000005</v>
      </c>
      <c r="G389" s="190">
        <v>533.20000000000005</v>
      </c>
      <c r="H389" s="180">
        <f t="shared" si="5"/>
        <v>100</v>
      </c>
    </row>
    <row r="390" spans="1:8" x14ac:dyDescent="0.2">
      <c r="A390" s="186" t="s">
        <v>603</v>
      </c>
      <c r="B390" s="187">
        <v>4</v>
      </c>
      <c r="C390" s="187">
        <v>5</v>
      </c>
      <c r="D390" s="188">
        <v>1850260150</v>
      </c>
      <c r="E390" s="189">
        <v>800</v>
      </c>
      <c r="F390" s="190">
        <v>533.20000000000005</v>
      </c>
      <c r="G390" s="190">
        <v>533.20000000000005</v>
      </c>
      <c r="H390" s="180">
        <f t="shared" si="5"/>
        <v>100</v>
      </c>
    </row>
    <row r="391" spans="1:8" x14ac:dyDescent="0.2">
      <c r="A391" s="186" t="s">
        <v>736</v>
      </c>
      <c r="B391" s="187">
        <v>4</v>
      </c>
      <c r="C391" s="187">
        <v>5</v>
      </c>
      <c r="D391" s="188">
        <v>1850260160</v>
      </c>
      <c r="E391" s="189"/>
      <c r="F391" s="190">
        <v>9628.5</v>
      </c>
      <c r="G391" s="190">
        <v>9628.5</v>
      </c>
      <c r="H391" s="180">
        <f t="shared" si="5"/>
        <v>100</v>
      </c>
    </row>
    <row r="392" spans="1:8" x14ac:dyDescent="0.2">
      <c r="A392" s="186" t="s">
        <v>603</v>
      </c>
      <c r="B392" s="187">
        <v>4</v>
      </c>
      <c r="C392" s="187">
        <v>5</v>
      </c>
      <c r="D392" s="188">
        <v>1850260160</v>
      </c>
      <c r="E392" s="189">
        <v>800</v>
      </c>
      <c r="F392" s="190">
        <v>9628.5</v>
      </c>
      <c r="G392" s="190">
        <v>9628.5</v>
      </c>
      <c r="H392" s="180">
        <f t="shared" si="5"/>
        <v>100</v>
      </c>
    </row>
    <row r="393" spans="1:8" x14ac:dyDescent="0.2">
      <c r="A393" s="186" t="s">
        <v>737</v>
      </c>
      <c r="B393" s="187">
        <v>4</v>
      </c>
      <c r="C393" s="187">
        <v>5</v>
      </c>
      <c r="D393" s="188">
        <v>1850260170</v>
      </c>
      <c r="E393" s="189"/>
      <c r="F393" s="190">
        <v>3744</v>
      </c>
      <c r="G393" s="190">
        <v>3744</v>
      </c>
      <c r="H393" s="180">
        <f t="shared" si="5"/>
        <v>100</v>
      </c>
    </row>
    <row r="394" spans="1:8" x14ac:dyDescent="0.2">
      <c r="A394" s="186" t="s">
        <v>603</v>
      </c>
      <c r="B394" s="187">
        <v>4</v>
      </c>
      <c r="C394" s="187">
        <v>5</v>
      </c>
      <c r="D394" s="188">
        <v>1850260170</v>
      </c>
      <c r="E394" s="189">
        <v>800</v>
      </c>
      <c r="F394" s="190">
        <v>3744</v>
      </c>
      <c r="G394" s="190">
        <v>3744</v>
      </c>
      <c r="H394" s="180">
        <f t="shared" si="5"/>
        <v>100</v>
      </c>
    </row>
    <row r="395" spans="1:8" x14ac:dyDescent="0.2">
      <c r="A395" s="186" t="s">
        <v>738</v>
      </c>
      <c r="B395" s="187">
        <v>4</v>
      </c>
      <c r="C395" s="187">
        <v>5</v>
      </c>
      <c r="D395" s="188">
        <v>1850260180</v>
      </c>
      <c r="E395" s="189"/>
      <c r="F395" s="190">
        <v>16000</v>
      </c>
      <c r="G395" s="190">
        <v>16000</v>
      </c>
      <c r="H395" s="180">
        <f t="shared" si="5"/>
        <v>100</v>
      </c>
    </row>
    <row r="396" spans="1:8" x14ac:dyDescent="0.2">
      <c r="A396" s="186" t="s">
        <v>603</v>
      </c>
      <c r="B396" s="187">
        <v>4</v>
      </c>
      <c r="C396" s="187">
        <v>5</v>
      </c>
      <c r="D396" s="188">
        <v>1850260180</v>
      </c>
      <c r="E396" s="189">
        <v>800</v>
      </c>
      <c r="F396" s="190">
        <v>16000</v>
      </c>
      <c r="G396" s="190">
        <v>16000</v>
      </c>
      <c r="H396" s="180">
        <f t="shared" si="5"/>
        <v>100</v>
      </c>
    </row>
    <row r="397" spans="1:8" ht="22.5" x14ac:dyDescent="0.2">
      <c r="A397" s="186" t="s">
        <v>1456</v>
      </c>
      <c r="B397" s="187">
        <v>4</v>
      </c>
      <c r="C397" s="187">
        <v>5</v>
      </c>
      <c r="D397" s="188">
        <v>1850260190</v>
      </c>
      <c r="E397" s="189"/>
      <c r="F397" s="190">
        <v>5589</v>
      </c>
      <c r="G397" s="190">
        <v>5453.9</v>
      </c>
      <c r="H397" s="180">
        <f t="shared" si="5"/>
        <v>97.582751833959563</v>
      </c>
    </row>
    <row r="398" spans="1:8" x14ac:dyDescent="0.2">
      <c r="A398" s="186" t="s">
        <v>603</v>
      </c>
      <c r="B398" s="187">
        <v>4</v>
      </c>
      <c r="C398" s="187">
        <v>5</v>
      </c>
      <c r="D398" s="188">
        <v>1850260190</v>
      </c>
      <c r="E398" s="189">
        <v>800</v>
      </c>
      <c r="F398" s="190">
        <v>5589</v>
      </c>
      <c r="G398" s="190">
        <v>5453.9</v>
      </c>
      <c r="H398" s="180">
        <f t="shared" si="5"/>
        <v>97.582751833959563</v>
      </c>
    </row>
    <row r="399" spans="1:8" x14ac:dyDescent="0.2">
      <c r="A399" s="186" t="s">
        <v>739</v>
      </c>
      <c r="B399" s="187">
        <v>4</v>
      </c>
      <c r="C399" s="187">
        <v>5</v>
      </c>
      <c r="D399" s="188">
        <v>1850260460</v>
      </c>
      <c r="E399" s="189"/>
      <c r="F399" s="190">
        <v>6666.7</v>
      </c>
      <c r="G399" s="190">
        <v>6666.7</v>
      </c>
      <c r="H399" s="180">
        <f t="shared" ref="H399:H462" si="6">+G399/F399*100</f>
        <v>100</v>
      </c>
    </row>
    <row r="400" spans="1:8" x14ac:dyDescent="0.2">
      <c r="A400" s="186" t="s">
        <v>603</v>
      </c>
      <c r="B400" s="187">
        <v>4</v>
      </c>
      <c r="C400" s="187">
        <v>5</v>
      </c>
      <c r="D400" s="188">
        <v>1850260460</v>
      </c>
      <c r="E400" s="189">
        <v>800</v>
      </c>
      <c r="F400" s="190">
        <v>6666.7</v>
      </c>
      <c r="G400" s="190">
        <v>6666.7</v>
      </c>
      <c r="H400" s="180">
        <f t="shared" si="6"/>
        <v>100</v>
      </c>
    </row>
    <row r="401" spans="1:8" ht="22.5" x14ac:dyDescent="0.2">
      <c r="A401" s="186" t="s">
        <v>740</v>
      </c>
      <c r="B401" s="187">
        <v>4</v>
      </c>
      <c r="C401" s="187">
        <v>5</v>
      </c>
      <c r="D401" s="188">
        <v>1850260470</v>
      </c>
      <c r="E401" s="189"/>
      <c r="F401" s="190">
        <v>5000</v>
      </c>
      <c r="G401" s="190">
        <v>5000</v>
      </c>
      <c r="H401" s="180">
        <f t="shared" si="6"/>
        <v>100</v>
      </c>
    </row>
    <row r="402" spans="1:8" ht="22.5" x14ac:dyDescent="0.2">
      <c r="A402" s="186" t="s">
        <v>620</v>
      </c>
      <c r="B402" s="187">
        <v>4</v>
      </c>
      <c r="C402" s="187">
        <v>5</v>
      </c>
      <c r="D402" s="188">
        <v>1850260470</v>
      </c>
      <c r="E402" s="189">
        <v>600</v>
      </c>
      <c r="F402" s="190">
        <v>5000</v>
      </c>
      <c r="G402" s="190">
        <v>5000</v>
      </c>
      <c r="H402" s="180">
        <f t="shared" si="6"/>
        <v>100</v>
      </c>
    </row>
    <row r="403" spans="1:8" ht="22.5" x14ac:dyDescent="0.2">
      <c r="A403" s="186" t="s">
        <v>741</v>
      </c>
      <c r="B403" s="187">
        <v>4</v>
      </c>
      <c r="C403" s="187">
        <v>5</v>
      </c>
      <c r="D403" s="188">
        <v>1850260490</v>
      </c>
      <c r="E403" s="189"/>
      <c r="F403" s="190">
        <v>9092.9</v>
      </c>
      <c r="G403" s="190">
        <v>9092.9</v>
      </c>
      <c r="H403" s="180">
        <f t="shared" si="6"/>
        <v>100</v>
      </c>
    </row>
    <row r="404" spans="1:8" x14ac:dyDescent="0.2">
      <c r="A404" s="186" t="s">
        <v>603</v>
      </c>
      <c r="B404" s="187">
        <v>4</v>
      </c>
      <c r="C404" s="187">
        <v>5</v>
      </c>
      <c r="D404" s="188">
        <v>1850260490</v>
      </c>
      <c r="E404" s="189">
        <v>800</v>
      </c>
      <c r="F404" s="190">
        <v>9092.9</v>
      </c>
      <c r="G404" s="190">
        <v>9092.9</v>
      </c>
      <c r="H404" s="180">
        <f t="shared" si="6"/>
        <v>100</v>
      </c>
    </row>
    <row r="405" spans="1:8" ht="22.5" x14ac:dyDescent="0.2">
      <c r="A405" s="186" t="s">
        <v>742</v>
      </c>
      <c r="B405" s="187">
        <v>4</v>
      </c>
      <c r="C405" s="187">
        <v>5</v>
      </c>
      <c r="D405" s="188">
        <v>1850260500</v>
      </c>
      <c r="E405" s="189"/>
      <c r="F405" s="190">
        <v>146707.79999999999</v>
      </c>
      <c r="G405" s="190">
        <v>143667.79999999999</v>
      </c>
      <c r="H405" s="180">
        <f t="shared" si="6"/>
        <v>97.927853870073704</v>
      </c>
    </row>
    <row r="406" spans="1:8" ht="22.5" x14ac:dyDescent="0.2">
      <c r="A406" s="186" t="s">
        <v>620</v>
      </c>
      <c r="B406" s="187">
        <v>4</v>
      </c>
      <c r="C406" s="187">
        <v>5</v>
      </c>
      <c r="D406" s="188">
        <v>1850260500</v>
      </c>
      <c r="E406" s="189">
        <v>600</v>
      </c>
      <c r="F406" s="190">
        <v>146707.79999999999</v>
      </c>
      <c r="G406" s="190">
        <v>143667.79999999999</v>
      </c>
      <c r="H406" s="180">
        <f t="shared" si="6"/>
        <v>97.927853870073704</v>
      </c>
    </row>
    <row r="407" spans="1:8" ht="22.5" x14ac:dyDescent="0.2">
      <c r="A407" s="186" t="s">
        <v>1457</v>
      </c>
      <c r="B407" s="187">
        <v>4</v>
      </c>
      <c r="C407" s="187">
        <v>5</v>
      </c>
      <c r="D407" s="188" t="s">
        <v>1458</v>
      </c>
      <c r="E407" s="189"/>
      <c r="F407" s="190">
        <v>579.5</v>
      </c>
      <c r="G407" s="190">
        <v>579.5</v>
      </c>
      <c r="H407" s="180">
        <f t="shared" si="6"/>
        <v>100</v>
      </c>
    </row>
    <row r="408" spans="1:8" x14ac:dyDescent="0.2">
      <c r="A408" s="186" t="s">
        <v>603</v>
      </c>
      <c r="B408" s="187">
        <v>4</v>
      </c>
      <c r="C408" s="187">
        <v>5</v>
      </c>
      <c r="D408" s="188" t="s">
        <v>1458</v>
      </c>
      <c r="E408" s="189">
        <v>800</v>
      </c>
      <c r="F408" s="190">
        <v>579.5</v>
      </c>
      <c r="G408" s="190">
        <v>579.5</v>
      </c>
      <c r="H408" s="180">
        <f t="shared" si="6"/>
        <v>100</v>
      </c>
    </row>
    <row r="409" spans="1:8" ht="45" x14ac:dyDescent="0.2">
      <c r="A409" s="186" t="s">
        <v>1459</v>
      </c>
      <c r="B409" s="187">
        <v>4</v>
      </c>
      <c r="C409" s="187">
        <v>5</v>
      </c>
      <c r="D409" s="188" t="s">
        <v>1460</v>
      </c>
      <c r="E409" s="189"/>
      <c r="F409" s="190">
        <v>570.29999999999995</v>
      </c>
      <c r="G409" s="190">
        <v>570.29999999999995</v>
      </c>
      <c r="H409" s="180">
        <f t="shared" si="6"/>
        <v>100</v>
      </c>
    </row>
    <row r="410" spans="1:8" x14ac:dyDescent="0.2">
      <c r="A410" s="186" t="s">
        <v>603</v>
      </c>
      <c r="B410" s="187">
        <v>4</v>
      </c>
      <c r="C410" s="187">
        <v>5</v>
      </c>
      <c r="D410" s="188" t="s">
        <v>1460</v>
      </c>
      <c r="E410" s="189">
        <v>800</v>
      </c>
      <c r="F410" s="190">
        <v>570.29999999999995</v>
      </c>
      <c r="G410" s="190">
        <v>570.29999999999995</v>
      </c>
      <c r="H410" s="180">
        <f t="shared" si="6"/>
        <v>100</v>
      </c>
    </row>
    <row r="411" spans="1:8" ht="22.5" x14ac:dyDescent="0.2">
      <c r="A411" s="186" t="s">
        <v>743</v>
      </c>
      <c r="B411" s="187">
        <v>4</v>
      </c>
      <c r="C411" s="187">
        <v>5</v>
      </c>
      <c r="D411" s="188" t="s">
        <v>744</v>
      </c>
      <c r="E411" s="189"/>
      <c r="F411" s="190">
        <v>70319.899999999994</v>
      </c>
      <c r="G411" s="190">
        <v>70319.899999999994</v>
      </c>
      <c r="H411" s="180">
        <f t="shared" si="6"/>
        <v>100</v>
      </c>
    </row>
    <row r="412" spans="1:8" ht="22.5" x14ac:dyDescent="0.2">
      <c r="A412" s="186" t="s">
        <v>620</v>
      </c>
      <c r="B412" s="187">
        <v>4</v>
      </c>
      <c r="C412" s="187">
        <v>5</v>
      </c>
      <c r="D412" s="188" t="s">
        <v>744</v>
      </c>
      <c r="E412" s="189">
        <v>600</v>
      </c>
      <c r="F412" s="190">
        <v>15473.3</v>
      </c>
      <c r="G412" s="190">
        <v>15473.3</v>
      </c>
      <c r="H412" s="180">
        <f t="shared" si="6"/>
        <v>100</v>
      </c>
    </row>
    <row r="413" spans="1:8" x14ac:dyDescent="0.2">
      <c r="A413" s="186" t="s">
        <v>603</v>
      </c>
      <c r="B413" s="187">
        <v>4</v>
      </c>
      <c r="C413" s="187">
        <v>5</v>
      </c>
      <c r="D413" s="188" t="s">
        <v>744</v>
      </c>
      <c r="E413" s="189">
        <v>800</v>
      </c>
      <c r="F413" s="190">
        <v>54846.6</v>
      </c>
      <c r="G413" s="190">
        <v>54846.6</v>
      </c>
      <c r="H413" s="180">
        <f t="shared" si="6"/>
        <v>100</v>
      </c>
    </row>
    <row r="414" spans="1:8" ht="22.5" x14ac:dyDescent="0.2">
      <c r="A414" s="186" t="s">
        <v>745</v>
      </c>
      <c r="B414" s="187">
        <v>4</v>
      </c>
      <c r="C414" s="187">
        <v>5</v>
      </c>
      <c r="D414" s="188" t="s">
        <v>746</v>
      </c>
      <c r="E414" s="189"/>
      <c r="F414" s="190">
        <v>113775.2</v>
      </c>
      <c r="G414" s="190">
        <v>113605.2</v>
      </c>
      <c r="H414" s="180">
        <f t="shared" si="6"/>
        <v>99.850582552260946</v>
      </c>
    </row>
    <row r="415" spans="1:8" ht="22.5" x14ac:dyDescent="0.2">
      <c r="A415" s="186" t="s">
        <v>620</v>
      </c>
      <c r="B415" s="187">
        <v>4</v>
      </c>
      <c r="C415" s="187">
        <v>5</v>
      </c>
      <c r="D415" s="188" t="s">
        <v>746</v>
      </c>
      <c r="E415" s="189">
        <v>600</v>
      </c>
      <c r="F415" s="190">
        <v>3438.2</v>
      </c>
      <c r="G415" s="190">
        <v>3438.2</v>
      </c>
      <c r="H415" s="180">
        <f t="shared" si="6"/>
        <v>100</v>
      </c>
    </row>
    <row r="416" spans="1:8" x14ac:dyDescent="0.2">
      <c r="A416" s="186" t="s">
        <v>603</v>
      </c>
      <c r="B416" s="187">
        <v>4</v>
      </c>
      <c r="C416" s="187">
        <v>5</v>
      </c>
      <c r="D416" s="188" t="s">
        <v>746</v>
      </c>
      <c r="E416" s="189">
        <v>800</v>
      </c>
      <c r="F416" s="190">
        <v>110337</v>
      </c>
      <c r="G416" s="190">
        <v>110167</v>
      </c>
      <c r="H416" s="180">
        <f t="shared" si="6"/>
        <v>99.845926570416083</v>
      </c>
    </row>
    <row r="417" spans="1:8" ht="22.5" x14ac:dyDescent="0.2">
      <c r="A417" s="186" t="s">
        <v>1461</v>
      </c>
      <c r="B417" s="187">
        <v>4</v>
      </c>
      <c r="C417" s="187">
        <v>5</v>
      </c>
      <c r="D417" s="188" t="s">
        <v>1462</v>
      </c>
      <c r="E417" s="189"/>
      <c r="F417" s="190">
        <v>22227</v>
      </c>
      <c r="G417" s="190">
        <v>22227</v>
      </c>
      <c r="H417" s="180">
        <f t="shared" si="6"/>
        <v>100</v>
      </c>
    </row>
    <row r="418" spans="1:8" ht="22.5" x14ac:dyDescent="0.2">
      <c r="A418" s="186" t="s">
        <v>620</v>
      </c>
      <c r="B418" s="187">
        <v>4</v>
      </c>
      <c r="C418" s="187">
        <v>5</v>
      </c>
      <c r="D418" s="188" t="s">
        <v>1462</v>
      </c>
      <c r="E418" s="189">
        <v>600</v>
      </c>
      <c r="F418" s="190">
        <v>385</v>
      </c>
      <c r="G418" s="190">
        <v>385</v>
      </c>
      <c r="H418" s="180">
        <f t="shared" si="6"/>
        <v>100</v>
      </c>
    </row>
    <row r="419" spans="1:8" x14ac:dyDescent="0.2">
      <c r="A419" s="186" t="s">
        <v>603</v>
      </c>
      <c r="B419" s="187">
        <v>4</v>
      </c>
      <c r="C419" s="187">
        <v>5</v>
      </c>
      <c r="D419" s="188" t="s">
        <v>1462</v>
      </c>
      <c r="E419" s="189">
        <v>800</v>
      </c>
      <c r="F419" s="190">
        <v>21842</v>
      </c>
      <c r="G419" s="190">
        <v>21842</v>
      </c>
      <c r="H419" s="180">
        <f t="shared" si="6"/>
        <v>100</v>
      </c>
    </row>
    <row r="420" spans="1:8" x14ac:dyDescent="0.2">
      <c r="A420" s="186" t="s">
        <v>747</v>
      </c>
      <c r="B420" s="187">
        <v>4</v>
      </c>
      <c r="C420" s="187">
        <v>5</v>
      </c>
      <c r="D420" s="188" t="s">
        <v>748</v>
      </c>
      <c r="E420" s="189"/>
      <c r="F420" s="190">
        <v>43368.7</v>
      </c>
      <c r="G420" s="190">
        <v>43368.7</v>
      </c>
      <c r="H420" s="180">
        <f t="shared" si="6"/>
        <v>100</v>
      </c>
    </row>
    <row r="421" spans="1:8" x14ac:dyDescent="0.2">
      <c r="A421" s="186" t="s">
        <v>749</v>
      </c>
      <c r="B421" s="187">
        <v>4</v>
      </c>
      <c r="C421" s="187">
        <v>5</v>
      </c>
      <c r="D421" s="188" t="s">
        <v>750</v>
      </c>
      <c r="E421" s="189"/>
      <c r="F421" s="190">
        <v>43368.7</v>
      </c>
      <c r="G421" s="190">
        <v>43368.7</v>
      </c>
      <c r="H421" s="180">
        <f t="shared" si="6"/>
        <v>100</v>
      </c>
    </row>
    <row r="422" spans="1:8" ht="22.5" x14ac:dyDescent="0.2">
      <c r="A422" s="186" t="s">
        <v>620</v>
      </c>
      <c r="B422" s="187">
        <v>4</v>
      </c>
      <c r="C422" s="187">
        <v>5</v>
      </c>
      <c r="D422" s="188" t="s">
        <v>750</v>
      </c>
      <c r="E422" s="189">
        <v>600</v>
      </c>
      <c r="F422" s="190">
        <v>22964.7</v>
      </c>
      <c r="G422" s="190">
        <v>22964.7</v>
      </c>
      <c r="H422" s="180">
        <f t="shared" si="6"/>
        <v>100</v>
      </c>
    </row>
    <row r="423" spans="1:8" x14ac:dyDescent="0.2">
      <c r="A423" s="186" t="s">
        <v>603</v>
      </c>
      <c r="B423" s="187">
        <v>4</v>
      </c>
      <c r="C423" s="187">
        <v>5</v>
      </c>
      <c r="D423" s="188" t="s">
        <v>750</v>
      </c>
      <c r="E423" s="189">
        <v>800</v>
      </c>
      <c r="F423" s="190">
        <v>20404</v>
      </c>
      <c r="G423" s="190">
        <v>20404</v>
      </c>
      <c r="H423" s="180">
        <f t="shared" si="6"/>
        <v>100</v>
      </c>
    </row>
    <row r="424" spans="1:8" x14ac:dyDescent="0.2">
      <c r="A424" s="186" t="s">
        <v>751</v>
      </c>
      <c r="B424" s="187">
        <v>4</v>
      </c>
      <c r="C424" s="187">
        <v>5</v>
      </c>
      <c r="D424" s="188">
        <v>1870000000</v>
      </c>
      <c r="E424" s="189"/>
      <c r="F424" s="190">
        <v>23620</v>
      </c>
      <c r="G424" s="190">
        <v>23620</v>
      </c>
      <c r="H424" s="180">
        <f t="shared" si="6"/>
        <v>100</v>
      </c>
    </row>
    <row r="425" spans="1:8" x14ac:dyDescent="0.2">
      <c r="A425" s="186" t="s">
        <v>752</v>
      </c>
      <c r="B425" s="187">
        <v>4</v>
      </c>
      <c r="C425" s="187">
        <v>5</v>
      </c>
      <c r="D425" s="188">
        <v>1870100000</v>
      </c>
      <c r="E425" s="189"/>
      <c r="F425" s="190">
        <v>23620</v>
      </c>
      <c r="G425" s="190">
        <v>23620</v>
      </c>
      <c r="H425" s="180">
        <f t="shared" si="6"/>
        <v>100</v>
      </c>
    </row>
    <row r="426" spans="1:8" x14ac:dyDescent="0.2">
      <c r="A426" s="186" t="s">
        <v>753</v>
      </c>
      <c r="B426" s="187">
        <v>4</v>
      </c>
      <c r="C426" s="187">
        <v>5</v>
      </c>
      <c r="D426" s="188">
        <v>1870160360</v>
      </c>
      <c r="E426" s="189"/>
      <c r="F426" s="190">
        <v>23620</v>
      </c>
      <c r="G426" s="190">
        <v>23620</v>
      </c>
      <c r="H426" s="180">
        <f t="shared" si="6"/>
        <v>100</v>
      </c>
    </row>
    <row r="427" spans="1:8" ht="22.5" x14ac:dyDescent="0.2">
      <c r="A427" s="186" t="s">
        <v>620</v>
      </c>
      <c r="B427" s="187">
        <v>4</v>
      </c>
      <c r="C427" s="187">
        <v>5</v>
      </c>
      <c r="D427" s="188">
        <v>1870160360</v>
      </c>
      <c r="E427" s="189">
        <v>600</v>
      </c>
      <c r="F427" s="190">
        <v>862.1</v>
      </c>
      <c r="G427" s="190">
        <v>862.1</v>
      </c>
      <c r="H427" s="180">
        <f t="shared" si="6"/>
        <v>100</v>
      </c>
    </row>
    <row r="428" spans="1:8" x14ac:dyDescent="0.2">
      <c r="A428" s="186" t="s">
        <v>603</v>
      </c>
      <c r="B428" s="187">
        <v>4</v>
      </c>
      <c r="C428" s="187">
        <v>5</v>
      </c>
      <c r="D428" s="188">
        <v>1870160360</v>
      </c>
      <c r="E428" s="189">
        <v>800</v>
      </c>
      <c r="F428" s="190">
        <v>22757.9</v>
      </c>
      <c r="G428" s="190">
        <v>22757.9</v>
      </c>
      <c r="H428" s="180">
        <f t="shared" si="6"/>
        <v>100</v>
      </c>
    </row>
    <row r="429" spans="1:8" x14ac:dyDescent="0.2">
      <c r="A429" s="186" t="s">
        <v>1463</v>
      </c>
      <c r="B429" s="187">
        <v>4</v>
      </c>
      <c r="C429" s="187">
        <v>5</v>
      </c>
      <c r="D429" s="188">
        <v>1890000000</v>
      </c>
      <c r="E429" s="189"/>
      <c r="F429" s="190">
        <v>152395.5</v>
      </c>
      <c r="G429" s="190">
        <v>152395.5</v>
      </c>
      <c r="H429" s="180">
        <f t="shared" si="6"/>
        <v>100</v>
      </c>
    </row>
    <row r="430" spans="1:8" ht="22.5" x14ac:dyDescent="0.2">
      <c r="A430" s="186" t="s">
        <v>754</v>
      </c>
      <c r="B430" s="187">
        <v>4</v>
      </c>
      <c r="C430" s="187">
        <v>5</v>
      </c>
      <c r="D430" s="188">
        <v>1890300000</v>
      </c>
      <c r="E430" s="189"/>
      <c r="F430" s="190">
        <v>152395.5</v>
      </c>
      <c r="G430" s="190">
        <v>152395.5</v>
      </c>
      <c r="H430" s="180">
        <f t="shared" si="6"/>
        <v>100</v>
      </c>
    </row>
    <row r="431" spans="1:8" x14ac:dyDescent="0.2">
      <c r="A431" s="186" t="s">
        <v>1464</v>
      </c>
      <c r="B431" s="187">
        <v>4</v>
      </c>
      <c r="C431" s="187">
        <v>5</v>
      </c>
      <c r="D431" s="188" t="s">
        <v>1465</v>
      </c>
      <c r="E431" s="189"/>
      <c r="F431" s="190">
        <v>152395.5</v>
      </c>
      <c r="G431" s="190">
        <v>152395.5</v>
      </c>
      <c r="H431" s="180">
        <f t="shared" si="6"/>
        <v>100</v>
      </c>
    </row>
    <row r="432" spans="1:8" x14ac:dyDescent="0.2">
      <c r="A432" s="186" t="s">
        <v>609</v>
      </c>
      <c r="B432" s="187">
        <v>4</v>
      </c>
      <c r="C432" s="187">
        <v>5</v>
      </c>
      <c r="D432" s="188" t="s">
        <v>1465</v>
      </c>
      <c r="E432" s="189">
        <v>500</v>
      </c>
      <c r="F432" s="190">
        <v>152395.5</v>
      </c>
      <c r="G432" s="190">
        <v>152395.5</v>
      </c>
      <c r="H432" s="180">
        <f t="shared" si="6"/>
        <v>100</v>
      </c>
    </row>
    <row r="433" spans="1:8" x14ac:dyDescent="0.2">
      <c r="A433" s="186" t="s">
        <v>755</v>
      </c>
      <c r="B433" s="187">
        <v>4</v>
      </c>
      <c r="C433" s="187">
        <v>5</v>
      </c>
      <c r="D433" s="188" t="s">
        <v>756</v>
      </c>
      <c r="E433" s="189"/>
      <c r="F433" s="190">
        <v>1999</v>
      </c>
      <c r="G433" s="190">
        <v>849</v>
      </c>
      <c r="H433" s="180">
        <f t="shared" si="6"/>
        <v>42.471235617808908</v>
      </c>
    </row>
    <row r="434" spans="1:8" ht="22.5" x14ac:dyDescent="0.2">
      <c r="A434" s="186" t="s">
        <v>757</v>
      </c>
      <c r="B434" s="187">
        <v>4</v>
      </c>
      <c r="C434" s="187">
        <v>5</v>
      </c>
      <c r="D434" s="188" t="s">
        <v>758</v>
      </c>
      <c r="E434" s="189"/>
      <c r="F434" s="190">
        <v>1999</v>
      </c>
      <c r="G434" s="190">
        <v>849</v>
      </c>
      <c r="H434" s="180">
        <f t="shared" si="6"/>
        <v>42.471235617808908</v>
      </c>
    </row>
    <row r="435" spans="1:8" ht="22.5" x14ac:dyDescent="0.2">
      <c r="A435" s="186" t="s">
        <v>759</v>
      </c>
      <c r="B435" s="187">
        <v>4</v>
      </c>
      <c r="C435" s="187">
        <v>5</v>
      </c>
      <c r="D435" s="188" t="s">
        <v>760</v>
      </c>
      <c r="E435" s="189"/>
      <c r="F435" s="190">
        <v>1999</v>
      </c>
      <c r="G435" s="190">
        <v>849</v>
      </c>
      <c r="H435" s="180">
        <f t="shared" si="6"/>
        <v>42.471235617808908</v>
      </c>
    </row>
    <row r="436" spans="1:8" x14ac:dyDescent="0.2">
      <c r="A436" s="186" t="s">
        <v>599</v>
      </c>
      <c r="B436" s="187">
        <v>4</v>
      </c>
      <c r="C436" s="187">
        <v>5</v>
      </c>
      <c r="D436" s="188" t="s">
        <v>760</v>
      </c>
      <c r="E436" s="189">
        <v>200</v>
      </c>
      <c r="F436" s="190">
        <v>1999</v>
      </c>
      <c r="G436" s="190">
        <v>849</v>
      </c>
      <c r="H436" s="180">
        <f t="shared" si="6"/>
        <v>42.471235617808908</v>
      </c>
    </row>
    <row r="437" spans="1:8" x14ac:dyDescent="0.2">
      <c r="A437" s="186" t="s">
        <v>761</v>
      </c>
      <c r="B437" s="187">
        <v>4</v>
      </c>
      <c r="C437" s="187">
        <v>5</v>
      </c>
      <c r="D437" s="188" t="s">
        <v>762</v>
      </c>
      <c r="E437" s="189"/>
      <c r="F437" s="190">
        <v>19600.900000000001</v>
      </c>
      <c r="G437" s="190">
        <v>19600.900000000001</v>
      </c>
      <c r="H437" s="180">
        <f t="shared" si="6"/>
        <v>100</v>
      </c>
    </row>
    <row r="438" spans="1:8" x14ac:dyDescent="0.2">
      <c r="A438" s="186" t="s">
        <v>763</v>
      </c>
      <c r="B438" s="187">
        <v>4</v>
      </c>
      <c r="C438" s="187">
        <v>5</v>
      </c>
      <c r="D438" s="188" t="s">
        <v>764</v>
      </c>
      <c r="E438" s="189"/>
      <c r="F438" s="190">
        <v>19600.900000000001</v>
      </c>
      <c r="G438" s="190">
        <v>19600.900000000001</v>
      </c>
      <c r="H438" s="180">
        <f t="shared" si="6"/>
        <v>100</v>
      </c>
    </row>
    <row r="439" spans="1:8" x14ac:dyDescent="0.2">
      <c r="A439" s="186" t="s">
        <v>765</v>
      </c>
      <c r="B439" s="187">
        <v>4</v>
      </c>
      <c r="C439" s="187">
        <v>5</v>
      </c>
      <c r="D439" s="188" t="s">
        <v>766</v>
      </c>
      <c r="E439" s="189"/>
      <c r="F439" s="190">
        <v>14700.9</v>
      </c>
      <c r="G439" s="190">
        <v>14700.9</v>
      </c>
      <c r="H439" s="180">
        <f t="shared" si="6"/>
        <v>100</v>
      </c>
    </row>
    <row r="440" spans="1:8" x14ac:dyDescent="0.2">
      <c r="A440" s="186" t="s">
        <v>599</v>
      </c>
      <c r="B440" s="187">
        <v>4</v>
      </c>
      <c r="C440" s="187">
        <v>5</v>
      </c>
      <c r="D440" s="188" t="s">
        <v>766</v>
      </c>
      <c r="E440" s="189">
        <v>200</v>
      </c>
      <c r="F440" s="190">
        <v>13900.9</v>
      </c>
      <c r="G440" s="190">
        <v>13900.9</v>
      </c>
      <c r="H440" s="180">
        <f t="shared" si="6"/>
        <v>100</v>
      </c>
    </row>
    <row r="441" spans="1:8" x14ac:dyDescent="0.2">
      <c r="A441" s="186" t="s">
        <v>611</v>
      </c>
      <c r="B441" s="187">
        <v>4</v>
      </c>
      <c r="C441" s="187">
        <v>5</v>
      </c>
      <c r="D441" s="188" t="s">
        <v>766</v>
      </c>
      <c r="E441" s="189">
        <v>300</v>
      </c>
      <c r="F441" s="190">
        <v>800</v>
      </c>
      <c r="G441" s="190">
        <v>800</v>
      </c>
      <c r="H441" s="180">
        <f t="shared" si="6"/>
        <v>100</v>
      </c>
    </row>
    <row r="442" spans="1:8" x14ac:dyDescent="0.2">
      <c r="A442" s="186" t="s">
        <v>767</v>
      </c>
      <c r="B442" s="187">
        <v>4</v>
      </c>
      <c r="C442" s="187">
        <v>5</v>
      </c>
      <c r="D442" s="188" t="s">
        <v>768</v>
      </c>
      <c r="E442" s="189"/>
      <c r="F442" s="190">
        <v>4900</v>
      </c>
      <c r="G442" s="190">
        <v>4900</v>
      </c>
      <c r="H442" s="180">
        <f t="shared" si="6"/>
        <v>100</v>
      </c>
    </row>
    <row r="443" spans="1:8" x14ac:dyDescent="0.2">
      <c r="A443" s="186" t="s">
        <v>603</v>
      </c>
      <c r="B443" s="187">
        <v>4</v>
      </c>
      <c r="C443" s="187">
        <v>5</v>
      </c>
      <c r="D443" s="188" t="s">
        <v>768</v>
      </c>
      <c r="E443" s="189">
        <v>800</v>
      </c>
      <c r="F443" s="190">
        <v>4900</v>
      </c>
      <c r="G443" s="190">
        <v>4900</v>
      </c>
      <c r="H443" s="180">
        <f t="shared" si="6"/>
        <v>100</v>
      </c>
    </row>
    <row r="444" spans="1:8" ht="22.5" x14ac:dyDescent="0.2">
      <c r="A444" s="186" t="s">
        <v>769</v>
      </c>
      <c r="B444" s="187">
        <v>4</v>
      </c>
      <c r="C444" s="187">
        <v>5</v>
      </c>
      <c r="D444" s="188" t="s">
        <v>770</v>
      </c>
      <c r="E444" s="189"/>
      <c r="F444" s="190">
        <v>233394.4</v>
      </c>
      <c r="G444" s="190">
        <v>216635.7</v>
      </c>
      <c r="H444" s="180">
        <f t="shared" si="6"/>
        <v>92.819579218695907</v>
      </c>
    </row>
    <row r="445" spans="1:8" ht="22.5" x14ac:dyDescent="0.2">
      <c r="A445" s="186" t="s">
        <v>771</v>
      </c>
      <c r="B445" s="187">
        <v>4</v>
      </c>
      <c r="C445" s="187">
        <v>5</v>
      </c>
      <c r="D445" s="188" t="s">
        <v>772</v>
      </c>
      <c r="E445" s="189"/>
      <c r="F445" s="190">
        <v>224478.2</v>
      </c>
      <c r="G445" s="190">
        <v>207719.6</v>
      </c>
      <c r="H445" s="180">
        <f t="shared" si="6"/>
        <v>92.53441982339487</v>
      </c>
    </row>
    <row r="446" spans="1:8" ht="22.5" x14ac:dyDescent="0.2">
      <c r="A446" s="186" t="s">
        <v>620</v>
      </c>
      <c r="B446" s="187">
        <v>4</v>
      </c>
      <c r="C446" s="187">
        <v>5</v>
      </c>
      <c r="D446" s="188" t="s">
        <v>772</v>
      </c>
      <c r="E446" s="189">
        <v>600</v>
      </c>
      <c r="F446" s="190">
        <v>224478.2</v>
      </c>
      <c r="G446" s="190">
        <v>207719.6</v>
      </c>
      <c r="H446" s="180">
        <f t="shared" si="6"/>
        <v>92.53441982339487</v>
      </c>
    </row>
    <row r="447" spans="1:8" ht="22.5" x14ac:dyDescent="0.2">
      <c r="A447" s="186" t="s">
        <v>1466</v>
      </c>
      <c r="B447" s="187">
        <v>4</v>
      </c>
      <c r="C447" s="187">
        <v>5</v>
      </c>
      <c r="D447" s="188" t="s">
        <v>773</v>
      </c>
      <c r="E447" s="189"/>
      <c r="F447" s="190">
        <v>8179.9</v>
      </c>
      <c r="G447" s="190">
        <v>8179.9</v>
      </c>
      <c r="H447" s="180">
        <f t="shared" si="6"/>
        <v>100</v>
      </c>
    </row>
    <row r="448" spans="1:8" x14ac:dyDescent="0.2">
      <c r="A448" s="186" t="s">
        <v>609</v>
      </c>
      <c r="B448" s="187">
        <v>4</v>
      </c>
      <c r="C448" s="187">
        <v>5</v>
      </c>
      <c r="D448" s="188" t="s">
        <v>773</v>
      </c>
      <c r="E448" s="189">
        <v>500</v>
      </c>
      <c r="F448" s="190">
        <v>8179.9</v>
      </c>
      <c r="G448" s="190">
        <v>8179.9</v>
      </c>
      <c r="H448" s="180">
        <f t="shared" si="6"/>
        <v>100</v>
      </c>
    </row>
    <row r="449" spans="1:8" x14ac:dyDescent="0.2">
      <c r="A449" s="186" t="s">
        <v>1467</v>
      </c>
      <c r="B449" s="187">
        <v>4</v>
      </c>
      <c r="C449" s="187">
        <v>5</v>
      </c>
      <c r="D449" s="188" t="s">
        <v>1468</v>
      </c>
      <c r="E449" s="189"/>
      <c r="F449" s="190">
        <v>736.3</v>
      </c>
      <c r="G449" s="190">
        <v>736.2</v>
      </c>
      <c r="H449" s="180">
        <f t="shared" si="6"/>
        <v>99.986418579383411</v>
      </c>
    </row>
    <row r="450" spans="1:8" ht="22.5" x14ac:dyDescent="0.2">
      <c r="A450" s="186" t="s">
        <v>1469</v>
      </c>
      <c r="B450" s="187">
        <v>4</v>
      </c>
      <c r="C450" s="187">
        <v>5</v>
      </c>
      <c r="D450" s="188" t="s">
        <v>1470</v>
      </c>
      <c r="E450" s="189"/>
      <c r="F450" s="190">
        <v>736.3</v>
      </c>
      <c r="G450" s="190">
        <v>736.2</v>
      </c>
      <c r="H450" s="180">
        <f t="shared" si="6"/>
        <v>99.986418579383411</v>
      </c>
    </row>
    <row r="451" spans="1:8" ht="22.5" x14ac:dyDescent="0.2">
      <c r="A451" s="186" t="s">
        <v>620</v>
      </c>
      <c r="B451" s="187">
        <v>4</v>
      </c>
      <c r="C451" s="187">
        <v>5</v>
      </c>
      <c r="D451" s="188" t="s">
        <v>1470</v>
      </c>
      <c r="E451" s="189">
        <v>600</v>
      </c>
      <c r="F451" s="190">
        <v>736.3</v>
      </c>
      <c r="G451" s="190">
        <v>736.2</v>
      </c>
      <c r="H451" s="180">
        <f t="shared" si="6"/>
        <v>99.986418579383411</v>
      </c>
    </row>
    <row r="452" spans="1:8" x14ac:dyDescent="0.2">
      <c r="A452" s="186" t="s">
        <v>1471</v>
      </c>
      <c r="B452" s="187">
        <v>4</v>
      </c>
      <c r="C452" s="187">
        <v>5</v>
      </c>
      <c r="D452" s="188" t="s">
        <v>1472</v>
      </c>
      <c r="E452" s="189"/>
      <c r="F452" s="190">
        <v>1599.3</v>
      </c>
      <c r="G452" s="190">
        <v>1599.3</v>
      </c>
      <c r="H452" s="180">
        <f t="shared" si="6"/>
        <v>100</v>
      </c>
    </row>
    <row r="453" spans="1:8" x14ac:dyDescent="0.2">
      <c r="A453" s="186" t="s">
        <v>1473</v>
      </c>
      <c r="B453" s="187">
        <v>4</v>
      </c>
      <c r="C453" s="187">
        <v>5</v>
      </c>
      <c r="D453" s="188" t="s">
        <v>1474</v>
      </c>
      <c r="E453" s="189"/>
      <c r="F453" s="190">
        <v>1599.3</v>
      </c>
      <c r="G453" s="190">
        <v>1599.3</v>
      </c>
      <c r="H453" s="180">
        <f t="shared" si="6"/>
        <v>100</v>
      </c>
    </row>
    <row r="454" spans="1:8" x14ac:dyDescent="0.2">
      <c r="A454" s="186" t="s">
        <v>603</v>
      </c>
      <c r="B454" s="187">
        <v>4</v>
      </c>
      <c r="C454" s="187">
        <v>5</v>
      </c>
      <c r="D454" s="188" t="s">
        <v>1474</v>
      </c>
      <c r="E454" s="189">
        <v>800</v>
      </c>
      <c r="F454" s="190">
        <v>1599.3</v>
      </c>
      <c r="G454" s="190">
        <v>1599.3</v>
      </c>
      <c r="H454" s="180">
        <f t="shared" si="6"/>
        <v>100</v>
      </c>
    </row>
    <row r="455" spans="1:8" x14ac:dyDescent="0.2">
      <c r="A455" s="186" t="s">
        <v>596</v>
      </c>
      <c r="B455" s="187">
        <v>4</v>
      </c>
      <c r="C455" s="187">
        <v>5</v>
      </c>
      <c r="D455" s="188">
        <v>8900000000</v>
      </c>
      <c r="E455" s="189"/>
      <c r="F455" s="190">
        <v>59020.7</v>
      </c>
      <c r="G455" s="190">
        <v>58698.7</v>
      </c>
      <c r="H455" s="180">
        <f t="shared" si="6"/>
        <v>99.454428700438996</v>
      </c>
    </row>
    <row r="456" spans="1:8" x14ac:dyDescent="0.2">
      <c r="A456" s="186" t="s">
        <v>596</v>
      </c>
      <c r="B456" s="187">
        <v>4</v>
      </c>
      <c r="C456" s="187">
        <v>5</v>
      </c>
      <c r="D456" s="188">
        <v>8900000110</v>
      </c>
      <c r="E456" s="189"/>
      <c r="F456" s="190">
        <v>47548.1</v>
      </c>
      <c r="G456" s="190">
        <v>47548.1</v>
      </c>
      <c r="H456" s="180">
        <f t="shared" si="6"/>
        <v>100</v>
      </c>
    </row>
    <row r="457" spans="1:8" ht="33.75" x14ac:dyDescent="0.2">
      <c r="A457" s="186" t="s">
        <v>595</v>
      </c>
      <c r="B457" s="187">
        <v>4</v>
      </c>
      <c r="C457" s="187">
        <v>5</v>
      </c>
      <c r="D457" s="188">
        <v>8900000110</v>
      </c>
      <c r="E457" s="189">
        <v>100</v>
      </c>
      <c r="F457" s="190">
        <v>47548.1</v>
      </c>
      <c r="G457" s="190">
        <v>47548.1</v>
      </c>
      <c r="H457" s="180">
        <f t="shared" si="6"/>
        <v>100</v>
      </c>
    </row>
    <row r="458" spans="1:8" x14ac:dyDescent="0.2">
      <c r="A458" s="186" t="s">
        <v>596</v>
      </c>
      <c r="B458" s="187">
        <v>4</v>
      </c>
      <c r="C458" s="187">
        <v>5</v>
      </c>
      <c r="D458" s="188">
        <v>8900000190</v>
      </c>
      <c r="E458" s="189"/>
      <c r="F458" s="190">
        <v>9297.5</v>
      </c>
      <c r="G458" s="190">
        <v>8975.5</v>
      </c>
      <c r="H458" s="180">
        <f t="shared" si="6"/>
        <v>96.536703414896479</v>
      </c>
    </row>
    <row r="459" spans="1:8" ht="33.75" x14ac:dyDescent="0.2">
      <c r="A459" s="186" t="s">
        <v>595</v>
      </c>
      <c r="B459" s="187">
        <v>4</v>
      </c>
      <c r="C459" s="187">
        <v>5</v>
      </c>
      <c r="D459" s="188">
        <v>8900000190</v>
      </c>
      <c r="E459" s="189">
        <v>100</v>
      </c>
      <c r="F459" s="190">
        <v>735.4</v>
      </c>
      <c r="G459" s="190">
        <v>735.4</v>
      </c>
      <c r="H459" s="180">
        <f t="shared" si="6"/>
        <v>100</v>
      </c>
    </row>
    <row r="460" spans="1:8" x14ac:dyDescent="0.2">
      <c r="A460" s="186" t="s">
        <v>599</v>
      </c>
      <c r="B460" s="187">
        <v>4</v>
      </c>
      <c r="C460" s="187">
        <v>5</v>
      </c>
      <c r="D460" s="188">
        <v>8900000190</v>
      </c>
      <c r="E460" s="189">
        <v>200</v>
      </c>
      <c r="F460" s="190">
        <v>7695.1</v>
      </c>
      <c r="G460" s="190">
        <v>7416.4</v>
      </c>
      <c r="H460" s="180">
        <f t="shared" si="6"/>
        <v>96.378214708060966</v>
      </c>
    </row>
    <row r="461" spans="1:8" x14ac:dyDescent="0.2">
      <c r="A461" s="186" t="s">
        <v>603</v>
      </c>
      <c r="B461" s="187">
        <v>4</v>
      </c>
      <c r="C461" s="187">
        <v>5</v>
      </c>
      <c r="D461" s="188">
        <v>8900000190</v>
      </c>
      <c r="E461" s="189">
        <v>800</v>
      </c>
      <c r="F461" s="190">
        <v>867</v>
      </c>
      <c r="G461" s="190">
        <v>823.7</v>
      </c>
      <c r="H461" s="180">
        <f t="shared" si="6"/>
        <v>95.005767012687443</v>
      </c>
    </row>
    <row r="462" spans="1:8" x14ac:dyDescent="0.2">
      <c r="A462" s="186" t="s">
        <v>596</v>
      </c>
      <c r="B462" s="187">
        <v>4</v>
      </c>
      <c r="C462" s="187">
        <v>5</v>
      </c>
      <c r="D462" s="188">
        <v>8900000870</v>
      </c>
      <c r="E462" s="189"/>
      <c r="F462" s="190">
        <v>314.10000000000002</v>
      </c>
      <c r="G462" s="190">
        <v>314.10000000000002</v>
      </c>
      <c r="H462" s="180">
        <f t="shared" si="6"/>
        <v>100</v>
      </c>
    </row>
    <row r="463" spans="1:8" ht="33.75" x14ac:dyDescent="0.2">
      <c r="A463" s="186" t="s">
        <v>595</v>
      </c>
      <c r="B463" s="187">
        <v>4</v>
      </c>
      <c r="C463" s="187">
        <v>5</v>
      </c>
      <c r="D463" s="188">
        <v>8900000870</v>
      </c>
      <c r="E463" s="189">
        <v>100</v>
      </c>
      <c r="F463" s="190">
        <v>314.10000000000002</v>
      </c>
      <c r="G463" s="190">
        <v>314.10000000000002</v>
      </c>
      <c r="H463" s="180">
        <f t="shared" ref="H463:H526" si="7">+G463/F463*100</f>
        <v>100</v>
      </c>
    </row>
    <row r="464" spans="1:8" ht="22.5" x14ac:dyDescent="0.2">
      <c r="A464" s="186" t="s">
        <v>1424</v>
      </c>
      <c r="B464" s="187">
        <v>4</v>
      </c>
      <c r="C464" s="187">
        <v>5</v>
      </c>
      <c r="D464" s="188">
        <v>8900055490</v>
      </c>
      <c r="E464" s="189"/>
      <c r="F464" s="190">
        <v>1861</v>
      </c>
      <c r="G464" s="190">
        <v>1861</v>
      </c>
      <c r="H464" s="180">
        <f t="shared" si="7"/>
        <v>100</v>
      </c>
    </row>
    <row r="465" spans="1:8" ht="33.75" x14ac:dyDescent="0.2">
      <c r="A465" s="186" t="s">
        <v>595</v>
      </c>
      <c r="B465" s="187">
        <v>4</v>
      </c>
      <c r="C465" s="187">
        <v>5</v>
      </c>
      <c r="D465" s="188">
        <v>8900055490</v>
      </c>
      <c r="E465" s="189">
        <v>100</v>
      </c>
      <c r="F465" s="190">
        <v>1861</v>
      </c>
      <c r="G465" s="190">
        <v>1861</v>
      </c>
      <c r="H465" s="180">
        <f t="shared" si="7"/>
        <v>100</v>
      </c>
    </row>
    <row r="466" spans="1:8" x14ac:dyDescent="0.2">
      <c r="A466" s="186" t="s">
        <v>624</v>
      </c>
      <c r="B466" s="187">
        <v>4</v>
      </c>
      <c r="C466" s="187">
        <v>5</v>
      </c>
      <c r="D466" s="188">
        <v>9700000000</v>
      </c>
      <c r="E466" s="189"/>
      <c r="F466" s="190">
        <v>25286</v>
      </c>
      <c r="G466" s="190">
        <v>21111.8</v>
      </c>
      <c r="H466" s="180">
        <f t="shared" si="7"/>
        <v>83.49205093727754</v>
      </c>
    </row>
    <row r="467" spans="1:8" x14ac:dyDescent="0.2">
      <c r="A467" s="186" t="s">
        <v>625</v>
      </c>
      <c r="B467" s="187">
        <v>4</v>
      </c>
      <c r="C467" s="187">
        <v>5</v>
      </c>
      <c r="D467" s="188">
        <v>9700004000</v>
      </c>
      <c r="E467" s="189"/>
      <c r="F467" s="190">
        <v>25286</v>
      </c>
      <c r="G467" s="190">
        <v>21111.8</v>
      </c>
      <c r="H467" s="180">
        <f t="shared" si="7"/>
        <v>83.49205093727754</v>
      </c>
    </row>
    <row r="468" spans="1:8" ht="22.5" x14ac:dyDescent="0.2">
      <c r="A468" s="186" t="s">
        <v>620</v>
      </c>
      <c r="B468" s="187">
        <v>4</v>
      </c>
      <c r="C468" s="187">
        <v>5</v>
      </c>
      <c r="D468" s="188">
        <v>9700004000</v>
      </c>
      <c r="E468" s="189">
        <v>600</v>
      </c>
      <c r="F468" s="190">
        <v>25286</v>
      </c>
      <c r="G468" s="190">
        <v>21111.8</v>
      </c>
      <c r="H468" s="180">
        <f t="shared" si="7"/>
        <v>83.49205093727754</v>
      </c>
    </row>
    <row r="469" spans="1:8" x14ac:dyDescent="0.2">
      <c r="A469" s="186" t="s">
        <v>600</v>
      </c>
      <c r="B469" s="187">
        <v>4</v>
      </c>
      <c r="C469" s="187">
        <v>5</v>
      </c>
      <c r="D469" s="188">
        <v>9900000000</v>
      </c>
      <c r="E469" s="189"/>
      <c r="F469" s="190">
        <v>15408.7</v>
      </c>
      <c r="G469" s="190">
        <v>15408.7</v>
      </c>
      <c r="H469" s="180">
        <f t="shared" si="7"/>
        <v>100</v>
      </c>
    </row>
    <row r="470" spans="1:8" ht="22.5" x14ac:dyDescent="0.2">
      <c r="A470" s="186" t="s">
        <v>1475</v>
      </c>
      <c r="B470" s="187">
        <v>4</v>
      </c>
      <c r="C470" s="187">
        <v>5</v>
      </c>
      <c r="D470" s="188">
        <v>9900059200</v>
      </c>
      <c r="E470" s="189"/>
      <c r="F470" s="190">
        <v>114</v>
      </c>
      <c r="G470" s="190">
        <v>114</v>
      </c>
      <c r="H470" s="180">
        <f t="shared" si="7"/>
        <v>100</v>
      </c>
    </row>
    <row r="471" spans="1:8" x14ac:dyDescent="0.2">
      <c r="A471" s="186" t="s">
        <v>599</v>
      </c>
      <c r="B471" s="187">
        <v>4</v>
      </c>
      <c r="C471" s="187">
        <v>5</v>
      </c>
      <c r="D471" s="188">
        <v>9900059200</v>
      </c>
      <c r="E471" s="189">
        <v>200</v>
      </c>
      <c r="F471" s="190">
        <v>114</v>
      </c>
      <c r="G471" s="190">
        <v>114</v>
      </c>
      <c r="H471" s="180">
        <f t="shared" si="7"/>
        <v>100</v>
      </c>
    </row>
    <row r="472" spans="1:8" ht="22.5" x14ac:dyDescent="0.2">
      <c r="A472" s="186" t="s">
        <v>1476</v>
      </c>
      <c r="B472" s="187">
        <v>4</v>
      </c>
      <c r="C472" s="187">
        <v>5</v>
      </c>
      <c r="D472" s="188">
        <v>9900059700</v>
      </c>
      <c r="E472" s="189"/>
      <c r="F472" s="190">
        <v>15294.7</v>
      </c>
      <c r="G472" s="190">
        <v>15294.7</v>
      </c>
      <c r="H472" s="180">
        <f t="shared" si="7"/>
        <v>100</v>
      </c>
    </row>
    <row r="473" spans="1:8" ht="33.75" x14ac:dyDescent="0.2">
      <c r="A473" s="186" t="s">
        <v>595</v>
      </c>
      <c r="B473" s="187">
        <v>4</v>
      </c>
      <c r="C473" s="187">
        <v>5</v>
      </c>
      <c r="D473" s="188">
        <v>9900059700</v>
      </c>
      <c r="E473" s="189">
        <v>100</v>
      </c>
      <c r="F473" s="190">
        <v>12202.9</v>
      </c>
      <c r="G473" s="190">
        <v>12202.9</v>
      </c>
      <c r="H473" s="180">
        <f t="shared" si="7"/>
        <v>100</v>
      </c>
    </row>
    <row r="474" spans="1:8" x14ac:dyDescent="0.2">
      <c r="A474" s="186" t="s">
        <v>599</v>
      </c>
      <c r="B474" s="187">
        <v>4</v>
      </c>
      <c r="C474" s="187">
        <v>5</v>
      </c>
      <c r="D474" s="188">
        <v>9900059700</v>
      </c>
      <c r="E474" s="189">
        <v>200</v>
      </c>
      <c r="F474" s="190">
        <v>3091.8</v>
      </c>
      <c r="G474" s="190">
        <v>3091.8</v>
      </c>
      <c r="H474" s="180">
        <f t="shared" si="7"/>
        <v>100</v>
      </c>
    </row>
    <row r="475" spans="1:8" s="176" customFormat="1" ht="10.5" x14ac:dyDescent="0.15">
      <c r="A475" s="181" t="s">
        <v>775</v>
      </c>
      <c r="B475" s="182">
        <v>4</v>
      </c>
      <c r="C475" s="182">
        <v>6</v>
      </c>
      <c r="D475" s="183"/>
      <c r="E475" s="184"/>
      <c r="F475" s="185">
        <v>511141.9</v>
      </c>
      <c r="G475" s="185">
        <v>511141.4</v>
      </c>
      <c r="H475" s="174">
        <f t="shared" si="7"/>
        <v>99.999902179805645</v>
      </c>
    </row>
    <row r="476" spans="1:8" ht="22.5" x14ac:dyDescent="0.2">
      <c r="A476" s="186" t="s">
        <v>776</v>
      </c>
      <c r="B476" s="187">
        <v>4</v>
      </c>
      <c r="C476" s="187">
        <v>6</v>
      </c>
      <c r="D476" s="188">
        <v>600000000</v>
      </c>
      <c r="E476" s="189"/>
      <c r="F476" s="190">
        <v>501814.7</v>
      </c>
      <c r="G476" s="190">
        <v>501814.2</v>
      </c>
      <c r="H476" s="180">
        <f t="shared" si="7"/>
        <v>99.99990036162751</v>
      </c>
    </row>
    <row r="477" spans="1:8" ht="22.5" x14ac:dyDescent="0.2">
      <c r="A477" s="186" t="s">
        <v>777</v>
      </c>
      <c r="B477" s="187">
        <v>4</v>
      </c>
      <c r="C477" s="187">
        <v>6</v>
      </c>
      <c r="D477" s="188">
        <v>610000000</v>
      </c>
      <c r="E477" s="189"/>
      <c r="F477" s="190">
        <v>501814.7</v>
      </c>
      <c r="G477" s="190">
        <v>501814.2</v>
      </c>
      <c r="H477" s="180">
        <f t="shared" si="7"/>
        <v>99.99990036162751</v>
      </c>
    </row>
    <row r="478" spans="1:8" x14ac:dyDescent="0.2">
      <c r="A478" s="186" t="s">
        <v>1477</v>
      </c>
      <c r="B478" s="187">
        <v>4</v>
      </c>
      <c r="C478" s="187">
        <v>6</v>
      </c>
      <c r="D478" s="188">
        <v>610100000</v>
      </c>
      <c r="E478" s="189"/>
      <c r="F478" s="190">
        <v>501814.7</v>
      </c>
      <c r="G478" s="190">
        <v>501814.2</v>
      </c>
      <c r="H478" s="180">
        <f t="shared" si="7"/>
        <v>99.99990036162751</v>
      </c>
    </row>
    <row r="479" spans="1:8" ht="22.5" x14ac:dyDescent="0.2">
      <c r="A479" s="186" t="s">
        <v>1478</v>
      </c>
      <c r="B479" s="187">
        <v>4</v>
      </c>
      <c r="C479" s="187">
        <v>6</v>
      </c>
      <c r="D479" s="188" t="s">
        <v>1479</v>
      </c>
      <c r="E479" s="189"/>
      <c r="F479" s="190">
        <v>501814.7</v>
      </c>
      <c r="G479" s="190">
        <v>501814.2</v>
      </c>
      <c r="H479" s="180">
        <f t="shared" si="7"/>
        <v>99.99990036162751</v>
      </c>
    </row>
    <row r="480" spans="1:8" x14ac:dyDescent="0.2">
      <c r="A480" s="186" t="s">
        <v>599</v>
      </c>
      <c r="B480" s="187">
        <v>4</v>
      </c>
      <c r="C480" s="187">
        <v>6</v>
      </c>
      <c r="D480" s="188" t="s">
        <v>1479</v>
      </c>
      <c r="E480" s="189">
        <v>200</v>
      </c>
      <c r="F480" s="190">
        <v>501814.7</v>
      </c>
      <c r="G480" s="190">
        <v>501814.2</v>
      </c>
      <c r="H480" s="180">
        <f t="shared" si="7"/>
        <v>99.99990036162751</v>
      </c>
    </row>
    <row r="481" spans="1:8" x14ac:dyDescent="0.2">
      <c r="A481" s="186" t="s">
        <v>778</v>
      </c>
      <c r="B481" s="187">
        <v>4</v>
      </c>
      <c r="C481" s="187">
        <v>6</v>
      </c>
      <c r="D481" s="188">
        <v>8100000000</v>
      </c>
      <c r="E481" s="189"/>
      <c r="F481" s="190">
        <v>9327.2000000000007</v>
      </c>
      <c r="G481" s="190">
        <v>9327.2000000000007</v>
      </c>
      <c r="H481" s="180">
        <f t="shared" si="7"/>
        <v>100</v>
      </c>
    </row>
    <row r="482" spans="1:8" x14ac:dyDescent="0.2">
      <c r="A482" s="186" t="s">
        <v>779</v>
      </c>
      <c r="B482" s="187">
        <v>4</v>
      </c>
      <c r="C482" s="187">
        <v>6</v>
      </c>
      <c r="D482" s="188">
        <v>8100051280</v>
      </c>
      <c r="E482" s="189"/>
      <c r="F482" s="190">
        <v>9327.2000000000007</v>
      </c>
      <c r="G482" s="190">
        <v>9327.2000000000007</v>
      </c>
      <c r="H482" s="180">
        <f t="shared" si="7"/>
        <v>100</v>
      </c>
    </row>
    <row r="483" spans="1:8" x14ac:dyDescent="0.2">
      <c r="A483" s="186" t="s">
        <v>599</v>
      </c>
      <c r="B483" s="187">
        <v>4</v>
      </c>
      <c r="C483" s="187">
        <v>6</v>
      </c>
      <c r="D483" s="188">
        <v>8100051280</v>
      </c>
      <c r="E483" s="189">
        <v>200</v>
      </c>
      <c r="F483" s="190">
        <v>9327.2000000000007</v>
      </c>
      <c r="G483" s="190">
        <v>9327.2000000000007</v>
      </c>
      <c r="H483" s="180">
        <f t="shared" si="7"/>
        <v>100</v>
      </c>
    </row>
    <row r="484" spans="1:8" s="176" customFormat="1" ht="10.5" x14ac:dyDescent="0.15">
      <c r="A484" s="181" t="s">
        <v>780</v>
      </c>
      <c r="B484" s="182">
        <v>4</v>
      </c>
      <c r="C484" s="182">
        <v>7</v>
      </c>
      <c r="D484" s="183"/>
      <c r="E484" s="184"/>
      <c r="F484" s="185">
        <v>881244.2</v>
      </c>
      <c r="G484" s="185">
        <v>881244.2</v>
      </c>
      <c r="H484" s="174">
        <f t="shared" si="7"/>
        <v>100</v>
      </c>
    </row>
    <row r="485" spans="1:8" ht="22.5" x14ac:dyDescent="0.2">
      <c r="A485" s="186" t="s">
        <v>776</v>
      </c>
      <c r="B485" s="187">
        <v>4</v>
      </c>
      <c r="C485" s="187">
        <v>7</v>
      </c>
      <c r="D485" s="188">
        <v>600000000</v>
      </c>
      <c r="E485" s="189"/>
      <c r="F485" s="190">
        <v>877734.1</v>
      </c>
      <c r="G485" s="190">
        <v>877734.1</v>
      </c>
      <c r="H485" s="180">
        <f t="shared" si="7"/>
        <v>100</v>
      </c>
    </row>
    <row r="486" spans="1:8" x14ac:dyDescent="0.2">
      <c r="A486" s="186" t="s">
        <v>781</v>
      </c>
      <c r="B486" s="187">
        <v>4</v>
      </c>
      <c r="C486" s="187">
        <v>7</v>
      </c>
      <c r="D486" s="188">
        <v>620000000</v>
      </c>
      <c r="E486" s="189"/>
      <c r="F486" s="190">
        <v>877734.1</v>
      </c>
      <c r="G486" s="190">
        <v>877734.1</v>
      </c>
      <c r="H486" s="180">
        <f t="shared" si="7"/>
        <v>100</v>
      </c>
    </row>
    <row r="487" spans="1:8" x14ac:dyDescent="0.2">
      <c r="A487" s="186" t="s">
        <v>782</v>
      </c>
      <c r="B487" s="187">
        <v>4</v>
      </c>
      <c r="C487" s="187">
        <v>7</v>
      </c>
      <c r="D487" s="188">
        <v>620100000</v>
      </c>
      <c r="E487" s="189"/>
      <c r="F487" s="190">
        <v>539183.5</v>
      </c>
      <c r="G487" s="190">
        <v>539183.5</v>
      </c>
      <c r="H487" s="180">
        <f t="shared" si="7"/>
        <v>100</v>
      </c>
    </row>
    <row r="488" spans="1:8" x14ac:dyDescent="0.2">
      <c r="A488" s="186" t="s">
        <v>783</v>
      </c>
      <c r="B488" s="187">
        <v>4</v>
      </c>
      <c r="C488" s="187">
        <v>7</v>
      </c>
      <c r="D488" s="188">
        <v>620151290</v>
      </c>
      <c r="E488" s="189"/>
      <c r="F488" s="190">
        <v>91</v>
      </c>
      <c r="G488" s="190">
        <v>91</v>
      </c>
      <c r="H488" s="180">
        <f t="shared" si="7"/>
        <v>100</v>
      </c>
    </row>
    <row r="489" spans="1:8" ht="22.5" x14ac:dyDescent="0.2">
      <c r="A489" s="186" t="s">
        <v>620</v>
      </c>
      <c r="B489" s="187">
        <v>4</v>
      </c>
      <c r="C489" s="187">
        <v>7</v>
      </c>
      <c r="D489" s="188">
        <v>620151290</v>
      </c>
      <c r="E489" s="189">
        <v>600</v>
      </c>
      <c r="F489" s="190">
        <v>91</v>
      </c>
      <c r="G489" s="190">
        <v>91</v>
      </c>
      <c r="H489" s="180">
        <f t="shared" si="7"/>
        <v>100</v>
      </c>
    </row>
    <row r="490" spans="1:8" x14ac:dyDescent="0.2">
      <c r="A490" s="186" t="s">
        <v>1480</v>
      </c>
      <c r="B490" s="187">
        <v>4</v>
      </c>
      <c r="C490" s="187">
        <v>7</v>
      </c>
      <c r="D490" s="188">
        <v>620153450</v>
      </c>
      <c r="E490" s="189"/>
      <c r="F490" s="190">
        <v>406878.5</v>
      </c>
      <c r="G490" s="190">
        <v>406878.5</v>
      </c>
      <c r="H490" s="180">
        <f t="shared" si="7"/>
        <v>100</v>
      </c>
    </row>
    <row r="491" spans="1:8" x14ac:dyDescent="0.2">
      <c r="A491" s="186" t="s">
        <v>599</v>
      </c>
      <c r="B491" s="187">
        <v>4</v>
      </c>
      <c r="C491" s="187">
        <v>7</v>
      </c>
      <c r="D491" s="188">
        <v>620153450</v>
      </c>
      <c r="E491" s="189">
        <v>200</v>
      </c>
      <c r="F491" s="190">
        <v>111.5</v>
      </c>
      <c r="G491" s="190">
        <v>111.5</v>
      </c>
      <c r="H491" s="180">
        <f t="shared" si="7"/>
        <v>100</v>
      </c>
    </row>
    <row r="492" spans="1:8" ht="22.5" x14ac:dyDescent="0.2">
      <c r="A492" s="186" t="s">
        <v>620</v>
      </c>
      <c r="B492" s="187">
        <v>4</v>
      </c>
      <c r="C492" s="187">
        <v>7</v>
      </c>
      <c r="D492" s="188">
        <v>620153450</v>
      </c>
      <c r="E492" s="189">
        <v>600</v>
      </c>
      <c r="F492" s="190">
        <v>406767</v>
      </c>
      <c r="G492" s="190">
        <v>406767</v>
      </c>
      <c r="H492" s="180">
        <f t="shared" si="7"/>
        <v>100</v>
      </c>
    </row>
    <row r="493" spans="1:8" ht="22.5" x14ac:dyDescent="0.2">
      <c r="A493" s="186" t="s">
        <v>1481</v>
      </c>
      <c r="B493" s="187">
        <v>4</v>
      </c>
      <c r="C493" s="187">
        <v>7</v>
      </c>
      <c r="D493" s="188" t="s">
        <v>1482</v>
      </c>
      <c r="E493" s="189"/>
      <c r="F493" s="190">
        <v>132214</v>
      </c>
      <c r="G493" s="190">
        <v>132214</v>
      </c>
      <c r="H493" s="180">
        <f t="shared" si="7"/>
        <v>100</v>
      </c>
    </row>
    <row r="494" spans="1:8" ht="22.5" x14ac:dyDescent="0.2">
      <c r="A494" s="186" t="s">
        <v>620</v>
      </c>
      <c r="B494" s="187">
        <v>4</v>
      </c>
      <c r="C494" s="187">
        <v>7</v>
      </c>
      <c r="D494" s="188" t="s">
        <v>1482</v>
      </c>
      <c r="E494" s="189">
        <v>600</v>
      </c>
      <c r="F494" s="190">
        <v>132214</v>
      </c>
      <c r="G494" s="190">
        <v>132214</v>
      </c>
      <c r="H494" s="180">
        <f t="shared" si="7"/>
        <v>100</v>
      </c>
    </row>
    <row r="495" spans="1:8" x14ac:dyDescent="0.2">
      <c r="A495" s="186" t="s">
        <v>784</v>
      </c>
      <c r="B495" s="187">
        <v>4</v>
      </c>
      <c r="C495" s="187">
        <v>7</v>
      </c>
      <c r="D495" s="188">
        <v>620200000</v>
      </c>
      <c r="E495" s="189"/>
      <c r="F495" s="190">
        <v>193113.4</v>
      </c>
      <c r="G495" s="190">
        <v>193113.4</v>
      </c>
      <c r="H495" s="180">
        <f t="shared" si="7"/>
        <v>100</v>
      </c>
    </row>
    <row r="496" spans="1:8" x14ac:dyDescent="0.2">
      <c r="A496" s="186" t="s">
        <v>783</v>
      </c>
      <c r="B496" s="187">
        <v>4</v>
      </c>
      <c r="C496" s="187">
        <v>7</v>
      </c>
      <c r="D496" s="188">
        <v>620251290</v>
      </c>
      <c r="E496" s="189"/>
      <c r="F496" s="190">
        <v>141046.79999999999</v>
      </c>
      <c r="G496" s="190">
        <v>141046.79999999999</v>
      </c>
      <c r="H496" s="180">
        <f t="shared" si="7"/>
        <v>100</v>
      </c>
    </row>
    <row r="497" spans="1:8" ht="33.75" x14ac:dyDescent="0.2">
      <c r="A497" s="186" t="s">
        <v>595</v>
      </c>
      <c r="B497" s="187">
        <v>4</v>
      </c>
      <c r="C497" s="187">
        <v>7</v>
      </c>
      <c r="D497" s="188">
        <v>620251290</v>
      </c>
      <c r="E497" s="189">
        <v>100</v>
      </c>
      <c r="F497" s="190">
        <v>125860.4</v>
      </c>
      <c r="G497" s="190">
        <v>125860.4</v>
      </c>
      <c r="H497" s="180">
        <f t="shared" si="7"/>
        <v>100</v>
      </c>
    </row>
    <row r="498" spans="1:8" x14ac:dyDescent="0.2">
      <c r="A498" s="186" t="s">
        <v>599</v>
      </c>
      <c r="B498" s="187">
        <v>4</v>
      </c>
      <c r="C498" s="187">
        <v>7</v>
      </c>
      <c r="D498" s="188">
        <v>620251290</v>
      </c>
      <c r="E498" s="189">
        <v>200</v>
      </c>
      <c r="F498" s="190">
        <v>15186.4</v>
      </c>
      <c r="G498" s="190">
        <v>15186.4</v>
      </c>
      <c r="H498" s="180">
        <f t="shared" si="7"/>
        <v>100</v>
      </c>
    </row>
    <row r="499" spans="1:8" ht="22.5" x14ac:dyDescent="0.2">
      <c r="A499" s="186" t="s">
        <v>785</v>
      </c>
      <c r="B499" s="187">
        <v>4</v>
      </c>
      <c r="C499" s="187">
        <v>7</v>
      </c>
      <c r="D499" s="188">
        <v>620251291</v>
      </c>
      <c r="E499" s="189"/>
      <c r="F499" s="190">
        <v>52066.6</v>
      </c>
      <c r="G499" s="190">
        <v>52066.6</v>
      </c>
      <c r="H499" s="180">
        <f t="shared" si="7"/>
        <v>100</v>
      </c>
    </row>
    <row r="500" spans="1:8" ht="33.75" x14ac:dyDescent="0.2">
      <c r="A500" s="186" t="s">
        <v>595</v>
      </c>
      <c r="B500" s="187">
        <v>4</v>
      </c>
      <c r="C500" s="187">
        <v>7</v>
      </c>
      <c r="D500" s="188">
        <v>620251291</v>
      </c>
      <c r="E500" s="189">
        <v>100</v>
      </c>
      <c r="F500" s="190">
        <v>41032.400000000001</v>
      </c>
      <c r="G500" s="190">
        <v>41032.400000000001</v>
      </c>
      <c r="H500" s="180">
        <f t="shared" si="7"/>
        <v>100</v>
      </c>
    </row>
    <row r="501" spans="1:8" x14ac:dyDescent="0.2">
      <c r="A501" s="186" t="s">
        <v>599</v>
      </c>
      <c r="B501" s="187">
        <v>4</v>
      </c>
      <c r="C501" s="187">
        <v>7</v>
      </c>
      <c r="D501" s="188">
        <v>620251291</v>
      </c>
      <c r="E501" s="189">
        <v>200</v>
      </c>
      <c r="F501" s="190">
        <v>11034.2</v>
      </c>
      <c r="G501" s="190">
        <v>11034.2</v>
      </c>
      <c r="H501" s="180">
        <f t="shared" si="7"/>
        <v>100</v>
      </c>
    </row>
    <row r="502" spans="1:8" x14ac:dyDescent="0.2">
      <c r="A502" s="186" t="s">
        <v>786</v>
      </c>
      <c r="B502" s="187">
        <v>4</v>
      </c>
      <c r="C502" s="187">
        <v>7</v>
      </c>
      <c r="D502" s="188" t="s">
        <v>787</v>
      </c>
      <c r="E502" s="189"/>
      <c r="F502" s="190">
        <v>145437.20000000001</v>
      </c>
      <c r="G502" s="190">
        <v>145437.20000000001</v>
      </c>
      <c r="H502" s="180">
        <f t="shared" si="7"/>
        <v>100</v>
      </c>
    </row>
    <row r="503" spans="1:8" x14ac:dyDescent="0.2">
      <c r="A503" s="186" t="s">
        <v>788</v>
      </c>
      <c r="B503" s="187">
        <v>4</v>
      </c>
      <c r="C503" s="187">
        <v>7</v>
      </c>
      <c r="D503" s="188" t="s">
        <v>789</v>
      </c>
      <c r="E503" s="189"/>
      <c r="F503" s="190">
        <v>45892.3</v>
      </c>
      <c r="G503" s="190">
        <v>45892.3</v>
      </c>
      <c r="H503" s="180">
        <f t="shared" si="7"/>
        <v>100</v>
      </c>
    </row>
    <row r="504" spans="1:8" ht="22.5" x14ac:dyDescent="0.2">
      <c r="A504" s="186" t="s">
        <v>620</v>
      </c>
      <c r="B504" s="187">
        <v>4</v>
      </c>
      <c r="C504" s="187">
        <v>7</v>
      </c>
      <c r="D504" s="188" t="s">
        <v>789</v>
      </c>
      <c r="E504" s="189">
        <v>600</v>
      </c>
      <c r="F504" s="190">
        <v>45892.3</v>
      </c>
      <c r="G504" s="190">
        <v>45892.3</v>
      </c>
      <c r="H504" s="180">
        <f t="shared" si="7"/>
        <v>100</v>
      </c>
    </row>
    <row r="505" spans="1:8" ht="33.75" x14ac:dyDescent="0.2">
      <c r="A505" s="186" t="s">
        <v>790</v>
      </c>
      <c r="B505" s="187">
        <v>4</v>
      </c>
      <c r="C505" s="187">
        <v>7</v>
      </c>
      <c r="D505" s="188" t="s">
        <v>791</v>
      </c>
      <c r="E505" s="189"/>
      <c r="F505" s="190">
        <v>97175.2</v>
      </c>
      <c r="G505" s="190">
        <v>97175.2</v>
      </c>
      <c r="H505" s="180">
        <f t="shared" si="7"/>
        <v>100</v>
      </c>
    </row>
    <row r="506" spans="1:8" x14ac:dyDescent="0.2">
      <c r="A506" s="186" t="s">
        <v>599</v>
      </c>
      <c r="B506" s="187">
        <v>4</v>
      </c>
      <c r="C506" s="187">
        <v>7</v>
      </c>
      <c r="D506" s="188" t="s">
        <v>791</v>
      </c>
      <c r="E506" s="189">
        <v>200</v>
      </c>
      <c r="F506" s="190">
        <v>97175.2</v>
      </c>
      <c r="G506" s="190">
        <v>97175.2</v>
      </c>
      <c r="H506" s="180">
        <f t="shared" si="7"/>
        <v>100</v>
      </c>
    </row>
    <row r="507" spans="1:8" ht="22.5" x14ac:dyDescent="0.2">
      <c r="A507" s="186" t="s">
        <v>1483</v>
      </c>
      <c r="B507" s="187">
        <v>4</v>
      </c>
      <c r="C507" s="187">
        <v>7</v>
      </c>
      <c r="D507" s="188" t="s">
        <v>792</v>
      </c>
      <c r="E507" s="189"/>
      <c r="F507" s="190">
        <v>2369.6999999999998</v>
      </c>
      <c r="G507" s="190">
        <v>2369.6999999999998</v>
      </c>
      <c r="H507" s="180">
        <f t="shared" si="7"/>
        <v>100</v>
      </c>
    </row>
    <row r="508" spans="1:8" x14ac:dyDescent="0.2">
      <c r="A508" s="186" t="s">
        <v>599</v>
      </c>
      <c r="B508" s="187">
        <v>4</v>
      </c>
      <c r="C508" s="187">
        <v>7</v>
      </c>
      <c r="D508" s="188" t="s">
        <v>792</v>
      </c>
      <c r="E508" s="189">
        <v>200</v>
      </c>
      <c r="F508" s="190">
        <v>2369.6999999999998</v>
      </c>
      <c r="G508" s="190">
        <v>2369.6999999999998</v>
      </c>
      <c r="H508" s="180">
        <f t="shared" si="7"/>
        <v>100</v>
      </c>
    </row>
    <row r="509" spans="1:8" x14ac:dyDescent="0.2">
      <c r="A509" s="186" t="s">
        <v>793</v>
      </c>
      <c r="B509" s="187">
        <v>4</v>
      </c>
      <c r="C509" s="187">
        <v>7</v>
      </c>
      <c r="D509" s="188">
        <v>8500000000</v>
      </c>
      <c r="E509" s="189"/>
      <c r="F509" s="190">
        <v>2917.5</v>
      </c>
      <c r="G509" s="190">
        <v>2917.5</v>
      </c>
      <c r="H509" s="180">
        <f t="shared" si="7"/>
        <v>100</v>
      </c>
    </row>
    <row r="510" spans="1:8" ht="22.5" x14ac:dyDescent="0.2">
      <c r="A510" s="186" t="s">
        <v>1424</v>
      </c>
      <c r="B510" s="187">
        <v>4</v>
      </c>
      <c r="C510" s="187">
        <v>7</v>
      </c>
      <c r="D510" s="188">
        <v>8500055490</v>
      </c>
      <c r="E510" s="189"/>
      <c r="F510" s="190">
        <v>50</v>
      </c>
      <c r="G510" s="190">
        <v>50</v>
      </c>
      <c r="H510" s="180">
        <f t="shared" si="7"/>
        <v>100</v>
      </c>
    </row>
    <row r="511" spans="1:8" ht="33.75" x14ac:dyDescent="0.2">
      <c r="A511" s="186" t="s">
        <v>595</v>
      </c>
      <c r="B511" s="187">
        <v>4</v>
      </c>
      <c r="C511" s="187">
        <v>7</v>
      </c>
      <c r="D511" s="188">
        <v>8500055490</v>
      </c>
      <c r="E511" s="189">
        <v>100</v>
      </c>
      <c r="F511" s="190">
        <v>50</v>
      </c>
      <c r="G511" s="190">
        <v>50</v>
      </c>
      <c r="H511" s="180">
        <f t="shared" si="7"/>
        <v>100</v>
      </c>
    </row>
    <row r="512" spans="1:8" x14ac:dyDescent="0.2">
      <c r="A512" s="186" t="s">
        <v>794</v>
      </c>
      <c r="B512" s="187">
        <v>4</v>
      </c>
      <c r="C512" s="187">
        <v>7</v>
      </c>
      <c r="D512" s="188">
        <v>8500095000</v>
      </c>
      <c r="E512" s="189"/>
      <c r="F512" s="190">
        <v>2867.5</v>
      </c>
      <c r="G512" s="190">
        <v>2867.5</v>
      </c>
      <c r="H512" s="180">
        <f t="shared" si="7"/>
        <v>100</v>
      </c>
    </row>
    <row r="513" spans="1:8" x14ac:dyDescent="0.2">
      <c r="A513" s="186" t="s">
        <v>599</v>
      </c>
      <c r="B513" s="187">
        <v>4</v>
      </c>
      <c r="C513" s="187">
        <v>7</v>
      </c>
      <c r="D513" s="188">
        <v>8500095000</v>
      </c>
      <c r="E513" s="189">
        <v>200</v>
      </c>
      <c r="F513" s="190">
        <v>2064.1</v>
      </c>
      <c r="G513" s="190">
        <v>2064.1</v>
      </c>
      <c r="H513" s="180">
        <f t="shared" si="7"/>
        <v>100</v>
      </c>
    </row>
    <row r="514" spans="1:8" x14ac:dyDescent="0.2">
      <c r="A514" s="186" t="s">
        <v>603</v>
      </c>
      <c r="B514" s="187">
        <v>4</v>
      </c>
      <c r="C514" s="187">
        <v>7</v>
      </c>
      <c r="D514" s="188">
        <v>8500095000</v>
      </c>
      <c r="E514" s="189">
        <v>800</v>
      </c>
      <c r="F514" s="190">
        <v>803.4</v>
      </c>
      <c r="G514" s="190">
        <v>803.4</v>
      </c>
      <c r="H514" s="180">
        <f t="shared" si="7"/>
        <v>100</v>
      </c>
    </row>
    <row r="515" spans="1:8" x14ac:dyDescent="0.2">
      <c r="A515" s="186" t="s">
        <v>596</v>
      </c>
      <c r="B515" s="187">
        <v>4</v>
      </c>
      <c r="C515" s="187">
        <v>7</v>
      </c>
      <c r="D515" s="188">
        <v>8900000000</v>
      </c>
      <c r="E515" s="189"/>
      <c r="F515" s="190">
        <v>592.6</v>
      </c>
      <c r="G515" s="190">
        <v>592.6</v>
      </c>
      <c r="H515" s="180">
        <f t="shared" si="7"/>
        <v>100</v>
      </c>
    </row>
    <row r="516" spans="1:8" ht="22.5" x14ac:dyDescent="0.2">
      <c r="A516" s="186" t="s">
        <v>1424</v>
      </c>
      <c r="B516" s="187">
        <v>4</v>
      </c>
      <c r="C516" s="187">
        <v>7</v>
      </c>
      <c r="D516" s="188">
        <v>8900055490</v>
      </c>
      <c r="E516" s="189"/>
      <c r="F516" s="190">
        <v>592.6</v>
      </c>
      <c r="G516" s="190">
        <v>592.6</v>
      </c>
      <c r="H516" s="180">
        <f t="shared" si="7"/>
        <v>100</v>
      </c>
    </row>
    <row r="517" spans="1:8" ht="33.75" x14ac:dyDescent="0.2">
      <c r="A517" s="186" t="s">
        <v>595</v>
      </c>
      <c r="B517" s="187">
        <v>4</v>
      </c>
      <c r="C517" s="187">
        <v>7</v>
      </c>
      <c r="D517" s="188">
        <v>8900055490</v>
      </c>
      <c r="E517" s="189">
        <v>100</v>
      </c>
      <c r="F517" s="190">
        <v>592.6</v>
      </c>
      <c r="G517" s="190">
        <v>592.6</v>
      </c>
      <c r="H517" s="180">
        <f t="shared" si="7"/>
        <v>100</v>
      </c>
    </row>
    <row r="518" spans="1:8" s="176" customFormat="1" ht="10.5" x14ac:dyDescent="0.15">
      <c r="A518" s="181" t="s">
        <v>796</v>
      </c>
      <c r="B518" s="182">
        <v>4</v>
      </c>
      <c r="C518" s="182">
        <v>8</v>
      </c>
      <c r="D518" s="183"/>
      <c r="E518" s="184"/>
      <c r="F518" s="185">
        <v>386536.9</v>
      </c>
      <c r="G518" s="185">
        <v>363821.8</v>
      </c>
      <c r="H518" s="174">
        <f t="shared" si="7"/>
        <v>94.123432976256595</v>
      </c>
    </row>
    <row r="519" spans="1:8" ht="22.5" x14ac:dyDescent="0.2">
      <c r="A519" s="186" t="s">
        <v>1484</v>
      </c>
      <c r="B519" s="187">
        <v>4</v>
      </c>
      <c r="C519" s="187">
        <v>8</v>
      </c>
      <c r="D519" s="188">
        <v>1700000000</v>
      </c>
      <c r="E519" s="189"/>
      <c r="F519" s="190">
        <v>124993.3</v>
      </c>
      <c r="G519" s="190">
        <v>109755.8</v>
      </c>
      <c r="H519" s="180">
        <f t="shared" si="7"/>
        <v>87.809346580976751</v>
      </c>
    </row>
    <row r="520" spans="1:8" x14ac:dyDescent="0.2">
      <c r="A520" s="186" t="s">
        <v>1485</v>
      </c>
      <c r="B520" s="187">
        <v>4</v>
      </c>
      <c r="C520" s="187">
        <v>8</v>
      </c>
      <c r="D520" s="188">
        <v>1720000000</v>
      </c>
      <c r="E520" s="189"/>
      <c r="F520" s="190">
        <v>124993.3</v>
      </c>
      <c r="G520" s="190">
        <v>109755.8</v>
      </c>
      <c r="H520" s="180">
        <f t="shared" si="7"/>
        <v>87.809346580976751</v>
      </c>
    </row>
    <row r="521" spans="1:8" x14ac:dyDescent="0.2">
      <c r="A521" s="186" t="s">
        <v>797</v>
      </c>
      <c r="B521" s="187">
        <v>4</v>
      </c>
      <c r="C521" s="187">
        <v>8</v>
      </c>
      <c r="D521" s="188">
        <v>1720100000</v>
      </c>
      <c r="E521" s="189"/>
      <c r="F521" s="190">
        <v>28916.400000000001</v>
      </c>
      <c r="G521" s="190">
        <v>28916.400000000001</v>
      </c>
      <c r="H521" s="180">
        <f t="shared" si="7"/>
        <v>100</v>
      </c>
    </row>
    <row r="522" spans="1:8" x14ac:dyDescent="0.2">
      <c r="A522" s="186" t="s">
        <v>798</v>
      </c>
      <c r="B522" s="187">
        <v>4</v>
      </c>
      <c r="C522" s="187">
        <v>8</v>
      </c>
      <c r="D522" s="188">
        <v>1720160320</v>
      </c>
      <c r="E522" s="189"/>
      <c r="F522" s="190">
        <v>28916.400000000001</v>
      </c>
      <c r="G522" s="190">
        <v>28916.400000000001</v>
      </c>
      <c r="H522" s="180">
        <f t="shared" si="7"/>
        <v>100</v>
      </c>
    </row>
    <row r="523" spans="1:8" x14ac:dyDescent="0.2">
      <c r="A523" s="186" t="s">
        <v>603</v>
      </c>
      <c r="B523" s="187">
        <v>4</v>
      </c>
      <c r="C523" s="187">
        <v>8</v>
      </c>
      <c r="D523" s="188">
        <v>1720160320</v>
      </c>
      <c r="E523" s="189">
        <v>800</v>
      </c>
      <c r="F523" s="190">
        <v>28916.400000000001</v>
      </c>
      <c r="G523" s="190">
        <v>28916.400000000001</v>
      </c>
      <c r="H523" s="180">
        <f t="shared" si="7"/>
        <v>100</v>
      </c>
    </row>
    <row r="524" spans="1:8" x14ac:dyDescent="0.2">
      <c r="A524" s="186" t="s">
        <v>1486</v>
      </c>
      <c r="B524" s="187">
        <v>4</v>
      </c>
      <c r="C524" s="187">
        <v>8</v>
      </c>
      <c r="D524" s="188">
        <v>1720200000</v>
      </c>
      <c r="E524" s="189"/>
      <c r="F524" s="190">
        <v>96076.9</v>
      </c>
      <c r="G524" s="190">
        <v>80839.399999999994</v>
      </c>
      <c r="H524" s="180">
        <f t="shared" si="7"/>
        <v>84.140308440426367</v>
      </c>
    </row>
    <row r="525" spans="1:8" x14ac:dyDescent="0.2">
      <c r="A525" s="186" t="s">
        <v>1487</v>
      </c>
      <c r="B525" s="187">
        <v>4</v>
      </c>
      <c r="C525" s="187">
        <v>8</v>
      </c>
      <c r="D525" s="188">
        <v>1720265090</v>
      </c>
      <c r="E525" s="189"/>
      <c r="F525" s="190">
        <v>71076.899999999994</v>
      </c>
      <c r="G525" s="190">
        <v>55839.4</v>
      </c>
      <c r="H525" s="180">
        <f t="shared" si="7"/>
        <v>78.561951914053665</v>
      </c>
    </row>
    <row r="526" spans="1:8" x14ac:dyDescent="0.2">
      <c r="A526" s="186" t="s">
        <v>603</v>
      </c>
      <c r="B526" s="187">
        <v>4</v>
      </c>
      <c r="C526" s="187">
        <v>8</v>
      </c>
      <c r="D526" s="188">
        <v>1720265090</v>
      </c>
      <c r="E526" s="189">
        <v>800</v>
      </c>
      <c r="F526" s="190">
        <v>71076.899999999994</v>
      </c>
      <c r="G526" s="190">
        <v>55839.4</v>
      </c>
      <c r="H526" s="180">
        <f t="shared" si="7"/>
        <v>78.561951914053665</v>
      </c>
    </row>
    <row r="527" spans="1:8" x14ac:dyDescent="0.2">
      <c r="A527" s="186" t="s">
        <v>1488</v>
      </c>
      <c r="B527" s="187">
        <v>4</v>
      </c>
      <c r="C527" s="187">
        <v>8</v>
      </c>
      <c r="D527" s="188">
        <v>1720267000</v>
      </c>
      <c r="E527" s="189"/>
      <c r="F527" s="190">
        <v>25000</v>
      </c>
      <c r="G527" s="190">
        <v>25000</v>
      </c>
      <c r="H527" s="180">
        <f t="shared" ref="H527:H590" si="8">+G527/F527*100</f>
        <v>100</v>
      </c>
    </row>
    <row r="528" spans="1:8" x14ac:dyDescent="0.2">
      <c r="A528" s="186" t="s">
        <v>795</v>
      </c>
      <c r="B528" s="187">
        <v>4</v>
      </c>
      <c r="C528" s="187">
        <v>8</v>
      </c>
      <c r="D528" s="188">
        <v>1720267000</v>
      </c>
      <c r="E528" s="189">
        <v>400</v>
      </c>
      <c r="F528" s="190">
        <v>25000</v>
      </c>
      <c r="G528" s="190">
        <v>25000</v>
      </c>
      <c r="H528" s="180">
        <f t="shared" si="8"/>
        <v>100</v>
      </c>
    </row>
    <row r="529" spans="1:8" x14ac:dyDescent="0.2">
      <c r="A529" s="186" t="s">
        <v>799</v>
      </c>
      <c r="B529" s="187">
        <v>4</v>
      </c>
      <c r="C529" s="187">
        <v>8</v>
      </c>
      <c r="D529" s="188">
        <v>8400000000</v>
      </c>
      <c r="E529" s="189"/>
      <c r="F529" s="190">
        <v>87936.5</v>
      </c>
      <c r="G529" s="190">
        <v>85935.6</v>
      </c>
      <c r="H529" s="180">
        <f t="shared" si="8"/>
        <v>97.724608097888819</v>
      </c>
    </row>
    <row r="530" spans="1:8" x14ac:dyDescent="0.2">
      <c r="A530" s="186" t="s">
        <v>799</v>
      </c>
      <c r="B530" s="187">
        <v>4</v>
      </c>
      <c r="C530" s="187">
        <v>8</v>
      </c>
      <c r="D530" s="188">
        <v>8400100000</v>
      </c>
      <c r="E530" s="189"/>
      <c r="F530" s="190">
        <v>84653.4</v>
      </c>
      <c r="G530" s="190">
        <v>82652.5</v>
      </c>
      <c r="H530" s="180">
        <f t="shared" si="8"/>
        <v>97.636361918127335</v>
      </c>
    </row>
    <row r="531" spans="1:8" ht="22.5" x14ac:dyDescent="0.2">
      <c r="A531" s="186" t="s">
        <v>800</v>
      </c>
      <c r="B531" s="187">
        <v>4</v>
      </c>
      <c r="C531" s="187">
        <v>8</v>
      </c>
      <c r="D531" s="188">
        <v>8400168020</v>
      </c>
      <c r="E531" s="189"/>
      <c r="F531" s="190">
        <v>84653.4</v>
      </c>
      <c r="G531" s="190">
        <v>82652.5</v>
      </c>
      <c r="H531" s="180">
        <f t="shared" si="8"/>
        <v>97.636361918127335</v>
      </c>
    </row>
    <row r="532" spans="1:8" x14ac:dyDescent="0.2">
      <c r="A532" s="186" t="s">
        <v>603</v>
      </c>
      <c r="B532" s="187">
        <v>4</v>
      </c>
      <c r="C532" s="187">
        <v>8</v>
      </c>
      <c r="D532" s="188">
        <v>8400168020</v>
      </c>
      <c r="E532" s="189">
        <v>800</v>
      </c>
      <c r="F532" s="190">
        <v>84653.4</v>
      </c>
      <c r="G532" s="190">
        <v>82652.5</v>
      </c>
      <c r="H532" s="180">
        <f t="shared" si="8"/>
        <v>97.636361918127335</v>
      </c>
    </row>
    <row r="533" spans="1:8" x14ac:dyDescent="0.2">
      <c r="A533" s="186" t="s">
        <v>799</v>
      </c>
      <c r="B533" s="187">
        <v>4</v>
      </c>
      <c r="C533" s="187">
        <v>8</v>
      </c>
      <c r="D533" s="188">
        <v>8400200000</v>
      </c>
      <c r="E533" s="189"/>
      <c r="F533" s="190">
        <v>3283.1</v>
      </c>
      <c r="G533" s="190">
        <v>3283.1</v>
      </c>
      <c r="H533" s="180">
        <f t="shared" si="8"/>
        <v>100</v>
      </c>
    </row>
    <row r="534" spans="1:8" ht="22.5" x14ac:dyDescent="0.2">
      <c r="A534" s="186" t="s">
        <v>801</v>
      </c>
      <c r="B534" s="187">
        <v>4</v>
      </c>
      <c r="C534" s="187">
        <v>8</v>
      </c>
      <c r="D534" s="188">
        <v>8400268030</v>
      </c>
      <c r="E534" s="189"/>
      <c r="F534" s="190">
        <v>3283.1</v>
      </c>
      <c r="G534" s="190">
        <v>3283.1</v>
      </c>
      <c r="H534" s="180">
        <f t="shared" si="8"/>
        <v>100</v>
      </c>
    </row>
    <row r="535" spans="1:8" x14ac:dyDescent="0.2">
      <c r="A535" s="186" t="s">
        <v>609</v>
      </c>
      <c r="B535" s="187">
        <v>4</v>
      </c>
      <c r="C535" s="187">
        <v>8</v>
      </c>
      <c r="D535" s="188">
        <v>8400268030</v>
      </c>
      <c r="E535" s="189">
        <v>500</v>
      </c>
      <c r="F535" s="190">
        <v>3283.1</v>
      </c>
      <c r="G535" s="190">
        <v>3283.1</v>
      </c>
      <c r="H535" s="180">
        <f t="shared" si="8"/>
        <v>100</v>
      </c>
    </row>
    <row r="536" spans="1:8" x14ac:dyDescent="0.2">
      <c r="A536" s="186" t="s">
        <v>596</v>
      </c>
      <c r="B536" s="187">
        <v>4</v>
      </c>
      <c r="C536" s="187">
        <v>8</v>
      </c>
      <c r="D536" s="188">
        <v>8900000000</v>
      </c>
      <c r="E536" s="189"/>
      <c r="F536" s="190">
        <v>173607.1</v>
      </c>
      <c r="G536" s="190">
        <v>168130.4</v>
      </c>
      <c r="H536" s="180">
        <f t="shared" si="8"/>
        <v>96.845347914918221</v>
      </c>
    </row>
    <row r="537" spans="1:8" x14ac:dyDescent="0.2">
      <c r="A537" s="186" t="s">
        <v>596</v>
      </c>
      <c r="B537" s="187">
        <v>4</v>
      </c>
      <c r="C537" s="187">
        <v>8</v>
      </c>
      <c r="D537" s="188">
        <v>8900000110</v>
      </c>
      <c r="E537" s="189"/>
      <c r="F537" s="190">
        <v>12460.7</v>
      </c>
      <c r="G537" s="190">
        <v>12460.8</v>
      </c>
      <c r="H537" s="180">
        <f t="shared" si="8"/>
        <v>100.00080252313272</v>
      </c>
    </row>
    <row r="538" spans="1:8" ht="33.75" x14ac:dyDescent="0.2">
      <c r="A538" s="186" t="s">
        <v>595</v>
      </c>
      <c r="B538" s="187">
        <v>4</v>
      </c>
      <c r="C538" s="187">
        <v>8</v>
      </c>
      <c r="D538" s="188">
        <v>8900000110</v>
      </c>
      <c r="E538" s="189">
        <v>100</v>
      </c>
      <c r="F538" s="190">
        <v>12460.7</v>
      </c>
      <c r="G538" s="190">
        <v>12460.8</v>
      </c>
      <c r="H538" s="180">
        <f t="shared" si="8"/>
        <v>100.00080252313272</v>
      </c>
    </row>
    <row r="539" spans="1:8" x14ac:dyDescent="0.2">
      <c r="A539" s="186" t="s">
        <v>596</v>
      </c>
      <c r="B539" s="187">
        <v>4</v>
      </c>
      <c r="C539" s="187">
        <v>8</v>
      </c>
      <c r="D539" s="188">
        <v>8900000190</v>
      </c>
      <c r="E539" s="189"/>
      <c r="F539" s="190">
        <v>2311.1</v>
      </c>
      <c r="G539" s="190">
        <v>1807</v>
      </c>
      <c r="H539" s="180">
        <f t="shared" si="8"/>
        <v>78.187875903249534</v>
      </c>
    </row>
    <row r="540" spans="1:8" ht="33.75" x14ac:dyDescent="0.2">
      <c r="A540" s="186" t="s">
        <v>595</v>
      </c>
      <c r="B540" s="187">
        <v>4</v>
      </c>
      <c r="C540" s="187">
        <v>8</v>
      </c>
      <c r="D540" s="188">
        <v>8900000190</v>
      </c>
      <c r="E540" s="189">
        <v>100</v>
      </c>
      <c r="F540" s="190">
        <v>360</v>
      </c>
      <c r="G540" s="190">
        <v>292</v>
      </c>
      <c r="H540" s="180">
        <f t="shared" si="8"/>
        <v>81.111111111111114</v>
      </c>
    </row>
    <row r="541" spans="1:8" x14ac:dyDescent="0.2">
      <c r="A541" s="186" t="s">
        <v>599</v>
      </c>
      <c r="B541" s="187">
        <v>4</v>
      </c>
      <c r="C541" s="187">
        <v>8</v>
      </c>
      <c r="D541" s="188">
        <v>8900000190</v>
      </c>
      <c r="E541" s="189">
        <v>200</v>
      </c>
      <c r="F541" s="190">
        <v>1892.7</v>
      </c>
      <c r="G541" s="190">
        <v>1490</v>
      </c>
      <c r="H541" s="180">
        <f t="shared" si="8"/>
        <v>78.723516669308395</v>
      </c>
    </row>
    <row r="542" spans="1:8" x14ac:dyDescent="0.2">
      <c r="A542" s="186" t="s">
        <v>603</v>
      </c>
      <c r="B542" s="187">
        <v>4</v>
      </c>
      <c r="C542" s="187">
        <v>8</v>
      </c>
      <c r="D542" s="188">
        <v>8900000190</v>
      </c>
      <c r="E542" s="189">
        <v>800</v>
      </c>
      <c r="F542" s="190">
        <v>58.4</v>
      </c>
      <c r="G542" s="190">
        <v>25</v>
      </c>
      <c r="H542" s="180">
        <f t="shared" si="8"/>
        <v>42.80821917808219</v>
      </c>
    </row>
    <row r="543" spans="1:8" x14ac:dyDescent="0.2">
      <c r="A543" s="186" t="s">
        <v>596</v>
      </c>
      <c r="B543" s="187">
        <v>4</v>
      </c>
      <c r="C543" s="187">
        <v>8</v>
      </c>
      <c r="D543" s="188">
        <v>8900000870</v>
      </c>
      <c r="E543" s="189"/>
      <c r="F543" s="190">
        <v>50</v>
      </c>
      <c r="G543" s="190">
        <v>50</v>
      </c>
      <c r="H543" s="180">
        <f t="shared" si="8"/>
        <v>100</v>
      </c>
    </row>
    <row r="544" spans="1:8" ht="33.75" x14ac:dyDescent="0.2">
      <c r="A544" s="186" t="s">
        <v>595</v>
      </c>
      <c r="B544" s="187">
        <v>4</v>
      </c>
      <c r="C544" s="187">
        <v>8</v>
      </c>
      <c r="D544" s="188">
        <v>8900000870</v>
      </c>
      <c r="E544" s="189">
        <v>100</v>
      </c>
      <c r="F544" s="190">
        <v>50</v>
      </c>
      <c r="G544" s="190">
        <v>50</v>
      </c>
      <c r="H544" s="180">
        <f t="shared" si="8"/>
        <v>100</v>
      </c>
    </row>
    <row r="545" spans="1:8" x14ac:dyDescent="0.2">
      <c r="A545" s="186" t="s">
        <v>802</v>
      </c>
      <c r="B545" s="187">
        <v>4</v>
      </c>
      <c r="C545" s="187">
        <v>8</v>
      </c>
      <c r="D545" s="188">
        <v>8900040410</v>
      </c>
      <c r="E545" s="189"/>
      <c r="F545" s="190">
        <v>157400.29999999999</v>
      </c>
      <c r="G545" s="190">
        <v>152466</v>
      </c>
      <c r="H545" s="180">
        <f t="shared" si="8"/>
        <v>96.865126686543817</v>
      </c>
    </row>
    <row r="546" spans="1:8" ht="22.5" x14ac:dyDescent="0.2">
      <c r="A546" s="186" t="s">
        <v>620</v>
      </c>
      <c r="B546" s="187">
        <v>4</v>
      </c>
      <c r="C546" s="187">
        <v>8</v>
      </c>
      <c r="D546" s="188">
        <v>8900040410</v>
      </c>
      <c r="E546" s="189">
        <v>600</v>
      </c>
      <c r="F546" s="190">
        <v>157400.29999999999</v>
      </c>
      <c r="G546" s="190">
        <v>152466</v>
      </c>
      <c r="H546" s="180">
        <f t="shared" si="8"/>
        <v>96.865126686543817</v>
      </c>
    </row>
    <row r="547" spans="1:8" ht="22.5" x14ac:dyDescent="0.2">
      <c r="A547" s="186" t="s">
        <v>1424</v>
      </c>
      <c r="B547" s="187">
        <v>4</v>
      </c>
      <c r="C547" s="187">
        <v>8</v>
      </c>
      <c r="D547" s="188">
        <v>8900055490</v>
      </c>
      <c r="E547" s="189"/>
      <c r="F547" s="190">
        <v>1385</v>
      </c>
      <c r="G547" s="190">
        <v>1346.6</v>
      </c>
      <c r="H547" s="180">
        <f t="shared" si="8"/>
        <v>97.227436823104682</v>
      </c>
    </row>
    <row r="548" spans="1:8" ht="33.75" x14ac:dyDescent="0.2">
      <c r="A548" s="186" t="s">
        <v>595</v>
      </c>
      <c r="B548" s="187">
        <v>4</v>
      </c>
      <c r="C548" s="187">
        <v>8</v>
      </c>
      <c r="D548" s="188">
        <v>8900055490</v>
      </c>
      <c r="E548" s="189">
        <v>100</v>
      </c>
      <c r="F548" s="190">
        <v>1385</v>
      </c>
      <c r="G548" s="190">
        <v>1346.6</v>
      </c>
      <c r="H548" s="180">
        <f t="shared" si="8"/>
        <v>97.227436823104682</v>
      </c>
    </row>
    <row r="549" spans="1:8" s="176" customFormat="1" ht="10.5" x14ac:dyDescent="0.15">
      <c r="A549" s="181" t="s">
        <v>803</v>
      </c>
      <c r="B549" s="182">
        <v>4</v>
      </c>
      <c r="C549" s="182">
        <v>9</v>
      </c>
      <c r="D549" s="183"/>
      <c r="E549" s="184"/>
      <c r="F549" s="185">
        <v>2683585.6</v>
      </c>
      <c r="G549" s="185">
        <v>2583574</v>
      </c>
      <c r="H549" s="174">
        <f t="shared" si="8"/>
        <v>96.27320999188548</v>
      </c>
    </row>
    <row r="550" spans="1:8" ht="22.5" x14ac:dyDescent="0.2">
      <c r="A550" s="186" t="s">
        <v>1484</v>
      </c>
      <c r="B550" s="187">
        <v>4</v>
      </c>
      <c r="C550" s="187">
        <v>9</v>
      </c>
      <c r="D550" s="188">
        <v>1700000000</v>
      </c>
      <c r="E550" s="189"/>
      <c r="F550" s="190">
        <v>2661624.5</v>
      </c>
      <c r="G550" s="190">
        <v>2561612.9</v>
      </c>
      <c r="H550" s="180">
        <f t="shared" si="8"/>
        <v>96.242460196770807</v>
      </c>
    </row>
    <row r="551" spans="1:8" x14ac:dyDescent="0.2">
      <c r="A551" s="186" t="s">
        <v>1489</v>
      </c>
      <c r="B551" s="187">
        <v>4</v>
      </c>
      <c r="C551" s="187">
        <v>9</v>
      </c>
      <c r="D551" s="188">
        <v>1710000000</v>
      </c>
      <c r="E551" s="189"/>
      <c r="F551" s="190">
        <v>2459505.1</v>
      </c>
      <c r="G551" s="190">
        <v>2364109.6</v>
      </c>
      <c r="H551" s="180">
        <f t="shared" si="8"/>
        <v>96.121353844722663</v>
      </c>
    </row>
    <row r="552" spans="1:8" x14ac:dyDescent="0.2">
      <c r="A552" s="186" t="s">
        <v>804</v>
      </c>
      <c r="B552" s="187">
        <v>4</v>
      </c>
      <c r="C552" s="187">
        <v>9</v>
      </c>
      <c r="D552" s="188">
        <v>1710100000</v>
      </c>
      <c r="E552" s="189"/>
      <c r="F552" s="190">
        <v>35266.300000000003</v>
      </c>
      <c r="G552" s="190">
        <v>21679.4</v>
      </c>
      <c r="H552" s="180">
        <f t="shared" si="8"/>
        <v>61.473417965593214</v>
      </c>
    </row>
    <row r="553" spans="1:8" x14ac:dyDescent="0.2">
      <c r="A553" s="186" t="s">
        <v>805</v>
      </c>
      <c r="B553" s="187">
        <v>4</v>
      </c>
      <c r="C553" s="187">
        <v>9</v>
      </c>
      <c r="D553" s="188">
        <v>1710110610</v>
      </c>
      <c r="E553" s="189"/>
      <c r="F553" s="190">
        <v>35266.300000000003</v>
      </c>
      <c r="G553" s="190">
        <v>21679.4</v>
      </c>
      <c r="H553" s="180">
        <f t="shared" si="8"/>
        <v>61.473417965593214</v>
      </c>
    </row>
    <row r="554" spans="1:8" x14ac:dyDescent="0.2">
      <c r="A554" s="186" t="s">
        <v>795</v>
      </c>
      <c r="B554" s="187">
        <v>4</v>
      </c>
      <c r="C554" s="187">
        <v>9</v>
      </c>
      <c r="D554" s="188">
        <v>1710110610</v>
      </c>
      <c r="E554" s="189">
        <v>400</v>
      </c>
      <c r="F554" s="190">
        <v>35266.300000000003</v>
      </c>
      <c r="G554" s="190">
        <v>21679.4</v>
      </c>
      <c r="H554" s="180">
        <f t="shared" si="8"/>
        <v>61.473417965593214</v>
      </c>
    </row>
    <row r="555" spans="1:8" ht="22.5" x14ac:dyDescent="0.2">
      <c r="A555" s="186" t="s">
        <v>806</v>
      </c>
      <c r="B555" s="187">
        <v>4</v>
      </c>
      <c r="C555" s="187">
        <v>9</v>
      </c>
      <c r="D555" s="188">
        <v>1710200000</v>
      </c>
      <c r="E555" s="189"/>
      <c r="F555" s="190">
        <v>456096.7</v>
      </c>
      <c r="G555" s="190">
        <v>442536</v>
      </c>
      <c r="H555" s="180">
        <f t="shared" si="8"/>
        <v>97.026792783197067</v>
      </c>
    </row>
    <row r="556" spans="1:8" x14ac:dyDescent="0.2">
      <c r="A556" s="186" t="s">
        <v>807</v>
      </c>
      <c r="B556" s="187">
        <v>4</v>
      </c>
      <c r="C556" s="187">
        <v>9</v>
      </c>
      <c r="D556" s="188">
        <v>1710210610</v>
      </c>
      <c r="E556" s="189"/>
      <c r="F556" s="190">
        <v>456096.7</v>
      </c>
      <c r="G556" s="190">
        <v>442536</v>
      </c>
      <c r="H556" s="180">
        <f t="shared" si="8"/>
        <v>97.026792783197067</v>
      </c>
    </row>
    <row r="557" spans="1:8" x14ac:dyDescent="0.2">
      <c r="A557" s="186" t="s">
        <v>795</v>
      </c>
      <c r="B557" s="187">
        <v>4</v>
      </c>
      <c r="C557" s="187">
        <v>9</v>
      </c>
      <c r="D557" s="188">
        <v>1710210610</v>
      </c>
      <c r="E557" s="189">
        <v>400</v>
      </c>
      <c r="F557" s="190">
        <v>456096.7</v>
      </c>
      <c r="G557" s="190">
        <v>442536</v>
      </c>
      <c r="H557" s="180">
        <f t="shared" si="8"/>
        <v>97.026792783197067</v>
      </c>
    </row>
    <row r="558" spans="1:8" x14ac:dyDescent="0.2">
      <c r="A558" s="186" t="s">
        <v>808</v>
      </c>
      <c r="B558" s="187">
        <v>4</v>
      </c>
      <c r="C558" s="187">
        <v>9</v>
      </c>
      <c r="D558" s="188">
        <v>1710400000</v>
      </c>
      <c r="E558" s="189"/>
      <c r="F558" s="190">
        <v>31656.400000000001</v>
      </c>
      <c r="G558" s="190">
        <v>25222.9</v>
      </c>
      <c r="H558" s="180">
        <f t="shared" si="8"/>
        <v>79.677095310900796</v>
      </c>
    </row>
    <row r="559" spans="1:8" ht="22.5" x14ac:dyDescent="0.2">
      <c r="A559" s="186" t="s">
        <v>809</v>
      </c>
      <c r="B559" s="187">
        <v>4</v>
      </c>
      <c r="C559" s="187">
        <v>9</v>
      </c>
      <c r="D559" s="188">
        <v>1710410610</v>
      </c>
      <c r="E559" s="189"/>
      <c r="F559" s="190">
        <v>31656.400000000001</v>
      </c>
      <c r="G559" s="190">
        <v>25222.9</v>
      </c>
      <c r="H559" s="180">
        <f t="shared" si="8"/>
        <v>79.677095310900796</v>
      </c>
    </row>
    <row r="560" spans="1:8" x14ac:dyDescent="0.2">
      <c r="A560" s="186" t="s">
        <v>599</v>
      </c>
      <c r="B560" s="187">
        <v>4</v>
      </c>
      <c r="C560" s="187">
        <v>9</v>
      </c>
      <c r="D560" s="188">
        <v>1710410610</v>
      </c>
      <c r="E560" s="189">
        <v>200</v>
      </c>
      <c r="F560" s="190">
        <v>31656.400000000001</v>
      </c>
      <c r="G560" s="190">
        <v>25222.9</v>
      </c>
      <c r="H560" s="180">
        <f t="shared" si="8"/>
        <v>79.677095310900796</v>
      </c>
    </row>
    <row r="561" spans="1:8" x14ac:dyDescent="0.2">
      <c r="A561" s="186" t="s">
        <v>1490</v>
      </c>
      <c r="B561" s="187">
        <v>4</v>
      </c>
      <c r="C561" s="187">
        <v>9</v>
      </c>
      <c r="D561" s="188">
        <v>1710500000</v>
      </c>
      <c r="E561" s="189"/>
      <c r="F561" s="190">
        <v>501363.9</v>
      </c>
      <c r="G561" s="190">
        <v>501363.9</v>
      </c>
      <c r="H561" s="180">
        <f t="shared" si="8"/>
        <v>100</v>
      </c>
    </row>
    <row r="562" spans="1:8" x14ac:dyDescent="0.2">
      <c r="A562" s="186" t="s">
        <v>1491</v>
      </c>
      <c r="B562" s="187">
        <v>4</v>
      </c>
      <c r="C562" s="187">
        <v>9</v>
      </c>
      <c r="D562" s="188">
        <v>1710510610</v>
      </c>
      <c r="E562" s="189"/>
      <c r="F562" s="190">
        <v>434070.1</v>
      </c>
      <c r="G562" s="190">
        <v>434070.1</v>
      </c>
      <c r="H562" s="180">
        <f t="shared" si="8"/>
        <v>100</v>
      </c>
    </row>
    <row r="563" spans="1:8" x14ac:dyDescent="0.2">
      <c r="A563" s="186" t="s">
        <v>599</v>
      </c>
      <c r="B563" s="187">
        <v>4</v>
      </c>
      <c r="C563" s="187">
        <v>9</v>
      </c>
      <c r="D563" s="188">
        <v>1710510610</v>
      </c>
      <c r="E563" s="189">
        <v>200</v>
      </c>
      <c r="F563" s="190">
        <v>434070.1</v>
      </c>
      <c r="G563" s="190">
        <v>434070.1</v>
      </c>
      <c r="H563" s="180">
        <f t="shared" si="8"/>
        <v>100</v>
      </c>
    </row>
    <row r="564" spans="1:8" ht="22.5" x14ac:dyDescent="0.2">
      <c r="A564" s="186" t="s">
        <v>1492</v>
      </c>
      <c r="B564" s="187">
        <v>4</v>
      </c>
      <c r="C564" s="187">
        <v>9</v>
      </c>
      <c r="D564" s="188" t="s">
        <v>1493</v>
      </c>
      <c r="E564" s="189"/>
      <c r="F564" s="190">
        <v>67293.8</v>
      </c>
      <c r="G564" s="190">
        <v>67293.8</v>
      </c>
      <c r="H564" s="180">
        <f t="shared" si="8"/>
        <v>100</v>
      </c>
    </row>
    <row r="565" spans="1:8" x14ac:dyDescent="0.2">
      <c r="A565" s="186" t="s">
        <v>599</v>
      </c>
      <c r="B565" s="187">
        <v>4</v>
      </c>
      <c r="C565" s="187">
        <v>9</v>
      </c>
      <c r="D565" s="188" t="s">
        <v>1493</v>
      </c>
      <c r="E565" s="189">
        <v>200</v>
      </c>
      <c r="F565" s="190">
        <v>67293.8</v>
      </c>
      <c r="G565" s="190">
        <v>67293.8</v>
      </c>
      <c r="H565" s="180">
        <f t="shared" si="8"/>
        <v>100</v>
      </c>
    </row>
    <row r="566" spans="1:8" x14ac:dyDescent="0.2">
      <c r="A566" s="186" t="s">
        <v>1494</v>
      </c>
      <c r="B566" s="187">
        <v>4</v>
      </c>
      <c r="C566" s="187">
        <v>9</v>
      </c>
      <c r="D566" s="188">
        <v>1710600000</v>
      </c>
      <c r="E566" s="189"/>
      <c r="F566" s="190">
        <v>292944</v>
      </c>
      <c r="G566" s="190">
        <v>291520.5</v>
      </c>
      <c r="H566" s="180">
        <f t="shared" si="8"/>
        <v>99.514070948713751</v>
      </c>
    </row>
    <row r="567" spans="1:8" x14ac:dyDescent="0.2">
      <c r="A567" s="186" t="s">
        <v>1495</v>
      </c>
      <c r="B567" s="187">
        <v>4</v>
      </c>
      <c r="C567" s="187">
        <v>9</v>
      </c>
      <c r="D567" s="188">
        <v>1710610610</v>
      </c>
      <c r="E567" s="189"/>
      <c r="F567" s="190">
        <v>292944</v>
      </c>
      <c r="G567" s="190">
        <v>291520.5</v>
      </c>
      <c r="H567" s="180">
        <f t="shared" si="8"/>
        <v>99.514070948713751</v>
      </c>
    </row>
    <row r="568" spans="1:8" x14ac:dyDescent="0.2">
      <c r="A568" s="186" t="s">
        <v>599</v>
      </c>
      <c r="B568" s="187">
        <v>4</v>
      </c>
      <c r="C568" s="187">
        <v>9</v>
      </c>
      <c r="D568" s="188">
        <v>1710610610</v>
      </c>
      <c r="E568" s="189">
        <v>200</v>
      </c>
      <c r="F568" s="190">
        <v>292944</v>
      </c>
      <c r="G568" s="190">
        <v>291520.5</v>
      </c>
      <c r="H568" s="180">
        <f t="shared" si="8"/>
        <v>99.514070948713751</v>
      </c>
    </row>
    <row r="569" spans="1:8" x14ac:dyDescent="0.2">
      <c r="A569" s="186" t="s">
        <v>810</v>
      </c>
      <c r="B569" s="187">
        <v>4</v>
      </c>
      <c r="C569" s="187">
        <v>9</v>
      </c>
      <c r="D569" s="188">
        <v>1710700000</v>
      </c>
      <c r="E569" s="189"/>
      <c r="F569" s="190">
        <v>281851.40000000002</v>
      </c>
      <c r="G569" s="190">
        <v>268168.3</v>
      </c>
      <c r="H569" s="180">
        <f t="shared" si="8"/>
        <v>95.145278682312721</v>
      </c>
    </row>
    <row r="570" spans="1:8" x14ac:dyDescent="0.2">
      <c r="A570" s="186" t="s">
        <v>811</v>
      </c>
      <c r="B570" s="187">
        <v>4</v>
      </c>
      <c r="C570" s="187">
        <v>9</v>
      </c>
      <c r="D570" s="188">
        <v>1710710610</v>
      </c>
      <c r="E570" s="189"/>
      <c r="F570" s="190">
        <v>281851.40000000002</v>
      </c>
      <c r="G570" s="190">
        <v>268168.3</v>
      </c>
      <c r="H570" s="180">
        <f t="shared" si="8"/>
        <v>95.145278682312721</v>
      </c>
    </row>
    <row r="571" spans="1:8" x14ac:dyDescent="0.2">
      <c r="A571" s="186" t="s">
        <v>599</v>
      </c>
      <c r="B571" s="187">
        <v>4</v>
      </c>
      <c r="C571" s="187">
        <v>9</v>
      </c>
      <c r="D571" s="188">
        <v>1710710610</v>
      </c>
      <c r="E571" s="189">
        <v>200</v>
      </c>
      <c r="F571" s="190">
        <v>281851.40000000002</v>
      </c>
      <c r="G571" s="190">
        <v>268168.3</v>
      </c>
      <c r="H571" s="180">
        <f t="shared" si="8"/>
        <v>95.145278682312721</v>
      </c>
    </row>
    <row r="572" spans="1:8" x14ac:dyDescent="0.2">
      <c r="A572" s="186" t="s">
        <v>1496</v>
      </c>
      <c r="B572" s="187">
        <v>4</v>
      </c>
      <c r="C572" s="187">
        <v>9</v>
      </c>
      <c r="D572" s="188">
        <v>1710900000</v>
      </c>
      <c r="E572" s="189"/>
      <c r="F572" s="190">
        <v>3000</v>
      </c>
      <c r="G572" s="190">
        <v>0</v>
      </c>
      <c r="H572" s="180">
        <f t="shared" si="8"/>
        <v>0</v>
      </c>
    </row>
    <row r="573" spans="1:8" x14ac:dyDescent="0.2">
      <c r="A573" s="186" t="s">
        <v>1497</v>
      </c>
      <c r="B573" s="187">
        <v>4</v>
      </c>
      <c r="C573" s="187">
        <v>9</v>
      </c>
      <c r="D573" s="188">
        <v>1710910610</v>
      </c>
      <c r="E573" s="189"/>
      <c r="F573" s="190">
        <v>3000</v>
      </c>
      <c r="G573" s="190">
        <v>0</v>
      </c>
      <c r="H573" s="180">
        <f t="shared" si="8"/>
        <v>0</v>
      </c>
    </row>
    <row r="574" spans="1:8" x14ac:dyDescent="0.2">
      <c r="A574" s="186" t="s">
        <v>599</v>
      </c>
      <c r="B574" s="187">
        <v>4</v>
      </c>
      <c r="C574" s="187">
        <v>9</v>
      </c>
      <c r="D574" s="188">
        <v>1710910610</v>
      </c>
      <c r="E574" s="189">
        <v>200</v>
      </c>
      <c r="F574" s="190">
        <v>3000</v>
      </c>
      <c r="G574" s="190">
        <v>0</v>
      </c>
      <c r="H574" s="180">
        <f t="shared" si="8"/>
        <v>0</v>
      </c>
    </row>
    <row r="575" spans="1:8" x14ac:dyDescent="0.2">
      <c r="A575" s="186" t="s">
        <v>1498</v>
      </c>
      <c r="B575" s="187">
        <v>4</v>
      </c>
      <c r="C575" s="187">
        <v>9</v>
      </c>
      <c r="D575" s="188">
        <v>1711000000</v>
      </c>
      <c r="E575" s="189"/>
      <c r="F575" s="190">
        <v>5419.3</v>
      </c>
      <c r="G575" s="190">
        <v>4805.3</v>
      </c>
      <c r="H575" s="180">
        <f t="shared" si="8"/>
        <v>88.670123447677739</v>
      </c>
    </row>
    <row r="576" spans="1:8" x14ac:dyDescent="0.2">
      <c r="A576" s="186" t="s">
        <v>812</v>
      </c>
      <c r="B576" s="187">
        <v>4</v>
      </c>
      <c r="C576" s="187">
        <v>9</v>
      </c>
      <c r="D576" s="188">
        <v>1711010610</v>
      </c>
      <c r="E576" s="189"/>
      <c r="F576" s="190">
        <v>5419.3</v>
      </c>
      <c r="G576" s="190">
        <v>4805.3</v>
      </c>
      <c r="H576" s="180">
        <f t="shared" si="8"/>
        <v>88.670123447677739</v>
      </c>
    </row>
    <row r="577" spans="1:8" x14ac:dyDescent="0.2">
      <c r="A577" s="186" t="s">
        <v>599</v>
      </c>
      <c r="B577" s="187">
        <v>4</v>
      </c>
      <c r="C577" s="187">
        <v>9</v>
      </c>
      <c r="D577" s="188">
        <v>1711010610</v>
      </c>
      <c r="E577" s="189">
        <v>200</v>
      </c>
      <c r="F577" s="190">
        <v>5419.3</v>
      </c>
      <c r="G577" s="190">
        <v>4805.3</v>
      </c>
      <c r="H577" s="180">
        <f t="shared" si="8"/>
        <v>88.670123447677739</v>
      </c>
    </row>
    <row r="578" spans="1:8" x14ac:dyDescent="0.2">
      <c r="A578" s="186" t="s">
        <v>813</v>
      </c>
      <c r="B578" s="187">
        <v>4</v>
      </c>
      <c r="C578" s="187">
        <v>9</v>
      </c>
      <c r="D578" s="188">
        <v>1711100000</v>
      </c>
      <c r="E578" s="189"/>
      <c r="F578" s="190">
        <v>7795.8</v>
      </c>
      <c r="G578" s="190">
        <v>3237</v>
      </c>
      <c r="H578" s="180">
        <f t="shared" si="8"/>
        <v>41.522358192873085</v>
      </c>
    </row>
    <row r="579" spans="1:8" x14ac:dyDescent="0.2">
      <c r="A579" s="186" t="s">
        <v>814</v>
      </c>
      <c r="B579" s="187">
        <v>4</v>
      </c>
      <c r="C579" s="187">
        <v>9</v>
      </c>
      <c r="D579" s="188">
        <v>1711110610</v>
      </c>
      <c r="E579" s="189"/>
      <c r="F579" s="190">
        <v>7795.8</v>
      </c>
      <c r="G579" s="190">
        <v>3237</v>
      </c>
      <c r="H579" s="180">
        <f t="shared" si="8"/>
        <v>41.522358192873085</v>
      </c>
    </row>
    <row r="580" spans="1:8" x14ac:dyDescent="0.2">
      <c r="A580" s="186" t="s">
        <v>599</v>
      </c>
      <c r="B580" s="187">
        <v>4</v>
      </c>
      <c r="C580" s="187">
        <v>9</v>
      </c>
      <c r="D580" s="188">
        <v>1711110610</v>
      </c>
      <c r="E580" s="189">
        <v>200</v>
      </c>
      <c r="F580" s="190">
        <v>7795.8</v>
      </c>
      <c r="G580" s="190">
        <v>3237</v>
      </c>
      <c r="H580" s="180">
        <f t="shared" si="8"/>
        <v>41.522358192873085</v>
      </c>
    </row>
    <row r="581" spans="1:8" ht="22.5" x14ac:dyDescent="0.2">
      <c r="A581" s="186" t="s">
        <v>815</v>
      </c>
      <c r="B581" s="187">
        <v>4</v>
      </c>
      <c r="C581" s="187">
        <v>9</v>
      </c>
      <c r="D581" s="188">
        <v>1711200000</v>
      </c>
      <c r="E581" s="189"/>
      <c r="F581" s="190">
        <v>948.7</v>
      </c>
      <c r="G581" s="190">
        <v>848.7</v>
      </c>
      <c r="H581" s="180">
        <f t="shared" si="8"/>
        <v>89.459260040054815</v>
      </c>
    </row>
    <row r="582" spans="1:8" x14ac:dyDescent="0.2">
      <c r="A582" s="186" t="s">
        <v>816</v>
      </c>
      <c r="B582" s="187">
        <v>4</v>
      </c>
      <c r="C582" s="187">
        <v>9</v>
      </c>
      <c r="D582" s="188">
        <v>1711210610</v>
      </c>
      <c r="E582" s="189"/>
      <c r="F582" s="190">
        <v>948.7</v>
      </c>
      <c r="G582" s="190">
        <v>848.7</v>
      </c>
      <c r="H582" s="180">
        <f t="shared" si="8"/>
        <v>89.459260040054815</v>
      </c>
    </row>
    <row r="583" spans="1:8" x14ac:dyDescent="0.2">
      <c r="A583" s="186" t="s">
        <v>599</v>
      </c>
      <c r="B583" s="187">
        <v>4</v>
      </c>
      <c r="C583" s="187">
        <v>9</v>
      </c>
      <c r="D583" s="188">
        <v>1711210610</v>
      </c>
      <c r="E583" s="189">
        <v>200</v>
      </c>
      <c r="F583" s="190">
        <v>948.7</v>
      </c>
      <c r="G583" s="190">
        <v>848.7</v>
      </c>
      <c r="H583" s="180">
        <f t="shared" si="8"/>
        <v>89.459260040054815</v>
      </c>
    </row>
    <row r="584" spans="1:8" x14ac:dyDescent="0.2">
      <c r="A584" s="186" t="s">
        <v>817</v>
      </c>
      <c r="B584" s="187">
        <v>4</v>
      </c>
      <c r="C584" s="187">
        <v>9</v>
      </c>
      <c r="D584" s="188">
        <v>1711300000</v>
      </c>
      <c r="E584" s="189"/>
      <c r="F584" s="190">
        <v>91045.7</v>
      </c>
      <c r="G584" s="190">
        <v>87875.4</v>
      </c>
      <c r="H584" s="180">
        <f t="shared" si="8"/>
        <v>96.517902547841359</v>
      </c>
    </row>
    <row r="585" spans="1:8" x14ac:dyDescent="0.2">
      <c r="A585" s="186" t="s">
        <v>818</v>
      </c>
      <c r="B585" s="187">
        <v>4</v>
      </c>
      <c r="C585" s="187">
        <v>9</v>
      </c>
      <c r="D585" s="188">
        <v>1711340590</v>
      </c>
      <c r="E585" s="189"/>
      <c r="F585" s="190">
        <v>91045.7</v>
      </c>
      <c r="G585" s="190">
        <v>87875.4</v>
      </c>
      <c r="H585" s="180">
        <f t="shared" si="8"/>
        <v>96.517902547841359</v>
      </c>
    </row>
    <row r="586" spans="1:8" ht="33.75" x14ac:dyDescent="0.2">
      <c r="A586" s="186" t="s">
        <v>595</v>
      </c>
      <c r="B586" s="187">
        <v>4</v>
      </c>
      <c r="C586" s="187">
        <v>9</v>
      </c>
      <c r="D586" s="188">
        <v>1711340590</v>
      </c>
      <c r="E586" s="189">
        <v>100</v>
      </c>
      <c r="F586" s="190">
        <v>48694.7</v>
      </c>
      <c r="G586" s="190">
        <v>46433.9</v>
      </c>
      <c r="H586" s="180">
        <f t="shared" si="8"/>
        <v>95.357194930865177</v>
      </c>
    </row>
    <row r="587" spans="1:8" x14ac:dyDescent="0.2">
      <c r="A587" s="186" t="s">
        <v>599</v>
      </c>
      <c r="B587" s="187">
        <v>4</v>
      </c>
      <c r="C587" s="187">
        <v>9</v>
      </c>
      <c r="D587" s="188">
        <v>1711340590</v>
      </c>
      <c r="E587" s="189">
        <v>200</v>
      </c>
      <c r="F587" s="190">
        <v>24174.3</v>
      </c>
      <c r="G587" s="190">
        <v>23605.5</v>
      </c>
      <c r="H587" s="180">
        <f t="shared" si="8"/>
        <v>97.647088023231291</v>
      </c>
    </row>
    <row r="588" spans="1:8" x14ac:dyDescent="0.2">
      <c r="A588" s="186" t="s">
        <v>603</v>
      </c>
      <c r="B588" s="187">
        <v>4</v>
      </c>
      <c r="C588" s="187">
        <v>9</v>
      </c>
      <c r="D588" s="188">
        <v>1711340590</v>
      </c>
      <c r="E588" s="189">
        <v>800</v>
      </c>
      <c r="F588" s="190">
        <v>18176.7</v>
      </c>
      <c r="G588" s="190">
        <v>17836</v>
      </c>
      <c r="H588" s="180">
        <f t="shared" si="8"/>
        <v>98.125622362695097</v>
      </c>
    </row>
    <row r="589" spans="1:8" x14ac:dyDescent="0.2">
      <c r="A589" s="186" t="s">
        <v>1499</v>
      </c>
      <c r="B589" s="187">
        <v>4</v>
      </c>
      <c r="C589" s="187">
        <v>9</v>
      </c>
      <c r="D589" s="188">
        <v>1711400000</v>
      </c>
      <c r="E589" s="189"/>
      <c r="F589" s="190">
        <v>133672.9</v>
      </c>
      <c r="G589" s="190">
        <v>116156.2</v>
      </c>
      <c r="H589" s="180">
        <f t="shared" si="8"/>
        <v>86.895847999108284</v>
      </c>
    </row>
    <row r="590" spans="1:8" ht="22.5" x14ac:dyDescent="0.2">
      <c r="A590" s="186" t="s">
        <v>819</v>
      </c>
      <c r="B590" s="187">
        <v>4</v>
      </c>
      <c r="C590" s="187">
        <v>9</v>
      </c>
      <c r="D590" s="188">
        <v>1711410410</v>
      </c>
      <c r="E590" s="189"/>
      <c r="F590" s="190">
        <v>69329.5</v>
      </c>
      <c r="G590" s="190">
        <v>51812.800000000003</v>
      </c>
      <c r="H590" s="180">
        <f t="shared" si="8"/>
        <v>74.734131935179121</v>
      </c>
    </row>
    <row r="591" spans="1:8" x14ac:dyDescent="0.2">
      <c r="A591" s="186" t="s">
        <v>599</v>
      </c>
      <c r="B591" s="187">
        <v>4</v>
      </c>
      <c r="C591" s="187">
        <v>9</v>
      </c>
      <c r="D591" s="188">
        <v>1711410410</v>
      </c>
      <c r="E591" s="189">
        <v>200</v>
      </c>
      <c r="F591" s="190">
        <v>69329.5</v>
      </c>
      <c r="G591" s="190">
        <v>51812.800000000003</v>
      </c>
      <c r="H591" s="180">
        <f t="shared" ref="H591:H654" si="9">+G591/F591*100</f>
        <v>74.734131935179121</v>
      </c>
    </row>
    <row r="592" spans="1:8" ht="22.5" x14ac:dyDescent="0.2">
      <c r="A592" s="186" t="s">
        <v>1500</v>
      </c>
      <c r="B592" s="187">
        <v>4</v>
      </c>
      <c r="C592" s="187">
        <v>9</v>
      </c>
      <c r="D592" s="188" t="s">
        <v>1501</v>
      </c>
      <c r="E592" s="189"/>
      <c r="F592" s="190">
        <v>64343.4</v>
      </c>
      <c r="G592" s="190">
        <v>64343.4</v>
      </c>
      <c r="H592" s="180">
        <f t="shared" si="9"/>
        <v>100</v>
      </c>
    </row>
    <row r="593" spans="1:8" x14ac:dyDescent="0.2">
      <c r="A593" s="186" t="s">
        <v>599</v>
      </c>
      <c r="B593" s="187">
        <v>4</v>
      </c>
      <c r="C593" s="187">
        <v>9</v>
      </c>
      <c r="D593" s="188" t="s">
        <v>1501</v>
      </c>
      <c r="E593" s="189">
        <v>200</v>
      </c>
      <c r="F593" s="190">
        <v>64343.4</v>
      </c>
      <c r="G593" s="190">
        <v>64343.4</v>
      </c>
      <c r="H593" s="180">
        <f t="shared" si="9"/>
        <v>100</v>
      </c>
    </row>
    <row r="594" spans="1:8" x14ac:dyDescent="0.2">
      <c r="A594" s="186" t="s">
        <v>1502</v>
      </c>
      <c r="B594" s="187">
        <v>4</v>
      </c>
      <c r="C594" s="187">
        <v>9</v>
      </c>
      <c r="D594" s="188">
        <v>1711500000</v>
      </c>
      <c r="E594" s="189"/>
      <c r="F594" s="190">
        <v>407824.5</v>
      </c>
      <c r="G594" s="190">
        <v>395383.1</v>
      </c>
      <c r="H594" s="180">
        <f t="shared" si="9"/>
        <v>96.949325016030173</v>
      </c>
    </row>
    <row r="595" spans="1:8" ht="22.5" x14ac:dyDescent="0.2">
      <c r="A595" s="186" t="s">
        <v>1503</v>
      </c>
      <c r="B595" s="187">
        <v>4</v>
      </c>
      <c r="C595" s="187">
        <v>9</v>
      </c>
      <c r="D595" s="188">
        <v>1711575050</v>
      </c>
      <c r="E595" s="189"/>
      <c r="F595" s="190">
        <v>279755.3</v>
      </c>
      <c r="G595" s="190">
        <v>267313.90000000002</v>
      </c>
      <c r="H595" s="180">
        <f t="shared" si="9"/>
        <v>95.552756283795176</v>
      </c>
    </row>
    <row r="596" spans="1:8" x14ac:dyDescent="0.2">
      <c r="A596" s="186" t="s">
        <v>609</v>
      </c>
      <c r="B596" s="187">
        <v>4</v>
      </c>
      <c r="C596" s="187">
        <v>9</v>
      </c>
      <c r="D596" s="188">
        <v>1711575050</v>
      </c>
      <c r="E596" s="189">
        <v>500</v>
      </c>
      <c r="F596" s="190">
        <v>279755.3</v>
      </c>
      <c r="G596" s="190">
        <v>267313.90000000002</v>
      </c>
      <c r="H596" s="180">
        <f t="shared" si="9"/>
        <v>95.552756283795176</v>
      </c>
    </row>
    <row r="597" spans="1:8" x14ac:dyDescent="0.2">
      <c r="A597" s="186" t="s">
        <v>1504</v>
      </c>
      <c r="B597" s="187">
        <v>4</v>
      </c>
      <c r="C597" s="187">
        <v>9</v>
      </c>
      <c r="D597" s="188">
        <v>1711575060</v>
      </c>
      <c r="E597" s="189"/>
      <c r="F597" s="190">
        <v>7200</v>
      </c>
      <c r="G597" s="190">
        <v>7200</v>
      </c>
      <c r="H597" s="180">
        <f t="shared" si="9"/>
        <v>100</v>
      </c>
    </row>
    <row r="598" spans="1:8" x14ac:dyDescent="0.2">
      <c r="A598" s="186" t="s">
        <v>609</v>
      </c>
      <c r="B598" s="187">
        <v>4</v>
      </c>
      <c r="C598" s="187">
        <v>9</v>
      </c>
      <c r="D598" s="188">
        <v>1711575060</v>
      </c>
      <c r="E598" s="189">
        <v>500</v>
      </c>
      <c r="F598" s="190">
        <v>7200</v>
      </c>
      <c r="G598" s="190">
        <v>7200</v>
      </c>
      <c r="H598" s="180">
        <f t="shared" si="9"/>
        <v>100</v>
      </c>
    </row>
    <row r="599" spans="1:8" ht="22.5" x14ac:dyDescent="0.2">
      <c r="A599" s="186" t="s">
        <v>1505</v>
      </c>
      <c r="B599" s="187">
        <v>4</v>
      </c>
      <c r="C599" s="187">
        <v>9</v>
      </c>
      <c r="D599" s="188" t="s">
        <v>1506</v>
      </c>
      <c r="E599" s="189"/>
      <c r="F599" s="190">
        <v>120869.2</v>
      </c>
      <c r="G599" s="190">
        <v>120869.2</v>
      </c>
      <c r="H599" s="180">
        <f t="shared" si="9"/>
        <v>100</v>
      </c>
    </row>
    <row r="600" spans="1:8" x14ac:dyDescent="0.2">
      <c r="A600" s="186" t="s">
        <v>609</v>
      </c>
      <c r="B600" s="187">
        <v>4</v>
      </c>
      <c r="C600" s="187">
        <v>9</v>
      </c>
      <c r="D600" s="188" t="s">
        <v>1506</v>
      </c>
      <c r="E600" s="189">
        <v>500</v>
      </c>
      <c r="F600" s="190">
        <v>120869.2</v>
      </c>
      <c r="G600" s="190">
        <v>120869.2</v>
      </c>
      <c r="H600" s="180">
        <f t="shared" si="9"/>
        <v>100</v>
      </c>
    </row>
    <row r="601" spans="1:8" ht="22.5" x14ac:dyDescent="0.2">
      <c r="A601" s="186" t="s">
        <v>820</v>
      </c>
      <c r="B601" s="187">
        <v>4</v>
      </c>
      <c r="C601" s="187">
        <v>9</v>
      </c>
      <c r="D601" s="188">
        <v>1711600000</v>
      </c>
      <c r="E601" s="189"/>
      <c r="F601" s="190">
        <v>18927.599999999999</v>
      </c>
      <c r="G601" s="190">
        <v>13621</v>
      </c>
      <c r="H601" s="180">
        <f t="shared" si="9"/>
        <v>71.963693231048836</v>
      </c>
    </row>
    <row r="602" spans="1:8" ht="22.5" x14ac:dyDescent="0.2">
      <c r="A602" s="186" t="s">
        <v>821</v>
      </c>
      <c r="B602" s="187">
        <v>4</v>
      </c>
      <c r="C602" s="187">
        <v>9</v>
      </c>
      <c r="D602" s="188">
        <v>1711610000</v>
      </c>
      <c r="E602" s="189"/>
      <c r="F602" s="190">
        <v>18927.599999999999</v>
      </c>
      <c r="G602" s="190">
        <v>13621</v>
      </c>
      <c r="H602" s="180">
        <f t="shared" si="9"/>
        <v>71.963693231048836</v>
      </c>
    </row>
    <row r="603" spans="1:8" x14ac:dyDescent="0.2">
      <c r="A603" s="186" t="s">
        <v>599</v>
      </c>
      <c r="B603" s="187">
        <v>4</v>
      </c>
      <c r="C603" s="187">
        <v>9</v>
      </c>
      <c r="D603" s="188">
        <v>1711610000</v>
      </c>
      <c r="E603" s="189">
        <v>200</v>
      </c>
      <c r="F603" s="190">
        <v>18927.599999999999</v>
      </c>
      <c r="G603" s="190">
        <v>13621</v>
      </c>
      <c r="H603" s="180">
        <f t="shared" si="9"/>
        <v>71.963693231048836</v>
      </c>
    </row>
    <row r="604" spans="1:8" x14ac:dyDescent="0.2">
      <c r="A604" s="186" t="s">
        <v>822</v>
      </c>
      <c r="B604" s="187">
        <v>4</v>
      </c>
      <c r="C604" s="187">
        <v>9</v>
      </c>
      <c r="D604" s="188" t="s">
        <v>823</v>
      </c>
      <c r="E604" s="189"/>
      <c r="F604" s="190">
        <v>191691.9</v>
      </c>
      <c r="G604" s="190">
        <v>191691.9</v>
      </c>
      <c r="H604" s="180">
        <f t="shared" si="9"/>
        <v>100</v>
      </c>
    </row>
    <row r="605" spans="1:8" ht="22.5" x14ac:dyDescent="0.2">
      <c r="A605" s="186" t="s">
        <v>1507</v>
      </c>
      <c r="B605" s="187">
        <v>4</v>
      </c>
      <c r="C605" s="187">
        <v>9</v>
      </c>
      <c r="D605" s="188" t="s">
        <v>1508</v>
      </c>
      <c r="E605" s="189"/>
      <c r="F605" s="190">
        <v>191691.9</v>
      </c>
      <c r="G605" s="190">
        <v>191691.9</v>
      </c>
      <c r="H605" s="180">
        <f t="shared" si="9"/>
        <v>100</v>
      </c>
    </row>
    <row r="606" spans="1:8" x14ac:dyDescent="0.2">
      <c r="A606" s="186" t="s">
        <v>609</v>
      </c>
      <c r="B606" s="187">
        <v>4</v>
      </c>
      <c r="C606" s="187">
        <v>9</v>
      </c>
      <c r="D606" s="188" t="s">
        <v>1508</v>
      </c>
      <c r="E606" s="189">
        <v>500</v>
      </c>
      <c r="F606" s="190">
        <v>191691.9</v>
      </c>
      <c r="G606" s="190">
        <v>191691.9</v>
      </c>
      <c r="H606" s="180">
        <f t="shared" si="9"/>
        <v>100</v>
      </c>
    </row>
    <row r="607" spans="1:8" x14ac:dyDescent="0.2">
      <c r="A607" s="186" t="s">
        <v>1509</v>
      </c>
      <c r="B607" s="187">
        <v>4</v>
      </c>
      <c r="C607" s="187">
        <v>9</v>
      </c>
      <c r="D607" s="188">
        <v>1730000000</v>
      </c>
      <c r="E607" s="189"/>
      <c r="F607" s="190">
        <v>202119.4</v>
      </c>
      <c r="G607" s="190">
        <v>197503.3</v>
      </c>
      <c r="H607" s="180">
        <f t="shared" si="9"/>
        <v>97.716151937913921</v>
      </c>
    </row>
    <row r="608" spans="1:8" ht="22.5" x14ac:dyDescent="0.2">
      <c r="A608" s="186" t="s">
        <v>1510</v>
      </c>
      <c r="B608" s="187">
        <v>4</v>
      </c>
      <c r="C608" s="187">
        <v>9</v>
      </c>
      <c r="D608" s="188">
        <v>1730100000</v>
      </c>
      <c r="E608" s="189"/>
      <c r="F608" s="190">
        <v>160419.4</v>
      </c>
      <c r="G608" s="190">
        <v>155918.20000000001</v>
      </c>
      <c r="H608" s="180">
        <f t="shared" si="9"/>
        <v>97.194104952393545</v>
      </c>
    </row>
    <row r="609" spans="1:8" ht="22.5" x14ac:dyDescent="0.2">
      <c r="A609" s="186" t="s">
        <v>824</v>
      </c>
      <c r="B609" s="187">
        <v>4</v>
      </c>
      <c r="C609" s="187">
        <v>9</v>
      </c>
      <c r="D609" s="188">
        <v>1730160310</v>
      </c>
      <c r="E609" s="189"/>
      <c r="F609" s="190">
        <v>160419.4</v>
      </c>
      <c r="G609" s="190">
        <v>155918.20000000001</v>
      </c>
      <c r="H609" s="180">
        <f t="shared" si="9"/>
        <v>97.194104952393545</v>
      </c>
    </row>
    <row r="610" spans="1:8" x14ac:dyDescent="0.2">
      <c r="A610" s="186" t="s">
        <v>599</v>
      </c>
      <c r="B610" s="187">
        <v>4</v>
      </c>
      <c r="C610" s="187">
        <v>9</v>
      </c>
      <c r="D610" s="188">
        <v>1730160310</v>
      </c>
      <c r="E610" s="189">
        <v>200</v>
      </c>
      <c r="F610" s="190">
        <v>77855.8</v>
      </c>
      <c r="G610" s="190">
        <v>73354.600000000006</v>
      </c>
      <c r="H610" s="180">
        <f t="shared" si="9"/>
        <v>94.218542484952962</v>
      </c>
    </row>
    <row r="611" spans="1:8" x14ac:dyDescent="0.2">
      <c r="A611" s="186" t="s">
        <v>603</v>
      </c>
      <c r="B611" s="187">
        <v>4</v>
      </c>
      <c r="C611" s="187">
        <v>9</v>
      </c>
      <c r="D611" s="188">
        <v>1730160310</v>
      </c>
      <c r="E611" s="189">
        <v>800</v>
      </c>
      <c r="F611" s="190">
        <v>82563.600000000006</v>
      </c>
      <c r="G611" s="190">
        <v>82563.600000000006</v>
      </c>
      <c r="H611" s="180">
        <f t="shared" si="9"/>
        <v>100</v>
      </c>
    </row>
    <row r="612" spans="1:8" ht="22.5" x14ac:dyDescent="0.2">
      <c r="A612" s="186" t="s">
        <v>1511</v>
      </c>
      <c r="B612" s="187">
        <v>4</v>
      </c>
      <c r="C612" s="187">
        <v>9</v>
      </c>
      <c r="D612" s="188">
        <v>1730300000</v>
      </c>
      <c r="E612" s="189"/>
      <c r="F612" s="190">
        <v>41700</v>
      </c>
      <c r="G612" s="190">
        <v>41585.1</v>
      </c>
      <c r="H612" s="180">
        <f t="shared" si="9"/>
        <v>99.724460431654677</v>
      </c>
    </row>
    <row r="613" spans="1:8" x14ac:dyDescent="0.2">
      <c r="A613" s="186" t="s">
        <v>825</v>
      </c>
      <c r="B613" s="187">
        <v>4</v>
      </c>
      <c r="C613" s="187">
        <v>9</v>
      </c>
      <c r="D613" s="188">
        <v>1730310640</v>
      </c>
      <c r="E613" s="189"/>
      <c r="F613" s="190">
        <v>41700</v>
      </c>
      <c r="G613" s="190">
        <v>41585.1</v>
      </c>
      <c r="H613" s="180">
        <f t="shared" si="9"/>
        <v>99.724460431654677</v>
      </c>
    </row>
    <row r="614" spans="1:8" x14ac:dyDescent="0.2">
      <c r="A614" s="186" t="s">
        <v>599</v>
      </c>
      <c r="B614" s="187">
        <v>4</v>
      </c>
      <c r="C614" s="187">
        <v>9</v>
      </c>
      <c r="D614" s="188">
        <v>1730310640</v>
      </c>
      <c r="E614" s="189">
        <v>200</v>
      </c>
      <c r="F614" s="190">
        <v>41700</v>
      </c>
      <c r="G614" s="190">
        <v>41585.1</v>
      </c>
      <c r="H614" s="180">
        <f t="shared" si="9"/>
        <v>99.724460431654677</v>
      </c>
    </row>
    <row r="615" spans="1:8" x14ac:dyDescent="0.2">
      <c r="A615" s="186" t="s">
        <v>799</v>
      </c>
      <c r="B615" s="187">
        <v>4</v>
      </c>
      <c r="C615" s="187">
        <v>9</v>
      </c>
      <c r="D615" s="188">
        <v>8400000000</v>
      </c>
      <c r="E615" s="189"/>
      <c r="F615" s="190">
        <v>21961.1</v>
      </c>
      <c r="G615" s="190">
        <v>21961.1</v>
      </c>
      <c r="H615" s="180">
        <f t="shared" si="9"/>
        <v>100</v>
      </c>
    </row>
    <row r="616" spans="1:8" x14ac:dyDescent="0.2">
      <c r="A616" s="186" t="s">
        <v>799</v>
      </c>
      <c r="B616" s="187">
        <v>4</v>
      </c>
      <c r="C616" s="187">
        <v>9</v>
      </c>
      <c r="D616" s="188">
        <v>8400100000</v>
      </c>
      <c r="E616" s="189"/>
      <c r="F616" s="190">
        <v>21961.1</v>
      </c>
      <c r="G616" s="190">
        <v>21961.1</v>
      </c>
      <c r="H616" s="180">
        <f t="shared" si="9"/>
        <v>100</v>
      </c>
    </row>
    <row r="617" spans="1:8" x14ac:dyDescent="0.2">
      <c r="A617" s="186" t="s">
        <v>1512</v>
      </c>
      <c r="B617" s="187">
        <v>4</v>
      </c>
      <c r="C617" s="187">
        <v>9</v>
      </c>
      <c r="D617" s="188">
        <v>8400168040</v>
      </c>
      <c r="E617" s="189"/>
      <c r="F617" s="190">
        <v>21961.1</v>
      </c>
      <c r="G617" s="190">
        <v>21961.1</v>
      </c>
      <c r="H617" s="180">
        <f t="shared" si="9"/>
        <v>100</v>
      </c>
    </row>
    <row r="618" spans="1:8" x14ac:dyDescent="0.2">
      <c r="A618" s="186" t="s">
        <v>603</v>
      </c>
      <c r="B618" s="187">
        <v>4</v>
      </c>
      <c r="C618" s="187">
        <v>9</v>
      </c>
      <c r="D618" s="188">
        <v>8400168040</v>
      </c>
      <c r="E618" s="189">
        <v>800</v>
      </c>
      <c r="F618" s="190">
        <v>21961.1</v>
      </c>
      <c r="G618" s="190">
        <v>21961.1</v>
      </c>
      <c r="H618" s="180">
        <f t="shared" si="9"/>
        <v>100</v>
      </c>
    </row>
    <row r="619" spans="1:8" s="176" customFormat="1" ht="10.5" x14ac:dyDescent="0.15">
      <c r="A619" s="181" t="s">
        <v>828</v>
      </c>
      <c r="B619" s="182">
        <v>4</v>
      </c>
      <c r="C619" s="182">
        <v>10</v>
      </c>
      <c r="D619" s="183"/>
      <c r="E619" s="184"/>
      <c r="F619" s="185">
        <v>218115.1</v>
      </c>
      <c r="G619" s="185">
        <v>165487.5</v>
      </c>
      <c r="H619" s="174">
        <f t="shared" si="9"/>
        <v>75.871638414763581</v>
      </c>
    </row>
    <row r="620" spans="1:8" ht="22.5" x14ac:dyDescent="0.2">
      <c r="A620" s="186" t="s">
        <v>711</v>
      </c>
      <c r="B620" s="187">
        <v>4</v>
      </c>
      <c r="C620" s="187">
        <v>10</v>
      </c>
      <c r="D620" s="188">
        <v>1200000000</v>
      </c>
      <c r="E620" s="189"/>
      <c r="F620" s="190">
        <v>203600.4</v>
      </c>
      <c r="G620" s="190">
        <v>152473.4</v>
      </c>
      <c r="H620" s="180">
        <f t="shared" si="9"/>
        <v>74.888556211088002</v>
      </c>
    </row>
    <row r="621" spans="1:8" x14ac:dyDescent="0.2">
      <c r="A621" s="186" t="s">
        <v>829</v>
      </c>
      <c r="B621" s="187">
        <v>4</v>
      </c>
      <c r="C621" s="187">
        <v>10</v>
      </c>
      <c r="D621" s="188">
        <v>1210000000</v>
      </c>
      <c r="E621" s="189"/>
      <c r="F621" s="190">
        <v>203600.4</v>
      </c>
      <c r="G621" s="190">
        <v>152473.4</v>
      </c>
      <c r="H621" s="180">
        <f t="shared" si="9"/>
        <v>74.888556211088002</v>
      </c>
    </row>
    <row r="622" spans="1:8" x14ac:dyDescent="0.2">
      <c r="A622" s="186" t="s">
        <v>830</v>
      </c>
      <c r="B622" s="187">
        <v>4</v>
      </c>
      <c r="C622" s="187">
        <v>10</v>
      </c>
      <c r="D622" s="188">
        <v>1210100000</v>
      </c>
      <c r="E622" s="189"/>
      <c r="F622" s="190">
        <v>119610.6</v>
      </c>
      <c r="G622" s="190">
        <v>88138.7</v>
      </c>
      <c r="H622" s="180">
        <f t="shared" si="9"/>
        <v>73.688034338093772</v>
      </c>
    </row>
    <row r="623" spans="1:8" x14ac:dyDescent="0.2">
      <c r="A623" s="186" t="s">
        <v>831</v>
      </c>
      <c r="B623" s="187">
        <v>4</v>
      </c>
      <c r="C623" s="187">
        <v>10</v>
      </c>
      <c r="D623" s="188">
        <v>1210100010</v>
      </c>
      <c r="E623" s="189"/>
      <c r="F623" s="190">
        <v>2494</v>
      </c>
      <c r="G623" s="190">
        <v>1958.2</v>
      </c>
      <c r="H623" s="180">
        <f t="shared" si="9"/>
        <v>78.516439454691252</v>
      </c>
    </row>
    <row r="624" spans="1:8" x14ac:dyDescent="0.2">
      <c r="A624" s="186" t="s">
        <v>599</v>
      </c>
      <c r="B624" s="187">
        <v>4</v>
      </c>
      <c r="C624" s="187">
        <v>10</v>
      </c>
      <c r="D624" s="188">
        <v>1210100010</v>
      </c>
      <c r="E624" s="189">
        <v>200</v>
      </c>
      <c r="F624" s="190">
        <v>2494</v>
      </c>
      <c r="G624" s="190">
        <v>1958.2</v>
      </c>
      <c r="H624" s="180">
        <f t="shared" si="9"/>
        <v>78.516439454691252</v>
      </c>
    </row>
    <row r="625" spans="1:8" x14ac:dyDescent="0.2">
      <c r="A625" s="186" t="s">
        <v>832</v>
      </c>
      <c r="B625" s="187">
        <v>4</v>
      </c>
      <c r="C625" s="187">
        <v>10</v>
      </c>
      <c r="D625" s="188">
        <v>1210100020</v>
      </c>
      <c r="E625" s="189"/>
      <c r="F625" s="190">
        <v>11000</v>
      </c>
      <c r="G625" s="190">
        <v>10845.2</v>
      </c>
      <c r="H625" s="180">
        <f t="shared" si="9"/>
        <v>98.592727272727274</v>
      </c>
    </row>
    <row r="626" spans="1:8" x14ac:dyDescent="0.2">
      <c r="A626" s="186" t="s">
        <v>599</v>
      </c>
      <c r="B626" s="187">
        <v>4</v>
      </c>
      <c r="C626" s="187">
        <v>10</v>
      </c>
      <c r="D626" s="188">
        <v>1210100020</v>
      </c>
      <c r="E626" s="189">
        <v>200</v>
      </c>
      <c r="F626" s="190">
        <v>11000</v>
      </c>
      <c r="G626" s="190">
        <v>10845.2</v>
      </c>
      <c r="H626" s="180">
        <f t="shared" si="9"/>
        <v>98.592727272727274</v>
      </c>
    </row>
    <row r="627" spans="1:8" x14ac:dyDescent="0.2">
      <c r="A627" s="186" t="s">
        <v>833</v>
      </c>
      <c r="B627" s="187">
        <v>4</v>
      </c>
      <c r="C627" s="187">
        <v>10</v>
      </c>
      <c r="D627" s="188">
        <v>1210100030</v>
      </c>
      <c r="E627" s="189"/>
      <c r="F627" s="190">
        <v>6806</v>
      </c>
      <c r="G627" s="190">
        <v>6806</v>
      </c>
      <c r="H627" s="180">
        <f t="shared" si="9"/>
        <v>100</v>
      </c>
    </row>
    <row r="628" spans="1:8" x14ac:dyDescent="0.2">
      <c r="A628" s="186" t="s">
        <v>599</v>
      </c>
      <c r="B628" s="187">
        <v>4</v>
      </c>
      <c r="C628" s="187">
        <v>10</v>
      </c>
      <c r="D628" s="188">
        <v>1210100030</v>
      </c>
      <c r="E628" s="189">
        <v>200</v>
      </c>
      <c r="F628" s="190">
        <v>6806</v>
      </c>
      <c r="G628" s="190">
        <v>6806</v>
      </c>
      <c r="H628" s="180">
        <f t="shared" si="9"/>
        <v>100</v>
      </c>
    </row>
    <row r="629" spans="1:8" ht="22.5" x14ac:dyDescent="0.2">
      <c r="A629" s="186" t="s">
        <v>834</v>
      </c>
      <c r="B629" s="187">
        <v>4</v>
      </c>
      <c r="C629" s="187">
        <v>10</v>
      </c>
      <c r="D629" s="188">
        <v>1210100040</v>
      </c>
      <c r="E629" s="189"/>
      <c r="F629" s="190">
        <v>3000</v>
      </c>
      <c r="G629" s="190">
        <v>1292</v>
      </c>
      <c r="H629" s="180">
        <f t="shared" si="9"/>
        <v>43.066666666666663</v>
      </c>
    </row>
    <row r="630" spans="1:8" x14ac:dyDescent="0.2">
      <c r="A630" s="186" t="s">
        <v>599</v>
      </c>
      <c r="B630" s="187">
        <v>4</v>
      </c>
      <c r="C630" s="187">
        <v>10</v>
      </c>
      <c r="D630" s="188">
        <v>1210100040</v>
      </c>
      <c r="E630" s="189">
        <v>200</v>
      </c>
      <c r="F630" s="190">
        <v>3000</v>
      </c>
      <c r="G630" s="190">
        <v>1292</v>
      </c>
      <c r="H630" s="180">
        <f t="shared" si="9"/>
        <v>43.066666666666663</v>
      </c>
    </row>
    <row r="631" spans="1:8" x14ac:dyDescent="0.2">
      <c r="A631" s="186" t="s">
        <v>835</v>
      </c>
      <c r="B631" s="187">
        <v>4</v>
      </c>
      <c r="C631" s="187">
        <v>10</v>
      </c>
      <c r="D631" s="188">
        <v>1210100050</v>
      </c>
      <c r="E631" s="189"/>
      <c r="F631" s="190">
        <v>8000</v>
      </c>
      <c r="G631" s="190">
        <v>7494.4</v>
      </c>
      <c r="H631" s="180">
        <f t="shared" si="9"/>
        <v>93.679999999999993</v>
      </c>
    </row>
    <row r="632" spans="1:8" x14ac:dyDescent="0.2">
      <c r="A632" s="186" t="s">
        <v>599</v>
      </c>
      <c r="B632" s="187">
        <v>4</v>
      </c>
      <c r="C632" s="187">
        <v>10</v>
      </c>
      <c r="D632" s="188">
        <v>1210100050</v>
      </c>
      <c r="E632" s="189">
        <v>200</v>
      </c>
      <c r="F632" s="190">
        <v>8000</v>
      </c>
      <c r="G632" s="190">
        <v>7494.4</v>
      </c>
      <c r="H632" s="180">
        <f t="shared" si="9"/>
        <v>93.679999999999993</v>
      </c>
    </row>
    <row r="633" spans="1:8" x14ac:dyDescent="0.2">
      <c r="A633" s="186" t="s">
        <v>836</v>
      </c>
      <c r="B633" s="187">
        <v>4</v>
      </c>
      <c r="C633" s="187">
        <v>10</v>
      </c>
      <c r="D633" s="188">
        <v>1210100060</v>
      </c>
      <c r="E633" s="189"/>
      <c r="F633" s="190">
        <v>26583.599999999999</v>
      </c>
      <c r="G633" s="190">
        <v>19144.7</v>
      </c>
      <c r="H633" s="180">
        <f t="shared" si="9"/>
        <v>72.016957823620587</v>
      </c>
    </row>
    <row r="634" spans="1:8" x14ac:dyDescent="0.2">
      <c r="A634" s="186" t="s">
        <v>599</v>
      </c>
      <c r="B634" s="187">
        <v>4</v>
      </c>
      <c r="C634" s="187">
        <v>10</v>
      </c>
      <c r="D634" s="188">
        <v>1210100060</v>
      </c>
      <c r="E634" s="189">
        <v>200</v>
      </c>
      <c r="F634" s="190">
        <v>26583.599999999999</v>
      </c>
      <c r="G634" s="190">
        <v>19144.7</v>
      </c>
      <c r="H634" s="180">
        <f t="shared" si="9"/>
        <v>72.016957823620587</v>
      </c>
    </row>
    <row r="635" spans="1:8" ht="22.5" x14ac:dyDescent="0.2">
      <c r="A635" s="186" t="s">
        <v>837</v>
      </c>
      <c r="B635" s="187">
        <v>4</v>
      </c>
      <c r="C635" s="187">
        <v>10</v>
      </c>
      <c r="D635" s="188">
        <v>1210100070</v>
      </c>
      <c r="E635" s="189"/>
      <c r="F635" s="190">
        <v>57014.9</v>
      </c>
      <c r="G635" s="190">
        <v>35886.1</v>
      </c>
      <c r="H635" s="180">
        <f t="shared" si="9"/>
        <v>62.94161701590285</v>
      </c>
    </row>
    <row r="636" spans="1:8" x14ac:dyDescent="0.2">
      <c r="A636" s="186" t="s">
        <v>599</v>
      </c>
      <c r="B636" s="187">
        <v>4</v>
      </c>
      <c r="C636" s="187">
        <v>10</v>
      </c>
      <c r="D636" s="188">
        <v>1210100070</v>
      </c>
      <c r="E636" s="189">
        <v>200</v>
      </c>
      <c r="F636" s="190">
        <v>57014.9</v>
      </c>
      <c r="G636" s="190">
        <v>35886.1</v>
      </c>
      <c r="H636" s="180">
        <f t="shared" si="9"/>
        <v>62.94161701590285</v>
      </c>
    </row>
    <row r="637" spans="1:8" x14ac:dyDescent="0.2">
      <c r="A637" s="186" t="s">
        <v>1513</v>
      </c>
      <c r="B637" s="187">
        <v>4</v>
      </c>
      <c r="C637" s="187">
        <v>10</v>
      </c>
      <c r="D637" s="188" t="s">
        <v>1514</v>
      </c>
      <c r="E637" s="189"/>
      <c r="F637" s="190">
        <v>4712.1000000000004</v>
      </c>
      <c r="G637" s="190">
        <v>4712.1000000000004</v>
      </c>
      <c r="H637" s="180">
        <f t="shared" si="9"/>
        <v>100</v>
      </c>
    </row>
    <row r="638" spans="1:8" x14ac:dyDescent="0.2">
      <c r="A638" s="186" t="s">
        <v>599</v>
      </c>
      <c r="B638" s="187">
        <v>4</v>
      </c>
      <c r="C638" s="187">
        <v>10</v>
      </c>
      <c r="D638" s="188" t="s">
        <v>1514</v>
      </c>
      <c r="E638" s="189">
        <v>200</v>
      </c>
      <c r="F638" s="190">
        <v>4712.1000000000004</v>
      </c>
      <c r="G638" s="190">
        <v>4712.1000000000004</v>
      </c>
      <c r="H638" s="180">
        <f t="shared" si="9"/>
        <v>100</v>
      </c>
    </row>
    <row r="639" spans="1:8" x14ac:dyDescent="0.2">
      <c r="A639" s="186" t="s">
        <v>838</v>
      </c>
      <c r="B639" s="187">
        <v>4</v>
      </c>
      <c r="C639" s="187">
        <v>10</v>
      </c>
      <c r="D639" s="188">
        <v>1210200000</v>
      </c>
      <c r="E639" s="189"/>
      <c r="F639" s="190">
        <v>27650.3</v>
      </c>
      <c r="G639" s="190">
        <v>17681.599999999999</v>
      </c>
      <c r="H639" s="180">
        <f t="shared" si="9"/>
        <v>63.947226612369477</v>
      </c>
    </row>
    <row r="640" spans="1:8" x14ac:dyDescent="0.2">
      <c r="A640" s="186" t="s">
        <v>839</v>
      </c>
      <c r="B640" s="187">
        <v>4</v>
      </c>
      <c r="C640" s="187">
        <v>10</v>
      </c>
      <c r="D640" s="188">
        <v>1210200020</v>
      </c>
      <c r="E640" s="189"/>
      <c r="F640" s="190">
        <v>500</v>
      </c>
      <c r="G640" s="190">
        <v>0</v>
      </c>
      <c r="H640" s="180">
        <f t="shared" si="9"/>
        <v>0</v>
      </c>
    </row>
    <row r="641" spans="1:8" x14ac:dyDescent="0.2">
      <c r="A641" s="186" t="s">
        <v>599</v>
      </c>
      <c r="B641" s="187">
        <v>4</v>
      </c>
      <c r="C641" s="187">
        <v>10</v>
      </c>
      <c r="D641" s="188">
        <v>1210200020</v>
      </c>
      <c r="E641" s="189">
        <v>200</v>
      </c>
      <c r="F641" s="190">
        <v>500</v>
      </c>
      <c r="G641" s="190">
        <v>0</v>
      </c>
      <c r="H641" s="180">
        <f t="shared" si="9"/>
        <v>0</v>
      </c>
    </row>
    <row r="642" spans="1:8" x14ac:dyDescent="0.2">
      <c r="A642" s="186" t="s">
        <v>840</v>
      </c>
      <c r="B642" s="187">
        <v>4</v>
      </c>
      <c r="C642" s="187">
        <v>10</v>
      </c>
      <c r="D642" s="188">
        <v>1210200030</v>
      </c>
      <c r="E642" s="189"/>
      <c r="F642" s="190">
        <v>4800</v>
      </c>
      <c r="G642" s="190">
        <v>4800</v>
      </c>
      <c r="H642" s="180">
        <f t="shared" si="9"/>
        <v>100</v>
      </c>
    </row>
    <row r="643" spans="1:8" x14ac:dyDescent="0.2">
      <c r="A643" s="186" t="s">
        <v>599</v>
      </c>
      <c r="B643" s="187">
        <v>4</v>
      </c>
      <c r="C643" s="187">
        <v>10</v>
      </c>
      <c r="D643" s="188">
        <v>1210200030</v>
      </c>
      <c r="E643" s="189">
        <v>200</v>
      </c>
      <c r="F643" s="190">
        <v>4800</v>
      </c>
      <c r="G643" s="190">
        <v>4800</v>
      </c>
      <c r="H643" s="180">
        <f t="shared" si="9"/>
        <v>100</v>
      </c>
    </row>
    <row r="644" spans="1:8" x14ac:dyDescent="0.2">
      <c r="A644" s="186" t="s">
        <v>1515</v>
      </c>
      <c r="B644" s="187">
        <v>4</v>
      </c>
      <c r="C644" s="187">
        <v>10</v>
      </c>
      <c r="D644" s="188">
        <v>1210200050</v>
      </c>
      <c r="E644" s="189"/>
      <c r="F644" s="190">
        <v>5000</v>
      </c>
      <c r="G644" s="190">
        <v>2098.4</v>
      </c>
      <c r="H644" s="180">
        <f t="shared" si="9"/>
        <v>41.967999999999996</v>
      </c>
    </row>
    <row r="645" spans="1:8" x14ac:dyDescent="0.2">
      <c r="A645" s="186" t="s">
        <v>599</v>
      </c>
      <c r="B645" s="187">
        <v>4</v>
      </c>
      <c r="C645" s="187">
        <v>10</v>
      </c>
      <c r="D645" s="188">
        <v>1210200050</v>
      </c>
      <c r="E645" s="189">
        <v>200</v>
      </c>
      <c r="F645" s="190">
        <v>5000</v>
      </c>
      <c r="G645" s="190">
        <v>2098.4</v>
      </c>
      <c r="H645" s="180">
        <f t="shared" si="9"/>
        <v>41.967999999999996</v>
      </c>
    </row>
    <row r="646" spans="1:8" ht="22.5" x14ac:dyDescent="0.2">
      <c r="A646" s="186" t="s">
        <v>1516</v>
      </c>
      <c r="B646" s="187">
        <v>4</v>
      </c>
      <c r="C646" s="187">
        <v>10</v>
      </c>
      <c r="D646" s="188">
        <v>1210270080</v>
      </c>
      <c r="E646" s="189"/>
      <c r="F646" s="190">
        <v>11350.3</v>
      </c>
      <c r="G646" s="190">
        <v>10783.2</v>
      </c>
      <c r="H646" s="180">
        <f t="shared" si="9"/>
        <v>95.003656291023148</v>
      </c>
    </row>
    <row r="647" spans="1:8" x14ac:dyDescent="0.2">
      <c r="A647" s="186" t="s">
        <v>609</v>
      </c>
      <c r="B647" s="187">
        <v>4</v>
      </c>
      <c r="C647" s="187">
        <v>10</v>
      </c>
      <c r="D647" s="188">
        <v>1210270080</v>
      </c>
      <c r="E647" s="189">
        <v>500</v>
      </c>
      <c r="F647" s="190">
        <v>11350.3</v>
      </c>
      <c r="G647" s="190">
        <v>10783.2</v>
      </c>
      <c r="H647" s="180">
        <f t="shared" si="9"/>
        <v>95.003656291023148</v>
      </c>
    </row>
    <row r="648" spans="1:8" ht="22.5" x14ac:dyDescent="0.2">
      <c r="A648" s="186" t="s">
        <v>1517</v>
      </c>
      <c r="B648" s="187">
        <v>4</v>
      </c>
      <c r="C648" s="187">
        <v>10</v>
      </c>
      <c r="D648" s="188">
        <v>1210275190</v>
      </c>
      <c r="E648" s="189"/>
      <c r="F648" s="190">
        <v>6000</v>
      </c>
      <c r="G648" s="190">
        <v>0</v>
      </c>
      <c r="H648" s="180">
        <f t="shared" si="9"/>
        <v>0</v>
      </c>
    </row>
    <row r="649" spans="1:8" x14ac:dyDescent="0.2">
      <c r="A649" s="186" t="s">
        <v>609</v>
      </c>
      <c r="B649" s="187">
        <v>4</v>
      </c>
      <c r="C649" s="187">
        <v>10</v>
      </c>
      <c r="D649" s="188">
        <v>1210275190</v>
      </c>
      <c r="E649" s="189">
        <v>500</v>
      </c>
      <c r="F649" s="190">
        <v>6000</v>
      </c>
      <c r="G649" s="190">
        <v>0</v>
      </c>
      <c r="H649" s="180">
        <f t="shared" si="9"/>
        <v>0</v>
      </c>
    </row>
    <row r="650" spans="1:8" x14ac:dyDescent="0.2">
      <c r="A650" s="186" t="s">
        <v>841</v>
      </c>
      <c r="B650" s="187">
        <v>4</v>
      </c>
      <c r="C650" s="187">
        <v>10</v>
      </c>
      <c r="D650" s="188">
        <v>1210300000</v>
      </c>
      <c r="E650" s="189"/>
      <c r="F650" s="190">
        <v>43889.7</v>
      </c>
      <c r="G650" s="190">
        <v>40255.800000000003</v>
      </c>
      <c r="H650" s="180">
        <f t="shared" si="9"/>
        <v>91.720380863847339</v>
      </c>
    </row>
    <row r="651" spans="1:8" x14ac:dyDescent="0.2">
      <c r="A651" s="186" t="s">
        <v>842</v>
      </c>
      <c r="B651" s="187">
        <v>4</v>
      </c>
      <c r="C651" s="187">
        <v>10</v>
      </c>
      <c r="D651" s="188">
        <v>1210300040</v>
      </c>
      <c r="E651" s="189"/>
      <c r="F651" s="190">
        <v>17782.900000000001</v>
      </c>
      <c r="G651" s="190">
        <v>16702.3</v>
      </c>
      <c r="H651" s="180">
        <f t="shared" si="9"/>
        <v>93.92337582733974</v>
      </c>
    </row>
    <row r="652" spans="1:8" x14ac:dyDescent="0.2">
      <c r="A652" s="186" t="s">
        <v>599</v>
      </c>
      <c r="B652" s="187">
        <v>4</v>
      </c>
      <c r="C652" s="187">
        <v>10</v>
      </c>
      <c r="D652" s="188">
        <v>1210300040</v>
      </c>
      <c r="E652" s="189">
        <v>200</v>
      </c>
      <c r="F652" s="190">
        <v>17782.900000000001</v>
      </c>
      <c r="G652" s="190">
        <v>16702.3</v>
      </c>
      <c r="H652" s="180">
        <f t="shared" si="9"/>
        <v>93.92337582733974</v>
      </c>
    </row>
    <row r="653" spans="1:8" x14ac:dyDescent="0.2">
      <c r="A653" s="186" t="s">
        <v>843</v>
      </c>
      <c r="B653" s="187">
        <v>4</v>
      </c>
      <c r="C653" s="187">
        <v>10</v>
      </c>
      <c r="D653" s="188">
        <v>1210300190</v>
      </c>
      <c r="E653" s="189"/>
      <c r="F653" s="190">
        <v>10</v>
      </c>
      <c r="G653" s="190">
        <v>0</v>
      </c>
      <c r="H653" s="180">
        <f t="shared" si="9"/>
        <v>0</v>
      </c>
    </row>
    <row r="654" spans="1:8" x14ac:dyDescent="0.2">
      <c r="A654" s="186" t="s">
        <v>599</v>
      </c>
      <c r="B654" s="187">
        <v>4</v>
      </c>
      <c r="C654" s="187">
        <v>10</v>
      </c>
      <c r="D654" s="188">
        <v>1210300190</v>
      </c>
      <c r="E654" s="189">
        <v>200</v>
      </c>
      <c r="F654" s="190">
        <v>10</v>
      </c>
      <c r="G654" s="190">
        <v>0</v>
      </c>
      <c r="H654" s="180">
        <f t="shared" si="9"/>
        <v>0</v>
      </c>
    </row>
    <row r="655" spans="1:8" x14ac:dyDescent="0.2">
      <c r="A655" s="186" t="s">
        <v>844</v>
      </c>
      <c r="B655" s="187">
        <v>4</v>
      </c>
      <c r="C655" s="187">
        <v>10</v>
      </c>
      <c r="D655" s="188">
        <v>1210340040</v>
      </c>
      <c r="E655" s="189"/>
      <c r="F655" s="190">
        <v>26096.799999999999</v>
      </c>
      <c r="G655" s="190">
        <v>23553.5</v>
      </c>
      <c r="H655" s="180">
        <f t="shared" ref="H655:H718" si="10">+G655/F655*100</f>
        <v>90.25436068790043</v>
      </c>
    </row>
    <row r="656" spans="1:8" x14ac:dyDescent="0.2">
      <c r="A656" s="186" t="s">
        <v>603</v>
      </c>
      <c r="B656" s="187">
        <v>4</v>
      </c>
      <c r="C656" s="187">
        <v>10</v>
      </c>
      <c r="D656" s="188">
        <v>1210340040</v>
      </c>
      <c r="E656" s="189">
        <v>800</v>
      </c>
      <c r="F656" s="190">
        <v>26096.799999999999</v>
      </c>
      <c r="G656" s="190">
        <v>23553.5</v>
      </c>
      <c r="H656" s="180">
        <f t="shared" si="10"/>
        <v>90.25436068790043</v>
      </c>
    </row>
    <row r="657" spans="1:8" x14ac:dyDescent="0.2">
      <c r="A657" s="186" t="s">
        <v>845</v>
      </c>
      <c r="B657" s="187">
        <v>4</v>
      </c>
      <c r="C657" s="187">
        <v>10</v>
      </c>
      <c r="D657" s="188">
        <v>1210400000</v>
      </c>
      <c r="E657" s="189"/>
      <c r="F657" s="190">
        <v>510</v>
      </c>
      <c r="G657" s="190">
        <v>500</v>
      </c>
      <c r="H657" s="180">
        <f t="shared" si="10"/>
        <v>98.039215686274503</v>
      </c>
    </row>
    <row r="658" spans="1:8" ht="33.75" x14ac:dyDescent="0.2">
      <c r="A658" s="186" t="s">
        <v>846</v>
      </c>
      <c r="B658" s="187">
        <v>4</v>
      </c>
      <c r="C658" s="187">
        <v>10</v>
      </c>
      <c r="D658" s="188">
        <v>1210400050</v>
      </c>
      <c r="E658" s="189"/>
      <c r="F658" s="190">
        <v>510</v>
      </c>
      <c r="G658" s="190">
        <v>500</v>
      </c>
      <c r="H658" s="180">
        <f t="shared" si="10"/>
        <v>98.039215686274503</v>
      </c>
    </row>
    <row r="659" spans="1:8" x14ac:dyDescent="0.2">
      <c r="A659" s="186" t="s">
        <v>599</v>
      </c>
      <c r="B659" s="187">
        <v>4</v>
      </c>
      <c r="C659" s="187">
        <v>10</v>
      </c>
      <c r="D659" s="188">
        <v>1210400050</v>
      </c>
      <c r="E659" s="189">
        <v>200</v>
      </c>
      <c r="F659" s="190">
        <v>510</v>
      </c>
      <c r="G659" s="190">
        <v>500</v>
      </c>
      <c r="H659" s="180">
        <f t="shared" si="10"/>
        <v>98.039215686274503</v>
      </c>
    </row>
    <row r="660" spans="1:8" x14ac:dyDescent="0.2">
      <c r="A660" s="186" t="s">
        <v>847</v>
      </c>
      <c r="B660" s="187">
        <v>4</v>
      </c>
      <c r="C660" s="187">
        <v>10</v>
      </c>
      <c r="D660" s="188">
        <v>1210500000</v>
      </c>
      <c r="E660" s="189"/>
      <c r="F660" s="190">
        <v>6042.5</v>
      </c>
      <c r="G660" s="190">
        <v>0</v>
      </c>
      <c r="H660" s="180">
        <f t="shared" si="10"/>
        <v>0</v>
      </c>
    </row>
    <row r="661" spans="1:8" ht="22.5" x14ac:dyDescent="0.2">
      <c r="A661" s="186" t="s">
        <v>848</v>
      </c>
      <c r="B661" s="187">
        <v>4</v>
      </c>
      <c r="C661" s="187">
        <v>10</v>
      </c>
      <c r="D661" s="188">
        <v>1210500060</v>
      </c>
      <c r="E661" s="189"/>
      <c r="F661" s="190">
        <v>4312.5</v>
      </c>
      <c r="G661" s="190">
        <v>0</v>
      </c>
      <c r="H661" s="180">
        <f t="shared" si="10"/>
        <v>0</v>
      </c>
    </row>
    <row r="662" spans="1:8" x14ac:dyDescent="0.2">
      <c r="A662" s="186" t="s">
        <v>599</v>
      </c>
      <c r="B662" s="187">
        <v>4</v>
      </c>
      <c r="C662" s="187">
        <v>10</v>
      </c>
      <c r="D662" s="188">
        <v>1210500060</v>
      </c>
      <c r="E662" s="189">
        <v>200</v>
      </c>
      <c r="F662" s="190">
        <v>4312.5</v>
      </c>
      <c r="G662" s="190">
        <v>0</v>
      </c>
      <c r="H662" s="180">
        <f t="shared" si="10"/>
        <v>0</v>
      </c>
    </row>
    <row r="663" spans="1:8" x14ac:dyDescent="0.2">
      <c r="A663" s="186" t="s">
        <v>1518</v>
      </c>
      <c r="B663" s="187">
        <v>4</v>
      </c>
      <c r="C663" s="187">
        <v>10</v>
      </c>
      <c r="D663" s="188">
        <v>1210500070</v>
      </c>
      <c r="E663" s="189"/>
      <c r="F663" s="190">
        <v>1730</v>
      </c>
      <c r="G663" s="190">
        <v>0</v>
      </c>
      <c r="H663" s="180">
        <f t="shared" si="10"/>
        <v>0</v>
      </c>
    </row>
    <row r="664" spans="1:8" x14ac:dyDescent="0.2">
      <c r="A664" s="186" t="s">
        <v>603</v>
      </c>
      <c r="B664" s="187">
        <v>4</v>
      </c>
      <c r="C664" s="187">
        <v>10</v>
      </c>
      <c r="D664" s="188">
        <v>1210500070</v>
      </c>
      <c r="E664" s="189">
        <v>800</v>
      </c>
      <c r="F664" s="190">
        <v>1730</v>
      </c>
      <c r="G664" s="190">
        <v>0</v>
      </c>
      <c r="H664" s="180">
        <f t="shared" si="10"/>
        <v>0</v>
      </c>
    </row>
    <row r="665" spans="1:8" x14ac:dyDescent="0.2">
      <c r="A665" s="186" t="s">
        <v>1519</v>
      </c>
      <c r="B665" s="187">
        <v>4</v>
      </c>
      <c r="C665" s="187">
        <v>10</v>
      </c>
      <c r="D665" s="188" t="s">
        <v>1520</v>
      </c>
      <c r="E665" s="189"/>
      <c r="F665" s="190">
        <v>5897.3</v>
      </c>
      <c r="G665" s="190">
        <v>5897.3</v>
      </c>
      <c r="H665" s="180">
        <f t="shared" si="10"/>
        <v>100</v>
      </c>
    </row>
    <row r="666" spans="1:8" ht="22.5" x14ac:dyDescent="0.2">
      <c r="A666" s="186" t="s">
        <v>1521</v>
      </c>
      <c r="B666" s="187">
        <v>4</v>
      </c>
      <c r="C666" s="187">
        <v>10</v>
      </c>
      <c r="D666" s="188" t="s">
        <v>1522</v>
      </c>
      <c r="E666" s="189"/>
      <c r="F666" s="190">
        <v>5897.3</v>
      </c>
      <c r="G666" s="190">
        <v>5897.3</v>
      </c>
      <c r="H666" s="180">
        <f t="shared" si="10"/>
        <v>100</v>
      </c>
    </row>
    <row r="667" spans="1:8" x14ac:dyDescent="0.2">
      <c r="A667" s="186" t="s">
        <v>599</v>
      </c>
      <c r="B667" s="187">
        <v>4</v>
      </c>
      <c r="C667" s="187">
        <v>10</v>
      </c>
      <c r="D667" s="188" t="s">
        <v>1522</v>
      </c>
      <c r="E667" s="189">
        <v>200</v>
      </c>
      <c r="F667" s="190">
        <v>5897.3</v>
      </c>
      <c r="G667" s="190">
        <v>5897.3</v>
      </c>
      <c r="H667" s="180">
        <f t="shared" si="10"/>
        <v>100</v>
      </c>
    </row>
    <row r="668" spans="1:8" x14ac:dyDescent="0.2">
      <c r="A668" s="186" t="s">
        <v>596</v>
      </c>
      <c r="B668" s="187">
        <v>4</v>
      </c>
      <c r="C668" s="187">
        <v>10</v>
      </c>
      <c r="D668" s="188">
        <v>8900000000</v>
      </c>
      <c r="E668" s="189"/>
      <c r="F668" s="190">
        <v>14514.7</v>
      </c>
      <c r="G668" s="190">
        <v>13014.1</v>
      </c>
      <c r="H668" s="180">
        <f t="shared" si="10"/>
        <v>89.661515566976931</v>
      </c>
    </row>
    <row r="669" spans="1:8" x14ac:dyDescent="0.2">
      <c r="A669" s="186" t="s">
        <v>596</v>
      </c>
      <c r="B669" s="187">
        <v>4</v>
      </c>
      <c r="C669" s="187">
        <v>10</v>
      </c>
      <c r="D669" s="188">
        <v>8900000110</v>
      </c>
      <c r="E669" s="189"/>
      <c r="F669" s="190">
        <v>11468.1</v>
      </c>
      <c r="G669" s="190">
        <v>11468.1</v>
      </c>
      <c r="H669" s="180">
        <f t="shared" si="10"/>
        <v>100</v>
      </c>
    </row>
    <row r="670" spans="1:8" ht="33.75" x14ac:dyDescent="0.2">
      <c r="A670" s="186" t="s">
        <v>595</v>
      </c>
      <c r="B670" s="187">
        <v>4</v>
      </c>
      <c r="C670" s="187">
        <v>10</v>
      </c>
      <c r="D670" s="188">
        <v>8900000110</v>
      </c>
      <c r="E670" s="189">
        <v>100</v>
      </c>
      <c r="F670" s="190">
        <v>11468.1</v>
      </c>
      <c r="G670" s="190">
        <v>11468.1</v>
      </c>
      <c r="H670" s="180">
        <f t="shared" si="10"/>
        <v>100</v>
      </c>
    </row>
    <row r="671" spans="1:8" x14ac:dyDescent="0.2">
      <c r="A671" s="186" t="s">
        <v>596</v>
      </c>
      <c r="B671" s="187">
        <v>4</v>
      </c>
      <c r="C671" s="187">
        <v>10</v>
      </c>
      <c r="D671" s="188">
        <v>8900000190</v>
      </c>
      <c r="E671" s="189"/>
      <c r="F671" s="190">
        <v>2580.1</v>
      </c>
      <c r="G671" s="190">
        <v>1088.5999999999999</v>
      </c>
      <c r="H671" s="180">
        <f t="shared" si="10"/>
        <v>42.192163094453697</v>
      </c>
    </row>
    <row r="672" spans="1:8" ht="33.75" x14ac:dyDescent="0.2">
      <c r="A672" s="186" t="s">
        <v>595</v>
      </c>
      <c r="B672" s="187">
        <v>4</v>
      </c>
      <c r="C672" s="187">
        <v>10</v>
      </c>
      <c r="D672" s="188">
        <v>8900000190</v>
      </c>
      <c r="E672" s="189">
        <v>100</v>
      </c>
      <c r="F672" s="190">
        <v>270</v>
      </c>
      <c r="G672" s="190">
        <v>147</v>
      </c>
      <c r="H672" s="180">
        <f t="shared" si="10"/>
        <v>54.444444444444443</v>
      </c>
    </row>
    <row r="673" spans="1:8" x14ac:dyDescent="0.2">
      <c r="A673" s="186" t="s">
        <v>599</v>
      </c>
      <c r="B673" s="187">
        <v>4</v>
      </c>
      <c r="C673" s="187">
        <v>10</v>
      </c>
      <c r="D673" s="188">
        <v>8900000190</v>
      </c>
      <c r="E673" s="189">
        <v>200</v>
      </c>
      <c r="F673" s="190">
        <v>2297.1</v>
      </c>
      <c r="G673" s="190">
        <v>930.4</v>
      </c>
      <c r="H673" s="180">
        <f t="shared" si="10"/>
        <v>40.503243219711813</v>
      </c>
    </row>
    <row r="674" spans="1:8" x14ac:dyDescent="0.2">
      <c r="A674" s="186" t="s">
        <v>603</v>
      </c>
      <c r="B674" s="187">
        <v>4</v>
      </c>
      <c r="C674" s="187">
        <v>10</v>
      </c>
      <c r="D674" s="188">
        <v>8900000190</v>
      </c>
      <c r="E674" s="189">
        <v>800</v>
      </c>
      <c r="F674" s="190">
        <v>13</v>
      </c>
      <c r="G674" s="190">
        <v>11.2</v>
      </c>
      <c r="H674" s="180">
        <f t="shared" si="10"/>
        <v>86.153846153846146</v>
      </c>
    </row>
    <row r="675" spans="1:8" x14ac:dyDescent="0.2">
      <c r="A675" s="186" t="s">
        <v>596</v>
      </c>
      <c r="B675" s="187">
        <v>4</v>
      </c>
      <c r="C675" s="187">
        <v>10</v>
      </c>
      <c r="D675" s="188">
        <v>8900000870</v>
      </c>
      <c r="E675" s="189"/>
      <c r="F675" s="190">
        <v>112.5</v>
      </c>
      <c r="G675" s="190">
        <v>103.4</v>
      </c>
      <c r="H675" s="180">
        <f t="shared" si="10"/>
        <v>91.911111111111126</v>
      </c>
    </row>
    <row r="676" spans="1:8" ht="33.75" x14ac:dyDescent="0.2">
      <c r="A676" s="186" t="s">
        <v>595</v>
      </c>
      <c r="B676" s="187">
        <v>4</v>
      </c>
      <c r="C676" s="187">
        <v>10</v>
      </c>
      <c r="D676" s="188">
        <v>8900000870</v>
      </c>
      <c r="E676" s="189">
        <v>100</v>
      </c>
      <c r="F676" s="190">
        <v>112.5</v>
      </c>
      <c r="G676" s="190">
        <v>103.4</v>
      </c>
      <c r="H676" s="180">
        <f t="shared" si="10"/>
        <v>91.911111111111126</v>
      </c>
    </row>
    <row r="677" spans="1:8" ht="22.5" x14ac:dyDescent="0.2">
      <c r="A677" s="186" t="s">
        <v>1424</v>
      </c>
      <c r="B677" s="187">
        <v>4</v>
      </c>
      <c r="C677" s="187">
        <v>10</v>
      </c>
      <c r="D677" s="188">
        <v>8900055490</v>
      </c>
      <c r="E677" s="189"/>
      <c r="F677" s="190">
        <v>354</v>
      </c>
      <c r="G677" s="190">
        <v>354</v>
      </c>
      <c r="H677" s="180">
        <f t="shared" si="10"/>
        <v>100</v>
      </c>
    </row>
    <row r="678" spans="1:8" ht="33.75" x14ac:dyDescent="0.2">
      <c r="A678" s="186" t="s">
        <v>595</v>
      </c>
      <c r="B678" s="187">
        <v>4</v>
      </c>
      <c r="C678" s="187">
        <v>10</v>
      </c>
      <c r="D678" s="188">
        <v>8900055490</v>
      </c>
      <c r="E678" s="189">
        <v>100</v>
      </c>
      <c r="F678" s="190">
        <v>354</v>
      </c>
      <c r="G678" s="190">
        <v>354</v>
      </c>
      <c r="H678" s="180">
        <f t="shared" si="10"/>
        <v>100</v>
      </c>
    </row>
    <row r="679" spans="1:8" s="176" customFormat="1" ht="10.5" x14ac:dyDescent="0.15">
      <c r="A679" s="181" t="s">
        <v>849</v>
      </c>
      <c r="B679" s="182">
        <v>4</v>
      </c>
      <c r="C679" s="182">
        <v>11</v>
      </c>
      <c r="D679" s="183"/>
      <c r="E679" s="184"/>
      <c r="F679" s="185">
        <v>14933</v>
      </c>
      <c r="G679" s="185">
        <v>14900</v>
      </c>
      <c r="H679" s="174">
        <f t="shared" si="10"/>
        <v>99.779012924395644</v>
      </c>
    </row>
    <row r="680" spans="1:8" ht="22.5" x14ac:dyDescent="0.2">
      <c r="A680" s="186" t="s">
        <v>1450</v>
      </c>
      <c r="B680" s="187">
        <v>4</v>
      </c>
      <c r="C680" s="187">
        <v>11</v>
      </c>
      <c r="D680" s="188">
        <v>1900000000</v>
      </c>
      <c r="E680" s="189"/>
      <c r="F680" s="190">
        <v>14933</v>
      </c>
      <c r="G680" s="190">
        <v>14900</v>
      </c>
      <c r="H680" s="180">
        <f t="shared" si="10"/>
        <v>99.779012924395644</v>
      </c>
    </row>
    <row r="681" spans="1:8" x14ac:dyDescent="0.2">
      <c r="A681" s="186" t="s">
        <v>640</v>
      </c>
      <c r="B681" s="187">
        <v>4</v>
      </c>
      <c r="C681" s="187">
        <v>11</v>
      </c>
      <c r="D681" s="188">
        <v>1930000000</v>
      </c>
      <c r="E681" s="189"/>
      <c r="F681" s="190">
        <v>14933</v>
      </c>
      <c r="G681" s="190">
        <v>14900</v>
      </c>
      <c r="H681" s="180">
        <f t="shared" si="10"/>
        <v>99.779012924395644</v>
      </c>
    </row>
    <row r="682" spans="1:8" ht="22.5" x14ac:dyDescent="0.2">
      <c r="A682" s="186" t="s">
        <v>850</v>
      </c>
      <c r="B682" s="187">
        <v>4</v>
      </c>
      <c r="C682" s="187">
        <v>11</v>
      </c>
      <c r="D682" s="188">
        <v>1930300000</v>
      </c>
      <c r="E682" s="189"/>
      <c r="F682" s="190">
        <v>14933</v>
      </c>
      <c r="G682" s="190">
        <v>14900</v>
      </c>
      <c r="H682" s="180">
        <f t="shared" si="10"/>
        <v>99.779012924395644</v>
      </c>
    </row>
    <row r="683" spans="1:8" x14ac:dyDescent="0.2">
      <c r="A683" s="186" t="s">
        <v>851</v>
      </c>
      <c r="B683" s="187">
        <v>4</v>
      </c>
      <c r="C683" s="187">
        <v>11</v>
      </c>
      <c r="D683" s="188">
        <v>1930341100</v>
      </c>
      <c r="E683" s="189"/>
      <c r="F683" s="190">
        <v>4800</v>
      </c>
      <c r="G683" s="190">
        <v>4800</v>
      </c>
      <c r="H683" s="180">
        <f t="shared" si="10"/>
        <v>100</v>
      </c>
    </row>
    <row r="684" spans="1:8" ht="22.5" x14ac:dyDescent="0.2">
      <c r="A684" s="186" t="s">
        <v>620</v>
      </c>
      <c r="B684" s="187">
        <v>4</v>
      </c>
      <c r="C684" s="187">
        <v>11</v>
      </c>
      <c r="D684" s="188">
        <v>1930341100</v>
      </c>
      <c r="E684" s="189">
        <v>600</v>
      </c>
      <c r="F684" s="190">
        <v>4800</v>
      </c>
      <c r="G684" s="190">
        <v>4800</v>
      </c>
      <c r="H684" s="180">
        <f t="shared" si="10"/>
        <v>100</v>
      </c>
    </row>
    <row r="685" spans="1:8" x14ac:dyDescent="0.2">
      <c r="A685" s="186" t="s">
        <v>852</v>
      </c>
      <c r="B685" s="187">
        <v>4</v>
      </c>
      <c r="C685" s="187">
        <v>11</v>
      </c>
      <c r="D685" s="188">
        <v>1930341200</v>
      </c>
      <c r="E685" s="189"/>
      <c r="F685" s="190">
        <v>10133</v>
      </c>
      <c r="G685" s="190">
        <v>10100</v>
      </c>
      <c r="H685" s="180">
        <f t="shared" si="10"/>
        <v>99.674331392480013</v>
      </c>
    </row>
    <row r="686" spans="1:8" ht="22.5" x14ac:dyDescent="0.2">
      <c r="A686" s="186" t="s">
        <v>620</v>
      </c>
      <c r="B686" s="187">
        <v>4</v>
      </c>
      <c r="C686" s="187">
        <v>11</v>
      </c>
      <c r="D686" s="188">
        <v>1930341200</v>
      </c>
      <c r="E686" s="189">
        <v>600</v>
      </c>
      <c r="F686" s="190">
        <v>10133</v>
      </c>
      <c r="G686" s="190">
        <v>10100</v>
      </c>
      <c r="H686" s="180">
        <f t="shared" si="10"/>
        <v>99.674331392480013</v>
      </c>
    </row>
    <row r="687" spans="1:8" s="176" customFormat="1" ht="10.5" x14ac:dyDescent="0.15">
      <c r="A687" s="181" t="s">
        <v>853</v>
      </c>
      <c r="B687" s="182">
        <v>4</v>
      </c>
      <c r="C687" s="182">
        <v>12</v>
      </c>
      <c r="D687" s="183"/>
      <c r="E687" s="184"/>
      <c r="F687" s="185">
        <v>1874916.2</v>
      </c>
      <c r="G687" s="185">
        <v>1771966</v>
      </c>
      <c r="H687" s="174">
        <f t="shared" si="10"/>
        <v>94.509077259026299</v>
      </c>
    </row>
    <row r="688" spans="1:8" x14ac:dyDescent="0.2">
      <c r="A688" s="186" t="s">
        <v>1523</v>
      </c>
      <c r="B688" s="187">
        <v>4</v>
      </c>
      <c r="C688" s="187">
        <v>12</v>
      </c>
      <c r="D688" s="188">
        <v>800000000</v>
      </c>
      <c r="E688" s="189"/>
      <c r="F688" s="190">
        <v>538455.6</v>
      </c>
      <c r="G688" s="190">
        <v>538425.5</v>
      </c>
      <c r="H688" s="180">
        <f t="shared" si="10"/>
        <v>99.994409938349619</v>
      </c>
    </row>
    <row r="689" spans="1:8" x14ac:dyDescent="0.2">
      <c r="A689" s="186" t="s">
        <v>1524</v>
      </c>
      <c r="B689" s="187">
        <v>4</v>
      </c>
      <c r="C689" s="187">
        <v>12</v>
      </c>
      <c r="D689" s="188">
        <v>840000000</v>
      </c>
      <c r="E689" s="189"/>
      <c r="F689" s="190">
        <v>538455.6</v>
      </c>
      <c r="G689" s="190">
        <v>538425.5</v>
      </c>
      <c r="H689" s="180">
        <f t="shared" si="10"/>
        <v>99.994409938349619</v>
      </c>
    </row>
    <row r="690" spans="1:8" x14ac:dyDescent="0.2">
      <c r="A690" s="186" t="s">
        <v>1051</v>
      </c>
      <c r="B690" s="187">
        <v>4</v>
      </c>
      <c r="C690" s="187">
        <v>12</v>
      </c>
      <c r="D690" s="188">
        <v>840045440</v>
      </c>
      <c r="E690" s="189"/>
      <c r="F690" s="190">
        <v>21317.200000000001</v>
      </c>
      <c r="G690" s="190">
        <v>21287.1</v>
      </c>
      <c r="H690" s="180">
        <f t="shared" si="10"/>
        <v>99.858799467096986</v>
      </c>
    </row>
    <row r="691" spans="1:8" ht="22.5" x14ac:dyDescent="0.2">
      <c r="A691" s="186" t="s">
        <v>620</v>
      </c>
      <c r="B691" s="187">
        <v>4</v>
      </c>
      <c r="C691" s="187">
        <v>12</v>
      </c>
      <c r="D691" s="188">
        <v>840045440</v>
      </c>
      <c r="E691" s="189">
        <v>600</v>
      </c>
      <c r="F691" s="190">
        <v>21317.200000000001</v>
      </c>
      <c r="G691" s="190">
        <v>21287.1</v>
      </c>
      <c r="H691" s="180">
        <f t="shared" si="10"/>
        <v>99.858799467096986</v>
      </c>
    </row>
    <row r="692" spans="1:8" x14ac:dyDescent="0.2">
      <c r="A692" s="186" t="s">
        <v>1525</v>
      </c>
      <c r="B692" s="187">
        <v>4</v>
      </c>
      <c r="C692" s="187">
        <v>12</v>
      </c>
      <c r="D692" s="188" t="s">
        <v>1526</v>
      </c>
      <c r="E692" s="189"/>
      <c r="F692" s="190">
        <v>41318.199999999997</v>
      </c>
      <c r="G692" s="190">
        <v>41318.199999999997</v>
      </c>
      <c r="H692" s="180">
        <f t="shared" si="10"/>
        <v>100</v>
      </c>
    </row>
    <row r="693" spans="1:8" ht="22.5" x14ac:dyDescent="0.2">
      <c r="A693" s="186" t="s">
        <v>620</v>
      </c>
      <c r="B693" s="187">
        <v>4</v>
      </c>
      <c r="C693" s="187">
        <v>12</v>
      </c>
      <c r="D693" s="188" t="s">
        <v>1526</v>
      </c>
      <c r="E693" s="189">
        <v>600</v>
      </c>
      <c r="F693" s="190">
        <v>41318.199999999997</v>
      </c>
      <c r="G693" s="190">
        <v>41318.199999999997</v>
      </c>
      <c r="H693" s="180">
        <f t="shared" si="10"/>
        <v>100</v>
      </c>
    </row>
    <row r="694" spans="1:8" x14ac:dyDescent="0.2">
      <c r="A694" s="186" t="s">
        <v>1527</v>
      </c>
      <c r="B694" s="187">
        <v>4</v>
      </c>
      <c r="C694" s="187">
        <v>12</v>
      </c>
      <c r="D694" s="188">
        <v>840065440</v>
      </c>
      <c r="E694" s="189"/>
      <c r="F694" s="190">
        <v>28538.2</v>
      </c>
      <c r="G694" s="190">
        <v>28538.2</v>
      </c>
      <c r="H694" s="180">
        <f t="shared" si="10"/>
        <v>100</v>
      </c>
    </row>
    <row r="695" spans="1:8" ht="22.5" x14ac:dyDescent="0.2">
      <c r="A695" s="186" t="s">
        <v>620</v>
      </c>
      <c r="B695" s="187">
        <v>4</v>
      </c>
      <c r="C695" s="187">
        <v>12</v>
      </c>
      <c r="D695" s="188">
        <v>840065440</v>
      </c>
      <c r="E695" s="189">
        <v>600</v>
      </c>
      <c r="F695" s="190">
        <v>28538.2</v>
      </c>
      <c r="G695" s="190">
        <v>28538.2</v>
      </c>
      <c r="H695" s="180">
        <f t="shared" si="10"/>
        <v>100</v>
      </c>
    </row>
    <row r="696" spans="1:8" ht="22.5" x14ac:dyDescent="0.2">
      <c r="A696" s="186" t="s">
        <v>1528</v>
      </c>
      <c r="B696" s="187">
        <v>4</v>
      </c>
      <c r="C696" s="187">
        <v>12</v>
      </c>
      <c r="D696" s="188" t="s">
        <v>1529</v>
      </c>
      <c r="E696" s="189"/>
      <c r="F696" s="190">
        <v>447282</v>
      </c>
      <c r="G696" s="190">
        <v>447282</v>
      </c>
      <c r="H696" s="180">
        <f t="shared" si="10"/>
        <v>100</v>
      </c>
    </row>
    <row r="697" spans="1:8" x14ac:dyDescent="0.2">
      <c r="A697" s="186" t="s">
        <v>603</v>
      </c>
      <c r="B697" s="187">
        <v>4</v>
      </c>
      <c r="C697" s="187">
        <v>12</v>
      </c>
      <c r="D697" s="188" t="s">
        <v>1529</v>
      </c>
      <c r="E697" s="189">
        <v>800</v>
      </c>
      <c r="F697" s="190">
        <v>447282</v>
      </c>
      <c r="G697" s="190">
        <v>447282</v>
      </c>
      <c r="H697" s="180">
        <f t="shared" si="10"/>
        <v>100</v>
      </c>
    </row>
    <row r="698" spans="1:8" ht="22.5" x14ac:dyDescent="0.2">
      <c r="A698" s="186" t="s">
        <v>854</v>
      </c>
      <c r="B698" s="187">
        <v>4</v>
      </c>
      <c r="C698" s="187">
        <v>12</v>
      </c>
      <c r="D698" s="188">
        <v>1400000000</v>
      </c>
      <c r="E698" s="189"/>
      <c r="F698" s="190">
        <v>2696.5</v>
      </c>
      <c r="G698" s="190">
        <v>2696.5</v>
      </c>
      <c r="H698" s="180">
        <f t="shared" si="10"/>
        <v>100</v>
      </c>
    </row>
    <row r="699" spans="1:8" ht="33.75" x14ac:dyDescent="0.2">
      <c r="A699" s="186" t="s">
        <v>855</v>
      </c>
      <c r="B699" s="187">
        <v>4</v>
      </c>
      <c r="C699" s="187">
        <v>12</v>
      </c>
      <c r="D699" s="188">
        <v>1430000000</v>
      </c>
      <c r="E699" s="189"/>
      <c r="F699" s="190">
        <v>2696.5</v>
      </c>
      <c r="G699" s="190">
        <v>2696.5</v>
      </c>
      <c r="H699" s="180">
        <f t="shared" si="10"/>
        <v>100</v>
      </c>
    </row>
    <row r="700" spans="1:8" x14ac:dyDescent="0.2">
      <c r="A700" s="186" t="s">
        <v>856</v>
      </c>
      <c r="B700" s="187">
        <v>4</v>
      </c>
      <c r="C700" s="187">
        <v>12</v>
      </c>
      <c r="D700" s="188">
        <v>1430067000</v>
      </c>
      <c r="E700" s="189"/>
      <c r="F700" s="190">
        <v>2696.5</v>
      </c>
      <c r="G700" s="190">
        <v>2696.5</v>
      </c>
      <c r="H700" s="180">
        <f t="shared" si="10"/>
        <v>100</v>
      </c>
    </row>
    <row r="701" spans="1:8" x14ac:dyDescent="0.2">
      <c r="A701" s="186" t="s">
        <v>599</v>
      </c>
      <c r="B701" s="187">
        <v>4</v>
      </c>
      <c r="C701" s="187">
        <v>12</v>
      </c>
      <c r="D701" s="188">
        <v>1430067000</v>
      </c>
      <c r="E701" s="189">
        <v>200</v>
      </c>
      <c r="F701" s="190">
        <v>97.2</v>
      </c>
      <c r="G701" s="190">
        <v>97.2</v>
      </c>
      <c r="H701" s="180">
        <f t="shared" si="10"/>
        <v>100</v>
      </c>
    </row>
    <row r="702" spans="1:8" x14ac:dyDescent="0.2">
      <c r="A702" s="186" t="s">
        <v>603</v>
      </c>
      <c r="B702" s="187">
        <v>4</v>
      </c>
      <c r="C702" s="187">
        <v>12</v>
      </c>
      <c r="D702" s="188">
        <v>1430067000</v>
      </c>
      <c r="E702" s="189">
        <v>800</v>
      </c>
      <c r="F702" s="190">
        <v>2599.3000000000002</v>
      </c>
      <c r="G702" s="190">
        <v>2599.3000000000002</v>
      </c>
      <c r="H702" s="180">
        <f t="shared" si="10"/>
        <v>100</v>
      </c>
    </row>
    <row r="703" spans="1:8" ht="22.5" x14ac:dyDescent="0.2">
      <c r="A703" s="186" t="s">
        <v>857</v>
      </c>
      <c r="B703" s="187">
        <v>4</v>
      </c>
      <c r="C703" s="187">
        <v>12</v>
      </c>
      <c r="D703" s="188">
        <v>1600000000</v>
      </c>
      <c r="E703" s="189"/>
      <c r="F703" s="190">
        <v>99646.399999999994</v>
      </c>
      <c r="G703" s="190">
        <v>96416.4</v>
      </c>
      <c r="H703" s="180">
        <f t="shared" si="10"/>
        <v>96.758538191043527</v>
      </c>
    </row>
    <row r="704" spans="1:8" x14ac:dyDescent="0.2">
      <c r="A704" s="186" t="s">
        <v>858</v>
      </c>
      <c r="B704" s="187">
        <v>4</v>
      </c>
      <c r="C704" s="187">
        <v>12</v>
      </c>
      <c r="D704" s="188">
        <v>1610000000</v>
      </c>
      <c r="E704" s="189"/>
      <c r="F704" s="190">
        <v>44946.9</v>
      </c>
      <c r="G704" s="190">
        <v>42216.4</v>
      </c>
      <c r="H704" s="180">
        <f t="shared" si="10"/>
        <v>93.925053785689343</v>
      </c>
    </row>
    <row r="705" spans="1:8" x14ac:dyDescent="0.2">
      <c r="A705" s="186" t="s">
        <v>1530</v>
      </c>
      <c r="B705" s="187">
        <v>4</v>
      </c>
      <c r="C705" s="187">
        <v>12</v>
      </c>
      <c r="D705" s="188">
        <v>1610000340</v>
      </c>
      <c r="E705" s="189"/>
      <c r="F705" s="190">
        <v>3900</v>
      </c>
      <c r="G705" s="190">
        <v>1170</v>
      </c>
      <c r="H705" s="180">
        <f t="shared" si="10"/>
        <v>30</v>
      </c>
    </row>
    <row r="706" spans="1:8" x14ac:dyDescent="0.2">
      <c r="A706" s="186" t="s">
        <v>599</v>
      </c>
      <c r="B706" s="187">
        <v>4</v>
      </c>
      <c r="C706" s="187">
        <v>12</v>
      </c>
      <c r="D706" s="188">
        <v>1610000340</v>
      </c>
      <c r="E706" s="189">
        <v>200</v>
      </c>
      <c r="F706" s="190">
        <v>3900</v>
      </c>
      <c r="G706" s="190">
        <v>1170</v>
      </c>
      <c r="H706" s="180">
        <f t="shared" si="10"/>
        <v>30</v>
      </c>
    </row>
    <row r="707" spans="1:8" ht="22.5" x14ac:dyDescent="0.2">
      <c r="A707" s="186" t="s">
        <v>1531</v>
      </c>
      <c r="B707" s="187">
        <v>4</v>
      </c>
      <c r="C707" s="187">
        <v>12</v>
      </c>
      <c r="D707" s="188" t="s">
        <v>859</v>
      </c>
      <c r="E707" s="189"/>
      <c r="F707" s="190">
        <v>41046.9</v>
      </c>
      <c r="G707" s="190">
        <v>41046.400000000001</v>
      </c>
      <c r="H707" s="180">
        <f t="shared" si="10"/>
        <v>99.99878188121393</v>
      </c>
    </row>
    <row r="708" spans="1:8" x14ac:dyDescent="0.2">
      <c r="A708" s="186" t="s">
        <v>795</v>
      </c>
      <c r="B708" s="187">
        <v>4</v>
      </c>
      <c r="C708" s="187">
        <v>12</v>
      </c>
      <c r="D708" s="188" t="s">
        <v>859</v>
      </c>
      <c r="E708" s="189">
        <v>400</v>
      </c>
      <c r="F708" s="190">
        <v>41046.9</v>
      </c>
      <c r="G708" s="190">
        <v>41046.400000000001</v>
      </c>
      <c r="H708" s="180">
        <f t="shared" si="10"/>
        <v>99.99878188121393</v>
      </c>
    </row>
    <row r="709" spans="1:8" ht="22.5" x14ac:dyDescent="0.2">
      <c r="A709" s="186" t="s">
        <v>1532</v>
      </c>
      <c r="B709" s="187">
        <v>4</v>
      </c>
      <c r="C709" s="187">
        <v>12</v>
      </c>
      <c r="D709" s="188">
        <v>1620000000</v>
      </c>
      <c r="E709" s="189"/>
      <c r="F709" s="190">
        <v>54699.5</v>
      </c>
      <c r="G709" s="190">
        <v>54200</v>
      </c>
      <c r="H709" s="180">
        <f t="shared" si="10"/>
        <v>99.086828947248151</v>
      </c>
    </row>
    <row r="710" spans="1:8" ht="22.5" x14ac:dyDescent="0.2">
      <c r="A710" s="186" t="s">
        <v>1533</v>
      </c>
      <c r="B710" s="187">
        <v>4</v>
      </c>
      <c r="C710" s="187">
        <v>12</v>
      </c>
      <c r="D710" s="188" t="s">
        <v>1534</v>
      </c>
      <c r="E710" s="189"/>
      <c r="F710" s="190">
        <v>54699.5</v>
      </c>
      <c r="G710" s="190">
        <v>54200</v>
      </c>
      <c r="H710" s="180">
        <f t="shared" si="10"/>
        <v>99.086828947248151</v>
      </c>
    </row>
    <row r="711" spans="1:8" x14ac:dyDescent="0.2">
      <c r="A711" s="186" t="s">
        <v>603</v>
      </c>
      <c r="B711" s="187">
        <v>4</v>
      </c>
      <c r="C711" s="187">
        <v>12</v>
      </c>
      <c r="D711" s="188" t="s">
        <v>1534</v>
      </c>
      <c r="E711" s="189">
        <v>800</v>
      </c>
      <c r="F711" s="190">
        <v>54699.5</v>
      </c>
      <c r="G711" s="190">
        <v>54200</v>
      </c>
      <c r="H711" s="180">
        <f t="shared" si="10"/>
        <v>99.086828947248151</v>
      </c>
    </row>
    <row r="712" spans="1:8" ht="22.5" x14ac:dyDescent="0.2">
      <c r="A712" s="186" t="s">
        <v>726</v>
      </c>
      <c r="B712" s="187">
        <v>4</v>
      </c>
      <c r="C712" s="187">
        <v>12</v>
      </c>
      <c r="D712" s="188">
        <v>1800000000</v>
      </c>
      <c r="E712" s="189"/>
      <c r="F712" s="190">
        <v>327460</v>
      </c>
      <c r="G712" s="190">
        <v>327460</v>
      </c>
      <c r="H712" s="180">
        <f t="shared" si="10"/>
        <v>100</v>
      </c>
    </row>
    <row r="713" spans="1:8" x14ac:dyDescent="0.2">
      <c r="A713" s="186" t="s">
        <v>727</v>
      </c>
      <c r="B713" s="187">
        <v>4</v>
      </c>
      <c r="C713" s="187">
        <v>12</v>
      </c>
      <c r="D713" s="188">
        <v>1850000000</v>
      </c>
      <c r="E713" s="189"/>
      <c r="F713" s="190">
        <v>217430</v>
      </c>
      <c r="G713" s="190">
        <v>217430</v>
      </c>
      <c r="H713" s="180">
        <f t="shared" si="10"/>
        <v>100</v>
      </c>
    </row>
    <row r="714" spans="1:8" ht="22.5" x14ac:dyDescent="0.2">
      <c r="A714" s="186" t="s">
        <v>730</v>
      </c>
      <c r="B714" s="187">
        <v>4</v>
      </c>
      <c r="C714" s="187">
        <v>12</v>
      </c>
      <c r="D714" s="188">
        <v>1850200000</v>
      </c>
      <c r="E714" s="189"/>
      <c r="F714" s="190">
        <v>217430</v>
      </c>
      <c r="G714" s="190">
        <v>217430</v>
      </c>
      <c r="H714" s="180">
        <f t="shared" si="10"/>
        <v>100</v>
      </c>
    </row>
    <row r="715" spans="1:8" ht="33.75" x14ac:dyDescent="0.2">
      <c r="A715" s="186" t="s">
        <v>1535</v>
      </c>
      <c r="B715" s="187">
        <v>4</v>
      </c>
      <c r="C715" s="187">
        <v>12</v>
      </c>
      <c r="D715" s="188" t="s">
        <v>860</v>
      </c>
      <c r="E715" s="189"/>
      <c r="F715" s="190">
        <v>217430</v>
      </c>
      <c r="G715" s="190">
        <v>217430</v>
      </c>
      <c r="H715" s="180">
        <f t="shared" si="10"/>
        <v>100</v>
      </c>
    </row>
    <row r="716" spans="1:8" x14ac:dyDescent="0.2">
      <c r="A716" s="186" t="s">
        <v>603</v>
      </c>
      <c r="B716" s="187">
        <v>4</v>
      </c>
      <c r="C716" s="187">
        <v>12</v>
      </c>
      <c r="D716" s="188" t="s">
        <v>860</v>
      </c>
      <c r="E716" s="189">
        <v>800</v>
      </c>
      <c r="F716" s="190">
        <v>217430</v>
      </c>
      <c r="G716" s="190">
        <v>217430</v>
      </c>
      <c r="H716" s="180">
        <f t="shared" si="10"/>
        <v>100</v>
      </c>
    </row>
    <row r="717" spans="1:8" x14ac:dyDescent="0.2">
      <c r="A717" s="186" t="s">
        <v>751</v>
      </c>
      <c r="B717" s="187">
        <v>4</v>
      </c>
      <c r="C717" s="187">
        <v>12</v>
      </c>
      <c r="D717" s="188">
        <v>1870000000</v>
      </c>
      <c r="E717" s="189"/>
      <c r="F717" s="190">
        <v>110030</v>
      </c>
      <c r="G717" s="190">
        <v>110030</v>
      </c>
      <c r="H717" s="180">
        <f t="shared" si="10"/>
        <v>100</v>
      </c>
    </row>
    <row r="718" spans="1:8" x14ac:dyDescent="0.2">
      <c r="A718" s="186" t="s">
        <v>752</v>
      </c>
      <c r="B718" s="187">
        <v>4</v>
      </c>
      <c r="C718" s="187">
        <v>12</v>
      </c>
      <c r="D718" s="188">
        <v>1870100000</v>
      </c>
      <c r="E718" s="189"/>
      <c r="F718" s="190">
        <v>110030</v>
      </c>
      <c r="G718" s="190">
        <v>110030</v>
      </c>
      <c r="H718" s="180">
        <f t="shared" si="10"/>
        <v>100</v>
      </c>
    </row>
    <row r="719" spans="1:8" ht="22.5" x14ac:dyDescent="0.2">
      <c r="A719" s="186" t="s">
        <v>1536</v>
      </c>
      <c r="B719" s="187">
        <v>4</v>
      </c>
      <c r="C719" s="187">
        <v>12</v>
      </c>
      <c r="D719" s="188" t="s">
        <v>861</v>
      </c>
      <c r="E719" s="189"/>
      <c r="F719" s="190">
        <v>110030</v>
      </c>
      <c r="G719" s="190">
        <v>110030</v>
      </c>
      <c r="H719" s="180">
        <f t="shared" ref="H719:H782" si="11">+G719/F719*100</f>
        <v>100</v>
      </c>
    </row>
    <row r="720" spans="1:8" x14ac:dyDescent="0.2">
      <c r="A720" s="186" t="s">
        <v>603</v>
      </c>
      <c r="B720" s="187">
        <v>4</v>
      </c>
      <c r="C720" s="187">
        <v>12</v>
      </c>
      <c r="D720" s="188" t="s">
        <v>861</v>
      </c>
      <c r="E720" s="189">
        <v>800</v>
      </c>
      <c r="F720" s="190">
        <v>110030</v>
      </c>
      <c r="G720" s="190">
        <v>110030</v>
      </c>
      <c r="H720" s="180">
        <f t="shared" si="11"/>
        <v>100</v>
      </c>
    </row>
    <row r="721" spans="1:8" ht="22.5" x14ac:dyDescent="0.2">
      <c r="A721" s="186" t="s">
        <v>1450</v>
      </c>
      <c r="B721" s="187">
        <v>4</v>
      </c>
      <c r="C721" s="187">
        <v>12</v>
      </c>
      <c r="D721" s="188">
        <v>1900000000</v>
      </c>
      <c r="E721" s="189"/>
      <c r="F721" s="190">
        <v>18992.2</v>
      </c>
      <c r="G721" s="190">
        <v>18767.5</v>
      </c>
      <c r="H721" s="180">
        <f t="shared" si="11"/>
        <v>98.816882720274634</v>
      </c>
    </row>
    <row r="722" spans="1:8" x14ac:dyDescent="0.2">
      <c r="A722" s="186" t="s">
        <v>640</v>
      </c>
      <c r="B722" s="187">
        <v>4</v>
      </c>
      <c r="C722" s="187">
        <v>12</v>
      </c>
      <c r="D722" s="188">
        <v>1930000000</v>
      </c>
      <c r="E722" s="189"/>
      <c r="F722" s="190">
        <v>18992.2</v>
      </c>
      <c r="G722" s="190">
        <v>18767.5</v>
      </c>
      <c r="H722" s="180">
        <f t="shared" si="11"/>
        <v>98.816882720274634</v>
      </c>
    </row>
    <row r="723" spans="1:8" x14ac:dyDescent="0.2">
      <c r="A723" s="186" t="s">
        <v>717</v>
      </c>
      <c r="B723" s="187">
        <v>4</v>
      </c>
      <c r="C723" s="187">
        <v>12</v>
      </c>
      <c r="D723" s="188">
        <v>1930100000</v>
      </c>
      <c r="E723" s="189"/>
      <c r="F723" s="190">
        <v>6500</v>
      </c>
      <c r="G723" s="190">
        <v>6500</v>
      </c>
      <c r="H723" s="180">
        <f t="shared" si="11"/>
        <v>100</v>
      </c>
    </row>
    <row r="724" spans="1:8" ht="22.5" x14ac:dyDescent="0.2">
      <c r="A724" s="186" t="s">
        <v>862</v>
      </c>
      <c r="B724" s="187">
        <v>4</v>
      </c>
      <c r="C724" s="187">
        <v>12</v>
      </c>
      <c r="D724" s="188">
        <v>1930167080</v>
      </c>
      <c r="E724" s="189"/>
      <c r="F724" s="190">
        <v>6500</v>
      </c>
      <c r="G724" s="190">
        <v>6500</v>
      </c>
      <c r="H724" s="180">
        <f t="shared" si="11"/>
        <v>100</v>
      </c>
    </row>
    <row r="725" spans="1:8" ht="22.5" x14ac:dyDescent="0.2">
      <c r="A725" s="186" t="s">
        <v>620</v>
      </c>
      <c r="B725" s="187">
        <v>4</v>
      </c>
      <c r="C725" s="187">
        <v>12</v>
      </c>
      <c r="D725" s="188">
        <v>1930167080</v>
      </c>
      <c r="E725" s="189">
        <v>600</v>
      </c>
      <c r="F725" s="190">
        <v>6500</v>
      </c>
      <c r="G725" s="190">
        <v>6500</v>
      </c>
      <c r="H725" s="180">
        <f t="shared" si="11"/>
        <v>100</v>
      </c>
    </row>
    <row r="726" spans="1:8" x14ac:dyDescent="0.2">
      <c r="A726" s="186" t="s">
        <v>863</v>
      </c>
      <c r="B726" s="187">
        <v>4</v>
      </c>
      <c r="C726" s="187">
        <v>12</v>
      </c>
      <c r="D726" s="188">
        <v>1930400000</v>
      </c>
      <c r="E726" s="189"/>
      <c r="F726" s="190">
        <v>12492.2</v>
      </c>
      <c r="G726" s="190">
        <v>12267.5</v>
      </c>
      <c r="H726" s="180">
        <f t="shared" si="11"/>
        <v>98.201277597220667</v>
      </c>
    </row>
    <row r="727" spans="1:8" x14ac:dyDescent="0.2">
      <c r="A727" s="186" t="s">
        <v>864</v>
      </c>
      <c r="B727" s="187">
        <v>4</v>
      </c>
      <c r="C727" s="187">
        <v>12</v>
      </c>
      <c r="D727" s="188">
        <v>1930440670</v>
      </c>
      <c r="E727" s="189"/>
      <c r="F727" s="190">
        <v>12492.2</v>
      </c>
      <c r="G727" s="190">
        <v>12267.5</v>
      </c>
      <c r="H727" s="180">
        <f t="shared" si="11"/>
        <v>98.201277597220667</v>
      </c>
    </row>
    <row r="728" spans="1:8" ht="22.5" x14ac:dyDescent="0.2">
      <c r="A728" s="186" t="s">
        <v>620</v>
      </c>
      <c r="B728" s="187">
        <v>4</v>
      </c>
      <c r="C728" s="187">
        <v>12</v>
      </c>
      <c r="D728" s="188">
        <v>1930440670</v>
      </c>
      <c r="E728" s="189">
        <v>600</v>
      </c>
      <c r="F728" s="190">
        <v>12492.2</v>
      </c>
      <c r="G728" s="190">
        <v>12267.5</v>
      </c>
      <c r="H728" s="180">
        <f t="shared" si="11"/>
        <v>98.201277597220667</v>
      </c>
    </row>
    <row r="729" spans="1:8" ht="22.5" x14ac:dyDescent="0.2">
      <c r="A729" s="186" t="s">
        <v>1537</v>
      </c>
      <c r="B729" s="187">
        <v>4</v>
      </c>
      <c r="C729" s="187">
        <v>12</v>
      </c>
      <c r="D729" s="188">
        <v>2000000000</v>
      </c>
      <c r="E729" s="189"/>
      <c r="F729" s="190">
        <v>9500</v>
      </c>
      <c r="G729" s="190">
        <v>8480.6</v>
      </c>
      <c r="H729" s="180">
        <f t="shared" si="11"/>
        <v>89.269473684210539</v>
      </c>
    </row>
    <row r="730" spans="1:8" ht="22.5" x14ac:dyDescent="0.2">
      <c r="A730" s="186" t="s">
        <v>867</v>
      </c>
      <c r="B730" s="187">
        <v>4</v>
      </c>
      <c r="C730" s="187">
        <v>12</v>
      </c>
      <c r="D730" s="188">
        <v>2010000000</v>
      </c>
      <c r="E730" s="189"/>
      <c r="F730" s="190">
        <v>9500</v>
      </c>
      <c r="G730" s="190">
        <v>8480.6</v>
      </c>
      <c r="H730" s="180">
        <f t="shared" si="11"/>
        <v>89.269473684210539</v>
      </c>
    </row>
    <row r="731" spans="1:8" ht="22.5" x14ac:dyDescent="0.2">
      <c r="A731" s="186" t="s">
        <v>1538</v>
      </c>
      <c r="B731" s="187">
        <v>4</v>
      </c>
      <c r="C731" s="187">
        <v>12</v>
      </c>
      <c r="D731" s="188">
        <v>2010002020</v>
      </c>
      <c r="E731" s="189"/>
      <c r="F731" s="190">
        <v>1500</v>
      </c>
      <c r="G731" s="190">
        <v>480.6</v>
      </c>
      <c r="H731" s="180">
        <f t="shared" si="11"/>
        <v>32.04</v>
      </c>
    </row>
    <row r="732" spans="1:8" x14ac:dyDescent="0.2">
      <c r="A732" s="186" t="s">
        <v>599</v>
      </c>
      <c r="B732" s="187">
        <v>4</v>
      </c>
      <c r="C732" s="187">
        <v>12</v>
      </c>
      <c r="D732" s="188">
        <v>2010002020</v>
      </c>
      <c r="E732" s="189">
        <v>200</v>
      </c>
      <c r="F732" s="190">
        <v>1500</v>
      </c>
      <c r="G732" s="190">
        <v>480.6</v>
      </c>
      <c r="H732" s="180">
        <f t="shared" si="11"/>
        <v>32.04</v>
      </c>
    </row>
    <row r="733" spans="1:8" ht="33.75" x14ac:dyDescent="0.2">
      <c r="A733" s="186" t="s">
        <v>1539</v>
      </c>
      <c r="B733" s="187">
        <v>4</v>
      </c>
      <c r="C733" s="187">
        <v>12</v>
      </c>
      <c r="D733" s="188">
        <v>2010200000</v>
      </c>
      <c r="E733" s="189"/>
      <c r="F733" s="190">
        <v>8000</v>
      </c>
      <c r="G733" s="190">
        <v>8000</v>
      </c>
      <c r="H733" s="180">
        <f t="shared" si="11"/>
        <v>100</v>
      </c>
    </row>
    <row r="734" spans="1:8" ht="22.5" x14ac:dyDescent="0.2">
      <c r="A734" s="186" t="s">
        <v>1540</v>
      </c>
      <c r="B734" s="187">
        <v>4</v>
      </c>
      <c r="C734" s="187">
        <v>12</v>
      </c>
      <c r="D734" s="188" t="s">
        <v>1541</v>
      </c>
      <c r="E734" s="189"/>
      <c r="F734" s="190">
        <v>8000</v>
      </c>
      <c r="G734" s="190">
        <v>8000</v>
      </c>
      <c r="H734" s="180">
        <f t="shared" si="11"/>
        <v>100</v>
      </c>
    </row>
    <row r="735" spans="1:8" x14ac:dyDescent="0.2">
      <c r="A735" s="186" t="s">
        <v>599</v>
      </c>
      <c r="B735" s="187">
        <v>4</v>
      </c>
      <c r="C735" s="187">
        <v>12</v>
      </c>
      <c r="D735" s="188" t="s">
        <v>1541</v>
      </c>
      <c r="E735" s="189">
        <v>200</v>
      </c>
      <c r="F735" s="190">
        <v>8000</v>
      </c>
      <c r="G735" s="190">
        <v>8000</v>
      </c>
      <c r="H735" s="180">
        <f t="shared" si="11"/>
        <v>100</v>
      </c>
    </row>
    <row r="736" spans="1:8" ht="22.5" x14ac:dyDescent="0.2">
      <c r="A736" s="186" t="s">
        <v>1542</v>
      </c>
      <c r="B736" s="187">
        <v>4</v>
      </c>
      <c r="C736" s="187">
        <v>12</v>
      </c>
      <c r="D736" s="188">
        <v>2600000000</v>
      </c>
      <c r="E736" s="189"/>
      <c r="F736" s="190">
        <v>11992.6</v>
      </c>
      <c r="G736" s="190">
        <v>11425.6</v>
      </c>
      <c r="H736" s="180">
        <f t="shared" si="11"/>
        <v>95.272084452078786</v>
      </c>
    </row>
    <row r="737" spans="1:8" ht="22.5" x14ac:dyDescent="0.2">
      <c r="A737" s="186" t="s">
        <v>872</v>
      </c>
      <c r="B737" s="187">
        <v>4</v>
      </c>
      <c r="C737" s="187">
        <v>12</v>
      </c>
      <c r="D737" s="188">
        <v>2600200000</v>
      </c>
      <c r="E737" s="189"/>
      <c r="F737" s="190">
        <v>11992.6</v>
      </c>
      <c r="G737" s="190">
        <v>11425.6</v>
      </c>
      <c r="H737" s="180">
        <f t="shared" si="11"/>
        <v>95.272084452078786</v>
      </c>
    </row>
    <row r="738" spans="1:8" ht="33.75" x14ac:dyDescent="0.2">
      <c r="A738" s="186" t="s">
        <v>873</v>
      </c>
      <c r="B738" s="187">
        <v>4</v>
      </c>
      <c r="C738" s="187">
        <v>12</v>
      </c>
      <c r="D738" s="188">
        <v>2600242603</v>
      </c>
      <c r="E738" s="189"/>
      <c r="F738" s="190">
        <v>11992.6</v>
      </c>
      <c r="G738" s="190">
        <v>11425.6</v>
      </c>
      <c r="H738" s="180">
        <f t="shared" si="11"/>
        <v>95.272084452078786</v>
      </c>
    </row>
    <row r="739" spans="1:8" ht="22.5" x14ac:dyDescent="0.2">
      <c r="A739" s="186" t="s">
        <v>620</v>
      </c>
      <c r="B739" s="187">
        <v>4</v>
      </c>
      <c r="C739" s="187">
        <v>12</v>
      </c>
      <c r="D739" s="188">
        <v>2600242603</v>
      </c>
      <c r="E739" s="189">
        <v>600</v>
      </c>
      <c r="F739" s="190">
        <v>11992.6</v>
      </c>
      <c r="G739" s="190">
        <v>11425.6</v>
      </c>
      <c r="H739" s="180">
        <f t="shared" si="11"/>
        <v>95.272084452078786</v>
      </c>
    </row>
    <row r="740" spans="1:8" ht="22.5" x14ac:dyDescent="0.2">
      <c r="A740" s="186" t="s">
        <v>1543</v>
      </c>
      <c r="B740" s="187">
        <v>4</v>
      </c>
      <c r="C740" s="187">
        <v>12</v>
      </c>
      <c r="D740" s="188">
        <v>3400000000</v>
      </c>
      <c r="E740" s="189"/>
      <c r="F740" s="190">
        <v>194506.2</v>
      </c>
      <c r="G740" s="190">
        <v>194207.8</v>
      </c>
      <c r="H740" s="180">
        <f t="shared" si="11"/>
        <v>99.846585867185709</v>
      </c>
    </row>
    <row r="741" spans="1:8" x14ac:dyDescent="0.2">
      <c r="A741" s="186" t="s">
        <v>1544</v>
      </c>
      <c r="B741" s="187">
        <v>4</v>
      </c>
      <c r="C741" s="187">
        <v>12</v>
      </c>
      <c r="D741" s="188">
        <v>3400060090</v>
      </c>
      <c r="E741" s="189"/>
      <c r="F741" s="190">
        <v>6237.7</v>
      </c>
      <c r="G741" s="190">
        <v>6237.7</v>
      </c>
      <c r="H741" s="180">
        <f t="shared" si="11"/>
        <v>100</v>
      </c>
    </row>
    <row r="742" spans="1:8" ht="22.5" x14ac:dyDescent="0.2">
      <c r="A742" s="186" t="s">
        <v>620</v>
      </c>
      <c r="B742" s="187">
        <v>4</v>
      </c>
      <c r="C742" s="187">
        <v>12</v>
      </c>
      <c r="D742" s="188">
        <v>3400060090</v>
      </c>
      <c r="E742" s="189">
        <v>600</v>
      </c>
      <c r="F742" s="190">
        <v>6237.7</v>
      </c>
      <c r="G742" s="190">
        <v>6237.7</v>
      </c>
      <c r="H742" s="180">
        <f t="shared" si="11"/>
        <v>100</v>
      </c>
    </row>
    <row r="743" spans="1:8" x14ac:dyDescent="0.2">
      <c r="A743" s="186" t="s">
        <v>1545</v>
      </c>
      <c r="B743" s="187">
        <v>4</v>
      </c>
      <c r="C743" s="187">
        <v>12</v>
      </c>
      <c r="D743" s="188">
        <v>3400060100</v>
      </c>
      <c r="E743" s="189"/>
      <c r="F743" s="190">
        <v>10000</v>
      </c>
      <c r="G743" s="190">
        <v>10000</v>
      </c>
      <c r="H743" s="180">
        <f t="shared" si="11"/>
        <v>100</v>
      </c>
    </row>
    <row r="744" spans="1:8" x14ac:dyDescent="0.2">
      <c r="A744" s="186" t="s">
        <v>603</v>
      </c>
      <c r="B744" s="187">
        <v>4</v>
      </c>
      <c r="C744" s="187">
        <v>12</v>
      </c>
      <c r="D744" s="188">
        <v>3400060100</v>
      </c>
      <c r="E744" s="189">
        <v>800</v>
      </c>
      <c r="F744" s="190">
        <v>10000</v>
      </c>
      <c r="G744" s="190">
        <v>10000</v>
      </c>
      <c r="H744" s="180">
        <f t="shared" si="11"/>
        <v>100</v>
      </c>
    </row>
    <row r="745" spans="1:8" ht="22.5" x14ac:dyDescent="0.2">
      <c r="A745" s="186" t="s">
        <v>1546</v>
      </c>
      <c r="B745" s="187">
        <v>4</v>
      </c>
      <c r="C745" s="187">
        <v>12</v>
      </c>
      <c r="D745" s="188" t="s">
        <v>1547</v>
      </c>
      <c r="E745" s="189"/>
      <c r="F745" s="190">
        <v>50788</v>
      </c>
      <c r="G745" s="190">
        <v>50788</v>
      </c>
      <c r="H745" s="180">
        <f t="shared" si="11"/>
        <v>100</v>
      </c>
    </row>
    <row r="746" spans="1:8" x14ac:dyDescent="0.2">
      <c r="A746" s="186" t="s">
        <v>603</v>
      </c>
      <c r="B746" s="187">
        <v>4</v>
      </c>
      <c r="C746" s="187">
        <v>12</v>
      </c>
      <c r="D746" s="188" t="s">
        <v>1547</v>
      </c>
      <c r="E746" s="189">
        <v>800</v>
      </c>
      <c r="F746" s="190">
        <v>50788</v>
      </c>
      <c r="G746" s="190">
        <v>50788</v>
      </c>
      <c r="H746" s="180">
        <f t="shared" si="11"/>
        <v>100</v>
      </c>
    </row>
    <row r="747" spans="1:8" x14ac:dyDescent="0.2">
      <c r="A747" s="186" t="s">
        <v>1548</v>
      </c>
      <c r="B747" s="187">
        <v>4</v>
      </c>
      <c r="C747" s="187">
        <v>12</v>
      </c>
      <c r="D747" s="188">
        <v>3400065100</v>
      </c>
      <c r="E747" s="189"/>
      <c r="F747" s="190">
        <v>6023.6</v>
      </c>
      <c r="G747" s="190">
        <v>6023.6</v>
      </c>
      <c r="H747" s="180">
        <f t="shared" si="11"/>
        <v>100</v>
      </c>
    </row>
    <row r="748" spans="1:8" x14ac:dyDescent="0.2">
      <c r="A748" s="186" t="s">
        <v>603</v>
      </c>
      <c r="B748" s="187">
        <v>4</v>
      </c>
      <c r="C748" s="187">
        <v>12</v>
      </c>
      <c r="D748" s="188">
        <v>3400065100</v>
      </c>
      <c r="E748" s="189">
        <v>800</v>
      </c>
      <c r="F748" s="190">
        <v>6023.6</v>
      </c>
      <c r="G748" s="190">
        <v>6023.6</v>
      </c>
      <c r="H748" s="180">
        <f t="shared" si="11"/>
        <v>100</v>
      </c>
    </row>
    <row r="749" spans="1:8" ht="33.75" x14ac:dyDescent="0.2">
      <c r="A749" s="186" t="s">
        <v>1549</v>
      </c>
      <c r="B749" s="187">
        <v>4</v>
      </c>
      <c r="C749" s="187">
        <v>12</v>
      </c>
      <c r="D749" s="188">
        <v>3400065200</v>
      </c>
      <c r="E749" s="189"/>
      <c r="F749" s="190">
        <v>298.39999999999998</v>
      </c>
      <c r="G749" s="190">
        <v>0</v>
      </c>
      <c r="H749" s="180">
        <f t="shared" si="11"/>
        <v>0</v>
      </c>
    </row>
    <row r="750" spans="1:8" x14ac:dyDescent="0.2">
      <c r="A750" s="186" t="s">
        <v>603</v>
      </c>
      <c r="B750" s="187">
        <v>4</v>
      </c>
      <c r="C750" s="187">
        <v>12</v>
      </c>
      <c r="D750" s="188">
        <v>3400065200</v>
      </c>
      <c r="E750" s="189">
        <v>800</v>
      </c>
      <c r="F750" s="190">
        <v>298.39999999999998</v>
      </c>
      <c r="G750" s="190">
        <v>0</v>
      </c>
      <c r="H750" s="180">
        <f t="shared" si="11"/>
        <v>0</v>
      </c>
    </row>
    <row r="751" spans="1:8" ht="22.5" x14ac:dyDescent="0.2">
      <c r="A751" s="186" t="s">
        <v>1550</v>
      </c>
      <c r="B751" s="187">
        <v>4</v>
      </c>
      <c r="C751" s="187">
        <v>12</v>
      </c>
      <c r="D751" s="188" t="s">
        <v>1551</v>
      </c>
      <c r="E751" s="189"/>
      <c r="F751" s="190">
        <v>19705.099999999999</v>
      </c>
      <c r="G751" s="190">
        <v>19705.099999999999</v>
      </c>
      <c r="H751" s="180">
        <f t="shared" si="11"/>
        <v>100</v>
      </c>
    </row>
    <row r="752" spans="1:8" x14ac:dyDescent="0.2">
      <c r="A752" s="186" t="s">
        <v>603</v>
      </c>
      <c r="B752" s="187">
        <v>4</v>
      </c>
      <c r="C752" s="187">
        <v>12</v>
      </c>
      <c r="D752" s="188" t="s">
        <v>1551</v>
      </c>
      <c r="E752" s="189">
        <v>800</v>
      </c>
      <c r="F752" s="190">
        <v>19705.099999999999</v>
      </c>
      <c r="G752" s="190">
        <v>19705.099999999999</v>
      </c>
      <c r="H752" s="180">
        <f t="shared" si="11"/>
        <v>100</v>
      </c>
    </row>
    <row r="753" spans="1:8" ht="22.5" x14ac:dyDescent="0.2">
      <c r="A753" s="186" t="s">
        <v>1552</v>
      </c>
      <c r="B753" s="187">
        <v>4</v>
      </c>
      <c r="C753" s="187">
        <v>12</v>
      </c>
      <c r="D753" s="188" t="s">
        <v>1553</v>
      </c>
      <c r="E753" s="189"/>
      <c r="F753" s="190">
        <v>11480.8</v>
      </c>
      <c r="G753" s="190">
        <v>11480.8</v>
      </c>
      <c r="H753" s="180">
        <f t="shared" si="11"/>
        <v>100</v>
      </c>
    </row>
    <row r="754" spans="1:8" x14ac:dyDescent="0.2">
      <c r="A754" s="186" t="s">
        <v>603</v>
      </c>
      <c r="B754" s="187">
        <v>4</v>
      </c>
      <c r="C754" s="187">
        <v>12</v>
      </c>
      <c r="D754" s="188" t="s">
        <v>1553</v>
      </c>
      <c r="E754" s="189">
        <v>800</v>
      </c>
      <c r="F754" s="190">
        <v>11480.8</v>
      </c>
      <c r="G754" s="190">
        <v>11480.8</v>
      </c>
      <c r="H754" s="180">
        <f t="shared" si="11"/>
        <v>100</v>
      </c>
    </row>
    <row r="755" spans="1:8" ht="45" x14ac:dyDescent="0.2">
      <c r="A755" s="186" t="s">
        <v>1554</v>
      </c>
      <c r="B755" s="187">
        <v>4</v>
      </c>
      <c r="C755" s="187">
        <v>12</v>
      </c>
      <c r="D755" s="188" t="s">
        <v>1555</v>
      </c>
      <c r="E755" s="189"/>
      <c r="F755" s="190">
        <v>79814.100000000006</v>
      </c>
      <c r="G755" s="190">
        <v>79814.100000000006</v>
      </c>
      <c r="H755" s="180">
        <f t="shared" si="11"/>
        <v>100</v>
      </c>
    </row>
    <row r="756" spans="1:8" ht="22.5" x14ac:dyDescent="0.2">
      <c r="A756" s="186" t="s">
        <v>620</v>
      </c>
      <c r="B756" s="187">
        <v>4</v>
      </c>
      <c r="C756" s="187">
        <v>12</v>
      </c>
      <c r="D756" s="188" t="s">
        <v>1555</v>
      </c>
      <c r="E756" s="189">
        <v>600</v>
      </c>
      <c r="F756" s="190">
        <v>79814.100000000006</v>
      </c>
      <c r="G756" s="190">
        <v>79814.100000000006</v>
      </c>
      <c r="H756" s="180">
        <f t="shared" si="11"/>
        <v>100</v>
      </c>
    </row>
    <row r="757" spans="1:8" ht="22.5" x14ac:dyDescent="0.2">
      <c r="A757" s="186" t="s">
        <v>1556</v>
      </c>
      <c r="B757" s="187">
        <v>4</v>
      </c>
      <c r="C757" s="187">
        <v>12</v>
      </c>
      <c r="D757" s="188" t="s">
        <v>1557</v>
      </c>
      <c r="E757" s="189"/>
      <c r="F757" s="190">
        <v>10158.5</v>
      </c>
      <c r="G757" s="190">
        <v>10158.5</v>
      </c>
      <c r="H757" s="180">
        <f t="shared" si="11"/>
        <v>100</v>
      </c>
    </row>
    <row r="758" spans="1:8" ht="22.5" x14ac:dyDescent="0.2">
      <c r="A758" s="186" t="s">
        <v>620</v>
      </c>
      <c r="B758" s="187">
        <v>4</v>
      </c>
      <c r="C758" s="187">
        <v>12</v>
      </c>
      <c r="D758" s="188" t="s">
        <v>1557</v>
      </c>
      <c r="E758" s="189">
        <v>600</v>
      </c>
      <c r="F758" s="190">
        <v>10158.5</v>
      </c>
      <c r="G758" s="190">
        <v>10158.5</v>
      </c>
      <c r="H758" s="180">
        <f t="shared" si="11"/>
        <v>100</v>
      </c>
    </row>
    <row r="759" spans="1:8" ht="22.5" x14ac:dyDescent="0.2">
      <c r="A759" s="186" t="s">
        <v>1558</v>
      </c>
      <c r="B759" s="187">
        <v>4</v>
      </c>
      <c r="C759" s="187">
        <v>12</v>
      </c>
      <c r="D759" s="188">
        <v>3500000000</v>
      </c>
      <c r="E759" s="189"/>
      <c r="F759" s="190">
        <v>197222.5</v>
      </c>
      <c r="G759" s="190">
        <v>189678.1</v>
      </c>
      <c r="H759" s="180">
        <f t="shared" si="11"/>
        <v>96.174675810315762</v>
      </c>
    </row>
    <row r="760" spans="1:8" x14ac:dyDescent="0.2">
      <c r="A760" s="186" t="s">
        <v>1559</v>
      </c>
      <c r="B760" s="187">
        <v>4</v>
      </c>
      <c r="C760" s="187">
        <v>12</v>
      </c>
      <c r="D760" s="188">
        <v>3510000000</v>
      </c>
      <c r="E760" s="189"/>
      <c r="F760" s="190">
        <v>16120.6</v>
      </c>
      <c r="G760" s="190">
        <v>8576.2000000000007</v>
      </c>
      <c r="H760" s="180">
        <f t="shared" si="11"/>
        <v>53.200253092316665</v>
      </c>
    </row>
    <row r="761" spans="1:8" x14ac:dyDescent="0.2">
      <c r="A761" s="186" t="s">
        <v>865</v>
      </c>
      <c r="B761" s="187">
        <v>4</v>
      </c>
      <c r="C761" s="187">
        <v>12</v>
      </c>
      <c r="D761" s="188">
        <v>3510100000</v>
      </c>
      <c r="E761" s="189"/>
      <c r="F761" s="190">
        <v>16120.6</v>
      </c>
      <c r="G761" s="190">
        <v>8576.2000000000007</v>
      </c>
      <c r="H761" s="180">
        <f t="shared" si="11"/>
        <v>53.200253092316665</v>
      </c>
    </row>
    <row r="762" spans="1:8" ht="33.75" x14ac:dyDescent="0.2">
      <c r="A762" s="186" t="s">
        <v>866</v>
      </c>
      <c r="B762" s="187">
        <v>4</v>
      </c>
      <c r="C762" s="187">
        <v>12</v>
      </c>
      <c r="D762" s="188">
        <v>3510165210</v>
      </c>
      <c r="E762" s="189"/>
      <c r="F762" s="190">
        <v>6523.2</v>
      </c>
      <c r="G762" s="190">
        <v>6403.2</v>
      </c>
      <c r="H762" s="180">
        <f t="shared" si="11"/>
        <v>98.160412067696839</v>
      </c>
    </row>
    <row r="763" spans="1:8" x14ac:dyDescent="0.2">
      <c r="A763" s="186" t="s">
        <v>603</v>
      </c>
      <c r="B763" s="187">
        <v>4</v>
      </c>
      <c r="C763" s="187">
        <v>12</v>
      </c>
      <c r="D763" s="188">
        <v>3510165210</v>
      </c>
      <c r="E763" s="189">
        <v>800</v>
      </c>
      <c r="F763" s="190">
        <v>6523.2</v>
      </c>
      <c r="G763" s="190">
        <v>6403.2</v>
      </c>
      <c r="H763" s="180">
        <f t="shared" si="11"/>
        <v>98.160412067696839</v>
      </c>
    </row>
    <row r="764" spans="1:8" x14ac:dyDescent="0.2">
      <c r="A764" s="186" t="s">
        <v>1560</v>
      </c>
      <c r="B764" s="187">
        <v>4</v>
      </c>
      <c r="C764" s="187">
        <v>12</v>
      </c>
      <c r="D764" s="188">
        <v>3510165240</v>
      </c>
      <c r="E764" s="189"/>
      <c r="F764" s="190">
        <v>1000</v>
      </c>
      <c r="G764" s="190">
        <v>700</v>
      </c>
      <c r="H764" s="180">
        <f t="shared" si="11"/>
        <v>70</v>
      </c>
    </row>
    <row r="765" spans="1:8" x14ac:dyDescent="0.2">
      <c r="A765" s="186" t="s">
        <v>603</v>
      </c>
      <c r="B765" s="187">
        <v>4</v>
      </c>
      <c r="C765" s="187">
        <v>12</v>
      </c>
      <c r="D765" s="188">
        <v>3510165240</v>
      </c>
      <c r="E765" s="189">
        <v>800</v>
      </c>
      <c r="F765" s="190">
        <v>1000</v>
      </c>
      <c r="G765" s="190">
        <v>700</v>
      </c>
      <c r="H765" s="180">
        <f t="shared" si="11"/>
        <v>70</v>
      </c>
    </row>
    <row r="766" spans="1:8" x14ac:dyDescent="0.2">
      <c r="A766" s="186" t="s">
        <v>1561</v>
      </c>
      <c r="B766" s="187">
        <v>4</v>
      </c>
      <c r="C766" s="187">
        <v>12</v>
      </c>
      <c r="D766" s="188">
        <v>3510165280</v>
      </c>
      <c r="E766" s="189"/>
      <c r="F766" s="190">
        <v>2638.9</v>
      </c>
      <c r="G766" s="190">
        <v>0</v>
      </c>
      <c r="H766" s="180">
        <f t="shared" si="11"/>
        <v>0</v>
      </c>
    </row>
    <row r="767" spans="1:8" ht="22.5" x14ac:dyDescent="0.2">
      <c r="A767" s="186" t="s">
        <v>620</v>
      </c>
      <c r="B767" s="187">
        <v>4</v>
      </c>
      <c r="C767" s="187">
        <v>12</v>
      </c>
      <c r="D767" s="188">
        <v>3510165280</v>
      </c>
      <c r="E767" s="189">
        <v>600</v>
      </c>
      <c r="F767" s="190">
        <v>2638.9</v>
      </c>
      <c r="G767" s="190">
        <v>0</v>
      </c>
      <c r="H767" s="180">
        <f t="shared" si="11"/>
        <v>0</v>
      </c>
    </row>
    <row r="768" spans="1:8" ht="22.5" x14ac:dyDescent="0.2">
      <c r="A768" s="186" t="s">
        <v>1562</v>
      </c>
      <c r="B768" s="187">
        <v>4</v>
      </c>
      <c r="C768" s="187">
        <v>12</v>
      </c>
      <c r="D768" s="188">
        <v>3510165400</v>
      </c>
      <c r="E768" s="189"/>
      <c r="F768" s="190">
        <v>5958.5</v>
      </c>
      <c r="G768" s="190">
        <v>1473</v>
      </c>
      <c r="H768" s="180">
        <f t="shared" si="11"/>
        <v>24.720986825543342</v>
      </c>
    </row>
    <row r="769" spans="1:8" x14ac:dyDescent="0.2">
      <c r="A769" s="186" t="s">
        <v>603</v>
      </c>
      <c r="B769" s="187">
        <v>4</v>
      </c>
      <c r="C769" s="187">
        <v>12</v>
      </c>
      <c r="D769" s="188">
        <v>3510165400</v>
      </c>
      <c r="E769" s="189">
        <v>800</v>
      </c>
      <c r="F769" s="190">
        <v>5958.5</v>
      </c>
      <c r="G769" s="190">
        <v>1473</v>
      </c>
      <c r="H769" s="180">
        <f t="shared" si="11"/>
        <v>24.720986825543342</v>
      </c>
    </row>
    <row r="770" spans="1:8" ht="33.75" x14ac:dyDescent="0.2">
      <c r="A770" s="186" t="s">
        <v>1563</v>
      </c>
      <c r="B770" s="187">
        <v>4</v>
      </c>
      <c r="C770" s="187">
        <v>12</v>
      </c>
      <c r="D770" s="188">
        <v>3520000000</v>
      </c>
      <c r="E770" s="189"/>
      <c r="F770" s="190">
        <v>178101.9</v>
      </c>
      <c r="G770" s="190">
        <v>178101.9</v>
      </c>
      <c r="H770" s="180">
        <f t="shared" si="11"/>
        <v>100</v>
      </c>
    </row>
    <row r="771" spans="1:8" ht="22.5" x14ac:dyDescent="0.2">
      <c r="A771" s="186" t="s">
        <v>868</v>
      </c>
      <c r="B771" s="187">
        <v>4</v>
      </c>
      <c r="C771" s="187">
        <v>12</v>
      </c>
      <c r="D771" s="188" t="s">
        <v>1564</v>
      </c>
      <c r="E771" s="189"/>
      <c r="F771" s="190">
        <v>3668.7</v>
      </c>
      <c r="G771" s="190">
        <v>3668.7</v>
      </c>
      <c r="H771" s="180">
        <f t="shared" si="11"/>
        <v>100</v>
      </c>
    </row>
    <row r="772" spans="1:8" ht="22.5" x14ac:dyDescent="0.2">
      <c r="A772" s="186" t="s">
        <v>869</v>
      </c>
      <c r="B772" s="187">
        <v>4</v>
      </c>
      <c r="C772" s="187">
        <v>12</v>
      </c>
      <c r="D772" s="188" t="s">
        <v>1565</v>
      </c>
      <c r="E772" s="189"/>
      <c r="F772" s="190">
        <v>3668.7</v>
      </c>
      <c r="G772" s="190">
        <v>3668.7</v>
      </c>
      <c r="H772" s="180">
        <f t="shared" si="11"/>
        <v>100</v>
      </c>
    </row>
    <row r="773" spans="1:8" ht="22.5" x14ac:dyDescent="0.2">
      <c r="A773" s="186" t="s">
        <v>620</v>
      </c>
      <c r="B773" s="187">
        <v>4</v>
      </c>
      <c r="C773" s="187">
        <v>12</v>
      </c>
      <c r="D773" s="188" t="s">
        <v>1565</v>
      </c>
      <c r="E773" s="189">
        <v>600</v>
      </c>
      <c r="F773" s="190">
        <v>3668.7</v>
      </c>
      <c r="G773" s="190">
        <v>3668.7</v>
      </c>
      <c r="H773" s="180">
        <f t="shared" si="11"/>
        <v>100</v>
      </c>
    </row>
    <row r="774" spans="1:8" x14ac:dyDescent="0.2">
      <c r="A774" s="186" t="s">
        <v>870</v>
      </c>
      <c r="B774" s="187">
        <v>4</v>
      </c>
      <c r="C774" s="187">
        <v>12</v>
      </c>
      <c r="D774" s="188" t="s">
        <v>1566</v>
      </c>
      <c r="E774" s="189"/>
      <c r="F774" s="190">
        <v>9659.9</v>
      </c>
      <c r="G774" s="190">
        <v>9659.9</v>
      </c>
      <c r="H774" s="180">
        <f t="shared" si="11"/>
        <v>100</v>
      </c>
    </row>
    <row r="775" spans="1:8" ht="22.5" x14ac:dyDescent="0.2">
      <c r="A775" s="186" t="s">
        <v>869</v>
      </c>
      <c r="B775" s="187">
        <v>4</v>
      </c>
      <c r="C775" s="187">
        <v>12</v>
      </c>
      <c r="D775" s="188" t="s">
        <v>1567</v>
      </c>
      <c r="E775" s="189"/>
      <c r="F775" s="190">
        <v>9659.9</v>
      </c>
      <c r="G775" s="190">
        <v>9659.9</v>
      </c>
      <c r="H775" s="180">
        <f t="shared" si="11"/>
        <v>100</v>
      </c>
    </row>
    <row r="776" spans="1:8" ht="22.5" x14ac:dyDescent="0.2">
      <c r="A776" s="186" t="s">
        <v>620</v>
      </c>
      <c r="B776" s="187">
        <v>4</v>
      </c>
      <c r="C776" s="187">
        <v>12</v>
      </c>
      <c r="D776" s="188" t="s">
        <v>1567</v>
      </c>
      <c r="E776" s="189">
        <v>600</v>
      </c>
      <c r="F776" s="190">
        <v>6051.3</v>
      </c>
      <c r="G776" s="190">
        <v>6051.3</v>
      </c>
      <c r="H776" s="180">
        <f t="shared" si="11"/>
        <v>100</v>
      </c>
    </row>
    <row r="777" spans="1:8" x14ac:dyDescent="0.2">
      <c r="A777" s="186" t="s">
        <v>603</v>
      </c>
      <c r="B777" s="187">
        <v>4</v>
      </c>
      <c r="C777" s="187">
        <v>12</v>
      </c>
      <c r="D777" s="188" t="s">
        <v>1567</v>
      </c>
      <c r="E777" s="189">
        <v>800</v>
      </c>
      <c r="F777" s="190">
        <v>3608.6</v>
      </c>
      <c r="G777" s="190">
        <v>3608.6</v>
      </c>
      <c r="H777" s="180">
        <f t="shared" si="11"/>
        <v>100</v>
      </c>
    </row>
    <row r="778" spans="1:8" x14ac:dyDescent="0.2">
      <c r="A778" s="186" t="s">
        <v>747</v>
      </c>
      <c r="B778" s="187">
        <v>4</v>
      </c>
      <c r="C778" s="187">
        <v>12</v>
      </c>
      <c r="D778" s="188" t="s">
        <v>1568</v>
      </c>
      <c r="E778" s="189"/>
      <c r="F778" s="190">
        <v>164773.29999999999</v>
      </c>
      <c r="G778" s="190">
        <v>164773.29999999999</v>
      </c>
      <c r="H778" s="180">
        <f t="shared" si="11"/>
        <v>100</v>
      </c>
    </row>
    <row r="779" spans="1:8" ht="22.5" x14ac:dyDescent="0.2">
      <c r="A779" s="186" t="s">
        <v>869</v>
      </c>
      <c r="B779" s="187">
        <v>4</v>
      </c>
      <c r="C779" s="187">
        <v>12</v>
      </c>
      <c r="D779" s="188" t="s">
        <v>1569</v>
      </c>
      <c r="E779" s="189"/>
      <c r="F779" s="190">
        <v>164773.29999999999</v>
      </c>
      <c r="G779" s="190">
        <v>164773.29999999999</v>
      </c>
      <c r="H779" s="180">
        <f t="shared" si="11"/>
        <v>100</v>
      </c>
    </row>
    <row r="780" spans="1:8" ht="22.5" x14ac:dyDescent="0.2">
      <c r="A780" s="186" t="s">
        <v>620</v>
      </c>
      <c r="B780" s="187">
        <v>4</v>
      </c>
      <c r="C780" s="187">
        <v>12</v>
      </c>
      <c r="D780" s="188" t="s">
        <v>1569</v>
      </c>
      <c r="E780" s="189">
        <v>600</v>
      </c>
      <c r="F780" s="190">
        <v>164773.29999999999</v>
      </c>
      <c r="G780" s="190">
        <v>164773.29999999999</v>
      </c>
      <c r="H780" s="180">
        <f t="shared" si="11"/>
        <v>100</v>
      </c>
    </row>
    <row r="781" spans="1:8" ht="22.5" x14ac:dyDescent="0.2">
      <c r="A781" s="186" t="s">
        <v>1570</v>
      </c>
      <c r="B781" s="187">
        <v>4</v>
      </c>
      <c r="C781" s="187">
        <v>12</v>
      </c>
      <c r="D781" s="188">
        <v>3530000000</v>
      </c>
      <c r="E781" s="189"/>
      <c r="F781" s="190">
        <v>3000</v>
      </c>
      <c r="G781" s="190">
        <v>3000</v>
      </c>
      <c r="H781" s="180">
        <f t="shared" si="11"/>
        <v>100</v>
      </c>
    </row>
    <row r="782" spans="1:8" x14ac:dyDescent="0.2">
      <c r="A782" s="186" t="s">
        <v>1571</v>
      </c>
      <c r="B782" s="187">
        <v>4</v>
      </c>
      <c r="C782" s="187">
        <v>12</v>
      </c>
      <c r="D782" s="188" t="s">
        <v>1572</v>
      </c>
      <c r="E782" s="189"/>
      <c r="F782" s="190">
        <v>3000</v>
      </c>
      <c r="G782" s="190">
        <v>3000</v>
      </c>
      <c r="H782" s="180">
        <f t="shared" si="11"/>
        <v>100</v>
      </c>
    </row>
    <row r="783" spans="1:8" ht="22.5" x14ac:dyDescent="0.2">
      <c r="A783" s="186" t="s">
        <v>871</v>
      </c>
      <c r="B783" s="187">
        <v>4</v>
      </c>
      <c r="C783" s="187">
        <v>12</v>
      </c>
      <c r="D783" s="188" t="s">
        <v>1573</v>
      </c>
      <c r="E783" s="189"/>
      <c r="F783" s="190">
        <v>3000</v>
      </c>
      <c r="G783" s="190">
        <v>3000</v>
      </c>
      <c r="H783" s="180">
        <f t="shared" ref="H783:H846" si="12">+G783/F783*100</f>
        <v>100</v>
      </c>
    </row>
    <row r="784" spans="1:8" ht="22.5" x14ac:dyDescent="0.2">
      <c r="A784" s="186" t="s">
        <v>620</v>
      </c>
      <c r="B784" s="187">
        <v>4</v>
      </c>
      <c r="C784" s="187">
        <v>12</v>
      </c>
      <c r="D784" s="188" t="s">
        <v>1573</v>
      </c>
      <c r="E784" s="189">
        <v>600</v>
      </c>
      <c r="F784" s="190">
        <v>3000</v>
      </c>
      <c r="G784" s="190">
        <v>3000</v>
      </c>
      <c r="H784" s="180">
        <f t="shared" si="12"/>
        <v>100</v>
      </c>
    </row>
    <row r="785" spans="1:8" x14ac:dyDescent="0.2">
      <c r="A785" s="186" t="s">
        <v>774</v>
      </c>
      <c r="B785" s="187">
        <v>4</v>
      </c>
      <c r="C785" s="187">
        <v>12</v>
      </c>
      <c r="D785" s="188">
        <v>8200000000</v>
      </c>
      <c r="E785" s="189"/>
      <c r="F785" s="190">
        <v>180415.3</v>
      </c>
      <c r="G785" s="190">
        <v>147901</v>
      </c>
      <c r="H785" s="180">
        <f t="shared" si="12"/>
        <v>81.9780805729891</v>
      </c>
    </row>
    <row r="786" spans="1:8" x14ac:dyDescent="0.2">
      <c r="A786" s="186" t="s">
        <v>1574</v>
      </c>
      <c r="B786" s="187">
        <v>4</v>
      </c>
      <c r="C786" s="187">
        <v>12</v>
      </c>
      <c r="D786" s="188">
        <v>8200000350</v>
      </c>
      <c r="E786" s="189"/>
      <c r="F786" s="190">
        <v>145221</v>
      </c>
      <c r="G786" s="190">
        <v>124559.1</v>
      </c>
      <c r="H786" s="180">
        <f t="shared" si="12"/>
        <v>85.772099076579835</v>
      </c>
    </row>
    <row r="787" spans="1:8" x14ac:dyDescent="0.2">
      <c r="A787" s="186" t="s">
        <v>599</v>
      </c>
      <c r="B787" s="187">
        <v>4</v>
      </c>
      <c r="C787" s="187">
        <v>12</v>
      </c>
      <c r="D787" s="188">
        <v>8200000350</v>
      </c>
      <c r="E787" s="189">
        <v>200</v>
      </c>
      <c r="F787" s="190">
        <v>44128.4</v>
      </c>
      <c r="G787" s="190">
        <v>42086.8</v>
      </c>
      <c r="H787" s="180">
        <f t="shared" si="12"/>
        <v>95.373500965364713</v>
      </c>
    </row>
    <row r="788" spans="1:8" x14ac:dyDescent="0.2">
      <c r="A788" s="186" t="s">
        <v>795</v>
      </c>
      <c r="B788" s="187">
        <v>4</v>
      </c>
      <c r="C788" s="187">
        <v>12</v>
      </c>
      <c r="D788" s="188">
        <v>8200000350</v>
      </c>
      <c r="E788" s="189">
        <v>400</v>
      </c>
      <c r="F788" s="190">
        <v>101092.6</v>
      </c>
      <c r="G788" s="190">
        <v>82472.3</v>
      </c>
      <c r="H788" s="180">
        <f t="shared" si="12"/>
        <v>81.580946577692131</v>
      </c>
    </row>
    <row r="789" spans="1:8" ht="22.5" x14ac:dyDescent="0.2">
      <c r="A789" s="186" t="s">
        <v>1575</v>
      </c>
      <c r="B789" s="187">
        <v>4</v>
      </c>
      <c r="C789" s="187">
        <v>12</v>
      </c>
      <c r="D789" s="188">
        <v>8200000351</v>
      </c>
      <c r="E789" s="189"/>
      <c r="F789" s="190">
        <v>21549.200000000001</v>
      </c>
      <c r="G789" s="190">
        <v>11324.7</v>
      </c>
      <c r="H789" s="180">
        <f t="shared" si="12"/>
        <v>52.552762979600175</v>
      </c>
    </row>
    <row r="790" spans="1:8" x14ac:dyDescent="0.2">
      <c r="A790" s="186" t="s">
        <v>599</v>
      </c>
      <c r="B790" s="187">
        <v>4</v>
      </c>
      <c r="C790" s="187">
        <v>12</v>
      </c>
      <c r="D790" s="188">
        <v>8200000351</v>
      </c>
      <c r="E790" s="189">
        <v>200</v>
      </c>
      <c r="F790" s="190">
        <v>19250</v>
      </c>
      <c r="G790" s="190">
        <v>9284.7000000000007</v>
      </c>
      <c r="H790" s="180">
        <f t="shared" si="12"/>
        <v>48.232207792207795</v>
      </c>
    </row>
    <row r="791" spans="1:8" x14ac:dyDescent="0.2">
      <c r="A791" s="186" t="s">
        <v>795</v>
      </c>
      <c r="B791" s="187">
        <v>4</v>
      </c>
      <c r="C791" s="187">
        <v>12</v>
      </c>
      <c r="D791" s="188">
        <v>8200000351</v>
      </c>
      <c r="E791" s="189">
        <v>400</v>
      </c>
      <c r="F791" s="190">
        <v>2299.1999999999998</v>
      </c>
      <c r="G791" s="190">
        <v>2040</v>
      </c>
      <c r="H791" s="180">
        <f t="shared" si="12"/>
        <v>88.726513569937381</v>
      </c>
    </row>
    <row r="792" spans="1:8" x14ac:dyDescent="0.2">
      <c r="A792" s="186" t="s">
        <v>1576</v>
      </c>
      <c r="B792" s="187">
        <v>4</v>
      </c>
      <c r="C792" s="187">
        <v>12</v>
      </c>
      <c r="D792" s="188">
        <v>8200004001</v>
      </c>
      <c r="E792" s="189"/>
      <c r="F792" s="190">
        <v>7000</v>
      </c>
      <c r="G792" s="190">
        <v>5955.1</v>
      </c>
      <c r="H792" s="180">
        <f t="shared" si="12"/>
        <v>85.072857142857146</v>
      </c>
    </row>
    <row r="793" spans="1:8" x14ac:dyDescent="0.2">
      <c r="A793" s="186" t="s">
        <v>603</v>
      </c>
      <c r="B793" s="187">
        <v>4</v>
      </c>
      <c r="C793" s="187">
        <v>12</v>
      </c>
      <c r="D793" s="188">
        <v>8200004001</v>
      </c>
      <c r="E793" s="189">
        <v>800</v>
      </c>
      <c r="F793" s="190">
        <v>7000</v>
      </c>
      <c r="G793" s="190">
        <v>5955.1</v>
      </c>
      <c r="H793" s="180">
        <f t="shared" si="12"/>
        <v>85.072857142857146</v>
      </c>
    </row>
    <row r="794" spans="1:8" ht="22.5" x14ac:dyDescent="0.2">
      <c r="A794" s="186" t="s">
        <v>874</v>
      </c>
      <c r="B794" s="187">
        <v>4</v>
      </c>
      <c r="C794" s="187">
        <v>12</v>
      </c>
      <c r="D794" s="188">
        <v>8200040590</v>
      </c>
      <c r="E794" s="189"/>
      <c r="F794" s="190">
        <v>6645.1</v>
      </c>
      <c r="G794" s="190">
        <v>6062.1</v>
      </c>
      <c r="H794" s="180">
        <f t="shared" si="12"/>
        <v>91.226618109584507</v>
      </c>
    </row>
    <row r="795" spans="1:8" ht="22.5" x14ac:dyDescent="0.2">
      <c r="A795" s="186" t="s">
        <v>620</v>
      </c>
      <c r="B795" s="187">
        <v>4</v>
      </c>
      <c r="C795" s="187">
        <v>12</v>
      </c>
      <c r="D795" s="188">
        <v>8200040590</v>
      </c>
      <c r="E795" s="189">
        <v>600</v>
      </c>
      <c r="F795" s="190">
        <v>6645.1</v>
      </c>
      <c r="G795" s="190">
        <v>6062.1</v>
      </c>
      <c r="H795" s="180">
        <f t="shared" si="12"/>
        <v>91.226618109584507</v>
      </c>
    </row>
    <row r="796" spans="1:8" x14ac:dyDescent="0.2">
      <c r="A796" s="186" t="s">
        <v>596</v>
      </c>
      <c r="B796" s="187">
        <v>4</v>
      </c>
      <c r="C796" s="187">
        <v>12</v>
      </c>
      <c r="D796" s="188">
        <v>8900000000</v>
      </c>
      <c r="E796" s="189"/>
      <c r="F796" s="190">
        <v>230628</v>
      </c>
      <c r="G796" s="190">
        <v>173922.4</v>
      </c>
      <c r="H796" s="180">
        <f t="shared" si="12"/>
        <v>75.412525799122392</v>
      </c>
    </row>
    <row r="797" spans="1:8" x14ac:dyDescent="0.2">
      <c r="A797" s="186" t="s">
        <v>596</v>
      </c>
      <c r="B797" s="187">
        <v>4</v>
      </c>
      <c r="C797" s="187">
        <v>12</v>
      </c>
      <c r="D797" s="188">
        <v>8900000110</v>
      </c>
      <c r="E797" s="189"/>
      <c r="F797" s="190">
        <v>839.1</v>
      </c>
      <c r="G797" s="190">
        <v>839.2</v>
      </c>
      <c r="H797" s="180">
        <f t="shared" si="12"/>
        <v>100.01191753068765</v>
      </c>
    </row>
    <row r="798" spans="1:8" ht="33.75" x14ac:dyDescent="0.2">
      <c r="A798" s="186" t="s">
        <v>595</v>
      </c>
      <c r="B798" s="187">
        <v>4</v>
      </c>
      <c r="C798" s="187">
        <v>12</v>
      </c>
      <c r="D798" s="188">
        <v>8900000110</v>
      </c>
      <c r="E798" s="189">
        <v>100</v>
      </c>
      <c r="F798" s="190">
        <v>839.1</v>
      </c>
      <c r="G798" s="190">
        <v>839.2</v>
      </c>
      <c r="H798" s="180">
        <f t="shared" si="12"/>
        <v>100.01191753068765</v>
      </c>
    </row>
    <row r="799" spans="1:8" x14ac:dyDescent="0.2">
      <c r="A799" s="186" t="s">
        <v>596</v>
      </c>
      <c r="B799" s="187">
        <v>4</v>
      </c>
      <c r="C799" s="187">
        <v>12</v>
      </c>
      <c r="D799" s="188">
        <v>8900000190</v>
      </c>
      <c r="E799" s="189"/>
      <c r="F799" s="190">
        <v>3</v>
      </c>
      <c r="G799" s="190">
        <v>3</v>
      </c>
      <c r="H799" s="180">
        <f t="shared" si="12"/>
        <v>100</v>
      </c>
    </row>
    <row r="800" spans="1:8" x14ac:dyDescent="0.2">
      <c r="A800" s="186" t="s">
        <v>599</v>
      </c>
      <c r="B800" s="187">
        <v>4</v>
      </c>
      <c r="C800" s="187">
        <v>12</v>
      </c>
      <c r="D800" s="188">
        <v>8900000190</v>
      </c>
      <c r="E800" s="189">
        <v>200</v>
      </c>
      <c r="F800" s="190">
        <v>3</v>
      </c>
      <c r="G800" s="190">
        <v>3</v>
      </c>
      <c r="H800" s="180">
        <f t="shared" si="12"/>
        <v>100</v>
      </c>
    </row>
    <row r="801" spans="1:8" x14ac:dyDescent="0.2">
      <c r="A801" s="186" t="s">
        <v>802</v>
      </c>
      <c r="B801" s="187">
        <v>4</v>
      </c>
      <c r="C801" s="187">
        <v>12</v>
      </c>
      <c r="D801" s="188">
        <v>8900040410</v>
      </c>
      <c r="E801" s="189"/>
      <c r="F801" s="190">
        <v>228526.4</v>
      </c>
      <c r="G801" s="190">
        <v>172322.1</v>
      </c>
      <c r="H801" s="180">
        <f t="shared" si="12"/>
        <v>75.405773687416428</v>
      </c>
    </row>
    <row r="802" spans="1:8" ht="22.5" x14ac:dyDescent="0.2">
      <c r="A802" s="186" t="s">
        <v>620</v>
      </c>
      <c r="B802" s="187">
        <v>4</v>
      </c>
      <c r="C802" s="187">
        <v>12</v>
      </c>
      <c r="D802" s="188">
        <v>8900040410</v>
      </c>
      <c r="E802" s="189">
        <v>600</v>
      </c>
      <c r="F802" s="190">
        <v>228526.4</v>
      </c>
      <c r="G802" s="190">
        <v>172322.1</v>
      </c>
      <c r="H802" s="180">
        <f t="shared" si="12"/>
        <v>75.405773687416428</v>
      </c>
    </row>
    <row r="803" spans="1:8" ht="22.5" x14ac:dyDescent="0.2">
      <c r="A803" s="186" t="s">
        <v>1424</v>
      </c>
      <c r="B803" s="187">
        <v>4</v>
      </c>
      <c r="C803" s="187">
        <v>12</v>
      </c>
      <c r="D803" s="188">
        <v>8900055490</v>
      </c>
      <c r="E803" s="189"/>
      <c r="F803" s="190">
        <v>255.5</v>
      </c>
      <c r="G803" s="190">
        <v>255.5</v>
      </c>
      <c r="H803" s="180">
        <f t="shared" si="12"/>
        <v>100</v>
      </c>
    </row>
    <row r="804" spans="1:8" ht="33.75" x14ac:dyDescent="0.2">
      <c r="A804" s="186" t="s">
        <v>595</v>
      </c>
      <c r="B804" s="187">
        <v>4</v>
      </c>
      <c r="C804" s="187">
        <v>12</v>
      </c>
      <c r="D804" s="188">
        <v>8900055490</v>
      </c>
      <c r="E804" s="189">
        <v>100</v>
      </c>
      <c r="F804" s="190">
        <v>100</v>
      </c>
      <c r="G804" s="190">
        <v>100</v>
      </c>
      <c r="H804" s="180">
        <f t="shared" si="12"/>
        <v>100</v>
      </c>
    </row>
    <row r="805" spans="1:8" ht="22.5" x14ac:dyDescent="0.2">
      <c r="A805" s="186" t="s">
        <v>620</v>
      </c>
      <c r="B805" s="187">
        <v>4</v>
      </c>
      <c r="C805" s="187">
        <v>12</v>
      </c>
      <c r="D805" s="188">
        <v>8900055490</v>
      </c>
      <c r="E805" s="189">
        <v>600</v>
      </c>
      <c r="F805" s="190">
        <v>155.5</v>
      </c>
      <c r="G805" s="190">
        <v>155.5</v>
      </c>
      <c r="H805" s="180">
        <f t="shared" si="12"/>
        <v>100</v>
      </c>
    </row>
    <row r="806" spans="1:8" x14ac:dyDescent="0.2">
      <c r="A806" s="186" t="s">
        <v>631</v>
      </c>
      <c r="B806" s="187">
        <v>4</v>
      </c>
      <c r="C806" s="187">
        <v>12</v>
      </c>
      <c r="D806" s="188">
        <v>8900099990</v>
      </c>
      <c r="E806" s="189"/>
      <c r="F806" s="190">
        <v>1004</v>
      </c>
      <c r="G806" s="190">
        <v>502.6</v>
      </c>
      <c r="H806" s="180">
        <f t="shared" si="12"/>
        <v>50.059760956175303</v>
      </c>
    </row>
    <row r="807" spans="1:8" ht="33.75" x14ac:dyDescent="0.2">
      <c r="A807" s="186" t="s">
        <v>595</v>
      </c>
      <c r="B807" s="187">
        <v>4</v>
      </c>
      <c r="C807" s="187">
        <v>12</v>
      </c>
      <c r="D807" s="188">
        <v>8900099990</v>
      </c>
      <c r="E807" s="189">
        <v>100</v>
      </c>
      <c r="F807" s="190">
        <v>215.2</v>
      </c>
      <c r="G807" s="190">
        <v>70.3</v>
      </c>
      <c r="H807" s="180">
        <f t="shared" si="12"/>
        <v>32.667286245353161</v>
      </c>
    </row>
    <row r="808" spans="1:8" x14ac:dyDescent="0.2">
      <c r="A808" s="186" t="s">
        <v>599</v>
      </c>
      <c r="B808" s="187">
        <v>4</v>
      </c>
      <c r="C808" s="187">
        <v>12</v>
      </c>
      <c r="D808" s="188">
        <v>8900099990</v>
      </c>
      <c r="E808" s="189">
        <v>200</v>
      </c>
      <c r="F808" s="190">
        <v>788.8</v>
      </c>
      <c r="G808" s="190">
        <v>432.3</v>
      </c>
      <c r="H808" s="180">
        <f t="shared" si="12"/>
        <v>54.804766734279923</v>
      </c>
    </row>
    <row r="809" spans="1:8" x14ac:dyDescent="0.2">
      <c r="A809" s="186" t="s">
        <v>714</v>
      </c>
      <c r="B809" s="187">
        <v>4</v>
      </c>
      <c r="C809" s="187">
        <v>12</v>
      </c>
      <c r="D809" s="188">
        <v>9500000000</v>
      </c>
      <c r="E809" s="189"/>
      <c r="F809" s="190">
        <v>63400.9</v>
      </c>
      <c r="G809" s="190">
        <v>62584.6</v>
      </c>
      <c r="H809" s="180">
        <f t="shared" si="12"/>
        <v>98.712478844937522</v>
      </c>
    </row>
    <row r="810" spans="1:8" x14ac:dyDescent="0.2">
      <c r="A810" s="186" t="s">
        <v>875</v>
      </c>
      <c r="B810" s="187">
        <v>4</v>
      </c>
      <c r="C810" s="187">
        <v>12</v>
      </c>
      <c r="D810" s="188">
        <v>9500040910</v>
      </c>
      <c r="E810" s="189"/>
      <c r="F810" s="190">
        <v>22494.400000000001</v>
      </c>
      <c r="G810" s="190">
        <v>22494.400000000001</v>
      </c>
      <c r="H810" s="180">
        <f t="shared" si="12"/>
        <v>100</v>
      </c>
    </row>
    <row r="811" spans="1:8" ht="22.5" x14ac:dyDescent="0.2">
      <c r="A811" s="186" t="s">
        <v>620</v>
      </c>
      <c r="B811" s="187">
        <v>4</v>
      </c>
      <c r="C811" s="187">
        <v>12</v>
      </c>
      <c r="D811" s="188">
        <v>9500040910</v>
      </c>
      <c r="E811" s="189">
        <v>600</v>
      </c>
      <c r="F811" s="190">
        <v>22494.400000000001</v>
      </c>
      <c r="G811" s="190">
        <v>22494.400000000001</v>
      </c>
      <c r="H811" s="180">
        <f t="shared" si="12"/>
        <v>100</v>
      </c>
    </row>
    <row r="812" spans="1:8" x14ac:dyDescent="0.2">
      <c r="A812" s="186" t="s">
        <v>875</v>
      </c>
      <c r="B812" s="187">
        <v>4</v>
      </c>
      <c r="C812" s="187">
        <v>12</v>
      </c>
      <c r="D812" s="188">
        <v>9500040920</v>
      </c>
      <c r="E812" s="189"/>
      <c r="F812" s="190">
        <v>40906.5</v>
      </c>
      <c r="G812" s="190">
        <v>40090.199999999997</v>
      </c>
      <c r="H812" s="180">
        <f t="shared" si="12"/>
        <v>98.004473616662381</v>
      </c>
    </row>
    <row r="813" spans="1:8" ht="33.75" x14ac:dyDescent="0.2">
      <c r="A813" s="186" t="s">
        <v>595</v>
      </c>
      <c r="B813" s="187">
        <v>4</v>
      </c>
      <c r="C813" s="187">
        <v>12</v>
      </c>
      <c r="D813" s="188">
        <v>9500040920</v>
      </c>
      <c r="E813" s="189">
        <v>100</v>
      </c>
      <c r="F813" s="190">
        <v>28619.3</v>
      </c>
      <c r="G813" s="190">
        <v>28619.3</v>
      </c>
      <c r="H813" s="180">
        <f t="shared" si="12"/>
        <v>100</v>
      </c>
    </row>
    <row r="814" spans="1:8" x14ac:dyDescent="0.2">
      <c r="A814" s="186" t="s">
        <v>599</v>
      </c>
      <c r="B814" s="187">
        <v>4</v>
      </c>
      <c r="C814" s="187">
        <v>12</v>
      </c>
      <c r="D814" s="188">
        <v>9500040920</v>
      </c>
      <c r="E814" s="189">
        <v>200</v>
      </c>
      <c r="F814" s="190">
        <v>10489.8</v>
      </c>
      <c r="G814" s="190">
        <v>9830.5</v>
      </c>
      <c r="H814" s="180">
        <f t="shared" si="12"/>
        <v>93.714846803561556</v>
      </c>
    </row>
    <row r="815" spans="1:8" x14ac:dyDescent="0.2">
      <c r="A815" s="186" t="s">
        <v>603</v>
      </c>
      <c r="B815" s="187">
        <v>4</v>
      </c>
      <c r="C815" s="187">
        <v>12</v>
      </c>
      <c r="D815" s="188">
        <v>9500040920</v>
      </c>
      <c r="E815" s="189">
        <v>800</v>
      </c>
      <c r="F815" s="190">
        <v>1797.4</v>
      </c>
      <c r="G815" s="190">
        <v>1640.4</v>
      </c>
      <c r="H815" s="180">
        <f t="shared" si="12"/>
        <v>91.265160787804618</v>
      </c>
    </row>
    <row r="816" spans="1:8" s="176" customFormat="1" ht="10.5" x14ac:dyDescent="0.15">
      <c r="A816" s="181" t="s">
        <v>876</v>
      </c>
      <c r="B816" s="182">
        <v>5</v>
      </c>
      <c r="C816" s="182"/>
      <c r="D816" s="183"/>
      <c r="E816" s="184"/>
      <c r="F816" s="185">
        <v>2293445.9</v>
      </c>
      <c r="G816" s="185">
        <v>2131524.1</v>
      </c>
      <c r="H816" s="174">
        <f t="shared" si="12"/>
        <v>92.939802940195804</v>
      </c>
    </row>
    <row r="817" spans="1:8" s="176" customFormat="1" ht="10.5" x14ac:dyDescent="0.15">
      <c r="A817" s="181" t="s">
        <v>877</v>
      </c>
      <c r="B817" s="182">
        <v>5</v>
      </c>
      <c r="C817" s="182">
        <v>1</v>
      </c>
      <c r="D817" s="183"/>
      <c r="E817" s="184"/>
      <c r="F817" s="185">
        <v>618448.80000000005</v>
      </c>
      <c r="G817" s="185">
        <v>511428.6</v>
      </c>
      <c r="H817" s="174">
        <f t="shared" si="12"/>
        <v>82.695382382502785</v>
      </c>
    </row>
    <row r="818" spans="1:8" ht="22.5" x14ac:dyDescent="0.2">
      <c r="A818" s="186" t="s">
        <v>680</v>
      </c>
      <c r="B818" s="187">
        <v>5</v>
      </c>
      <c r="C818" s="187">
        <v>1</v>
      </c>
      <c r="D818" s="188">
        <v>200000000</v>
      </c>
      <c r="E818" s="189"/>
      <c r="F818" s="190">
        <v>20291.2</v>
      </c>
      <c r="G818" s="190">
        <v>20000</v>
      </c>
      <c r="H818" s="180">
        <f t="shared" si="12"/>
        <v>98.564895126951583</v>
      </c>
    </row>
    <row r="819" spans="1:8" ht="22.5" x14ac:dyDescent="0.2">
      <c r="A819" s="186" t="s">
        <v>690</v>
      </c>
      <c r="B819" s="187">
        <v>5</v>
      </c>
      <c r="C819" s="187">
        <v>1</v>
      </c>
      <c r="D819" s="188">
        <v>200700000</v>
      </c>
      <c r="E819" s="189"/>
      <c r="F819" s="190">
        <v>20291.2</v>
      </c>
      <c r="G819" s="190">
        <v>20000</v>
      </c>
      <c r="H819" s="180">
        <f t="shared" si="12"/>
        <v>98.564895126951583</v>
      </c>
    </row>
    <row r="820" spans="1:8" ht="22.5" x14ac:dyDescent="0.2">
      <c r="A820" s="186" t="s">
        <v>1577</v>
      </c>
      <c r="B820" s="187">
        <v>5</v>
      </c>
      <c r="C820" s="187">
        <v>1</v>
      </c>
      <c r="D820" s="188">
        <v>200703200</v>
      </c>
      <c r="E820" s="189"/>
      <c r="F820" s="190">
        <v>20291.2</v>
      </c>
      <c r="G820" s="190">
        <v>20000</v>
      </c>
      <c r="H820" s="180">
        <f t="shared" si="12"/>
        <v>98.564895126951583</v>
      </c>
    </row>
    <row r="821" spans="1:8" x14ac:dyDescent="0.2">
      <c r="A821" s="186" t="s">
        <v>795</v>
      </c>
      <c r="B821" s="187">
        <v>5</v>
      </c>
      <c r="C821" s="187">
        <v>1</v>
      </c>
      <c r="D821" s="188">
        <v>200703200</v>
      </c>
      <c r="E821" s="189">
        <v>400</v>
      </c>
      <c r="F821" s="190">
        <v>20291.2</v>
      </c>
      <c r="G821" s="190">
        <v>20000</v>
      </c>
      <c r="H821" s="180">
        <f t="shared" si="12"/>
        <v>98.564895126951583</v>
      </c>
    </row>
    <row r="822" spans="1:8" ht="22.5" x14ac:dyDescent="0.2">
      <c r="A822" s="186" t="s">
        <v>1578</v>
      </c>
      <c r="B822" s="187">
        <v>5</v>
      </c>
      <c r="C822" s="187">
        <v>1</v>
      </c>
      <c r="D822" s="188">
        <v>3200000000</v>
      </c>
      <c r="E822" s="189"/>
      <c r="F822" s="190">
        <v>581619</v>
      </c>
      <c r="G822" s="190">
        <v>476224.4</v>
      </c>
      <c r="H822" s="180">
        <f t="shared" si="12"/>
        <v>81.879099547985888</v>
      </c>
    </row>
    <row r="823" spans="1:8" ht="22.5" x14ac:dyDescent="0.2">
      <c r="A823" s="186" t="s">
        <v>880</v>
      </c>
      <c r="B823" s="187">
        <v>5</v>
      </c>
      <c r="C823" s="187">
        <v>1</v>
      </c>
      <c r="D823" s="188">
        <v>3200009502</v>
      </c>
      <c r="E823" s="189"/>
      <c r="F823" s="190">
        <v>161544.5</v>
      </c>
      <c r="G823" s="190">
        <v>159111.79999999999</v>
      </c>
      <c r="H823" s="180">
        <f t="shared" si="12"/>
        <v>98.494099149150856</v>
      </c>
    </row>
    <row r="824" spans="1:8" x14ac:dyDescent="0.2">
      <c r="A824" s="186" t="s">
        <v>795</v>
      </c>
      <c r="B824" s="187">
        <v>5</v>
      </c>
      <c r="C824" s="187">
        <v>1</v>
      </c>
      <c r="D824" s="188">
        <v>3200009502</v>
      </c>
      <c r="E824" s="189">
        <v>400</v>
      </c>
      <c r="F824" s="190">
        <v>151049.5</v>
      </c>
      <c r="G824" s="190">
        <v>148616.79999999999</v>
      </c>
      <c r="H824" s="180">
        <f t="shared" si="12"/>
        <v>98.389468353089541</v>
      </c>
    </row>
    <row r="825" spans="1:8" x14ac:dyDescent="0.2">
      <c r="A825" s="186" t="s">
        <v>609</v>
      </c>
      <c r="B825" s="187">
        <v>5</v>
      </c>
      <c r="C825" s="187">
        <v>1</v>
      </c>
      <c r="D825" s="188">
        <v>3200009502</v>
      </c>
      <c r="E825" s="189">
        <v>500</v>
      </c>
      <c r="F825" s="190">
        <v>10495</v>
      </c>
      <c r="G825" s="190">
        <v>10495</v>
      </c>
      <c r="H825" s="180">
        <f t="shared" si="12"/>
        <v>100</v>
      </c>
    </row>
    <row r="826" spans="1:8" ht="22.5" x14ac:dyDescent="0.2">
      <c r="A826" s="186" t="s">
        <v>881</v>
      </c>
      <c r="B826" s="187">
        <v>5</v>
      </c>
      <c r="C826" s="187">
        <v>1</v>
      </c>
      <c r="D826" s="188">
        <v>3200009602</v>
      </c>
      <c r="E826" s="189"/>
      <c r="F826" s="190">
        <v>117300.1</v>
      </c>
      <c r="G826" s="190">
        <v>116471.9</v>
      </c>
      <c r="H826" s="180">
        <f t="shared" si="12"/>
        <v>99.293947745995098</v>
      </c>
    </row>
    <row r="827" spans="1:8" x14ac:dyDescent="0.2">
      <c r="A827" s="186" t="s">
        <v>795</v>
      </c>
      <c r="B827" s="187">
        <v>5</v>
      </c>
      <c r="C827" s="187">
        <v>1</v>
      </c>
      <c r="D827" s="188">
        <v>3200009602</v>
      </c>
      <c r="E827" s="189">
        <v>400</v>
      </c>
      <c r="F827" s="190">
        <v>117300.1</v>
      </c>
      <c r="G827" s="190">
        <v>116471.9</v>
      </c>
      <c r="H827" s="180">
        <f t="shared" si="12"/>
        <v>99.293947745995098</v>
      </c>
    </row>
    <row r="828" spans="1:8" ht="22.5" x14ac:dyDescent="0.2">
      <c r="A828" s="186" t="s">
        <v>882</v>
      </c>
      <c r="B828" s="187">
        <v>5</v>
      </c>
      <c r="C828" s="187">
        <v>1</v>
      </c>
      <c r="D828" s="188" t="s">
        <v>883</v>
      </c>
      <c r="E828" s="189"/>
      <c r="F828" s="190">
        <v>302774.40000000002</v>
      </c>
      <c r="G828" s="190">
        <v>200640.7</v>
      </c>
      <c r="H828" s="180">
        <f t="shared" si="12"/>
        <v>66.267392487607935</v>
      </c>
    </row>
    <row r="829" spans="1:8" ht="22.5" x14ac:dyDescent="0.2">
      <c r="A829" s="186" t="s">
        <v>884</v>
      </c>
      <c r="B829" s="187">
        <v>5</v>
      </c>
      <c r="C829" s="187">
        <v>1</v>
      </c>
      <c r="D829" s="188" t="s">
        <v>885</v>
      </c>
      <c r="E829" s="189"/>
      <c r="F829" s="190">
        <v>263240.40000000002</v>
      </c>
      <c r="G829" s="190">
        <v>178600.6</v>
      </c>
      <c r="H829" s="180">
        <f t="shared" si="12"/>
        <v>67.846956622159809</v>
      </c>
    </row>
    <row r="830" spans="1:8" x14ac:dyDescent="0.2">
      <c r="A830" s="186" t="s">
        <v>795</v>
      </c>
      <c r="B830" s="187">
        <v>5</v>
      </c>
      <c r="C830" s="187">
        <v>1</v>
      </c>
      <c r="D830" s="188" t="s">
        <v>885</v>
      </c>
      <c r="E830" s="189">
        <v>400</v>
      </c>
      <c r="F830" s="190">
        <v>263240.40000000002</v>
      </c>
      <c r="G830" s="190">
        <v>178600.6</v>
      </c>
      <c r="H830" s="180">
        <f t="shared" si="12"/>
        <v>67.846956622159809</v>
      </c>
    </row>
    <row r="831" spans="1:8" ht="22.5" x14ac:dyDescent="0.2">
      <c r="A831" s="186" t="s">
        <v>881</v>
      </c>
      <c r="B831" s="187">
        <v>5</v>
      </c>
      <c r="C831" s="187">
        <v>1</v>
      </c>
      <c r="D831" s="188" t="s">
        <v>886</v>
      </c>
      <c r="E831" s="189"/>
      <c r="F831" s="190">
        <v>39534</v>
      </c>
      <c r="G831" s="190">
        <v>22040.1</v>
      </c>
      <c r="H831" s="180">
        <f t="shared" si="12"/>
        <v>55.749734405827887</v>
      </c>
    </row>
    <row r="832" spans="1:8" x14ac:dyDescent="0.2">
      <c r="A832" s="186" t="s">
        <v>795</v>
      </c>
      <c r="B832" s="187">
        <v>5</v>
      </c>
      <c r="C832" s="187">
        <v>1</v>
      </c>
      <c r="D832" s="188" t="s">
        <v>886</v>
      </c>
      <c r="E832" s="189">
        <v>400</v>
      </c>
      <c r="F832" s="190">
        <v>39534</v>
      </c>
      <c r="G832" s="190">
        <v>22040.1</v>
      </c>
      <c r="H832" s="180">
        <f t="shared" si="12"/>
        <v>55.749734405827887</v>
      </c>
    </row>
    <row r="833" spans="1:8" x14ac:dyDescent="0.2">
      <c r="A833" s="186" t="s">
        <v>887</v>
      </c>
      <c r="B833" s="187">
        <v>5</v>
      </c>
      <c r="C833" s="187">
        <v>1</v>
      </c>
      <c r="D833" s="188">
        <v>7500000000</v>
      </c>
      <c r="E833" s="189"/>
      <c r="F833" s="190">
        <v>11538.6</v>
      </c>
      <c r="G833" s="190">
        <v>10204.200000000001</v>
      </c>
      <c r="H833" s="180">
        <f t="shared" si="12"/>
        <v>88.435338775934696</v>
      </c>
    </row>
    <row r="834" spans="1:8" ht="22.5" x14ac:dyDescent="0.2">
      <c r="A834" s="186" t="s">
        <v>888</v>
      </c>
      <c r="B834" s="187">
        <v>5</v>
      </c>
      <c r="C834" s="187">
        <v>1</v>
      </c>
      <c r="D834" s="188">
        <v>7500040590</v>
      </c>
      <c r="E834" s="189"/>
      <c r="F834" s="190">
        <v>11538.6</v>
      </c>
      <c r="G834" s="190">
        <v>10204.200000000001</v>
      </c>
      <c r="H834" s="180">
        <f t="shared" si="12"/>
        <v>88.435338775934696</v>
      </c>
    </row>
    <row r="835" spans="1:8" ht="22.5" x14ac:dyDescent="0.2">
      <c r="A835" s="186" t="s">
        <v>620</v>
      </c>
      <c r="B835" s="187">
        <v>5</v>
      </c>
      <c r="C835" s="187">
        <v>1</v>
      </c>
      <c r="D835" s="188">
        <v>7500040590</v>
      </c>
      <c r="E835" s="189">
        <v>600</v>
      </c>
      <c r="F835" s="190">
        <v>11538.6</v>
      </c>
      <c r="G835" s="190">
        <v>10204.200000000001</v>
      </c>
      <c r="H835" s="180">
        <f t="shared" si="12"/>
        <v>88.435338775934696</v>
      </c>
    </row>
    <row r="836" spans="1:8" ht="22.5" x14ac:dyDescent="0.2">
      <c r="A836" s="186" t="s">
        <v>889</v>
      </c>
      <c r="B836" s="187">
        <v>5</v>
      </c>
      <c r="C836" s="187">
        <v>1</v>
      </c>
      <c r="D836" s="188">
        <v>9800000000</v>
      </c>
      <c r="E836" s="189"/>
      <c r="F836" s="190">
        <v>5000</v>
      </c>
      <c r="G836" s="190">
        <v>5000</v>
      </c>
      <c r="H836" s="180">
        <f t="shared" si="12"/>
        <v>100</v>
      </c>
    </row>
    <row r="837" spans="1:8" ht="22.5" x14ac:dyDescent="0.2">
      <c r="A837" s="186" t="s">
        <v>890</v>
      </c>
      <c r="B837" s="187">
        <v>5</v>
      </c>
      <c r="C837" s="187">
        <v>1</v>
      </c>
      <c r="D837" s="188">
        <v>9800009601</v>
      </c>
      <c r="E837" s="189"/>
      <c r="F837" s="190">
        <v>5000</v>
      </c>
      <c r="G837" s="190">
        <v>5000</v>
      </c>
      <c r="H837" s="180">
        <f t="shared" si="12"/>
        <v>100</v>
      </c>
    </row>
    <row r="838" spans="1:8" ht="22.5" x14ac:dyDescent="0.2">
      <c r="A838" s="186" t="s">
        <v>620</v>
      </c>
      <c r="B838" s="187">
        <v>5</v>
      </c>
      <c r="C838" s="187">
        <v>1</v>
      </c>
      <c r="D838" s="188">
        <v>9800009601</v>
      </c>
      <c r="E838" s="189">
        <v>600</v>
      </c>
      <c r="F838" s="190">
        <v>5000</v>
      </c>
      <c r="G838" s="190">
        <v>5000</v>
      </c>
      <c r="H838" s="180">
        <f t="shared" si="12"/>
        <v>100</v>
      </c>
    </row>
    <row r="839" spans="1:8" s="176" customFormat="1" ht="10.5" x14ac:dyDescent="0.15">
      <c r="A839" s="181" t="s">
        <v>891</v>
      </c>
      <c r="B839" s="182">
        <v>5</v>
      </c>
      <c r="C839" s="182">
        <v>2</v>
      </c>
      <c r="D839" s="183"/>
      <c r="E839" s="184"/>
      <c r="F839" s="185">
        <v>1096488.2</v>
      </c>
      <c r="G839" s="185">
        <v>1072153.3</v>
      </c>
      <c r="H839" s="174">
        <f t="shared" si="12"/>
        <v>97.780650991045775</v>
      </c>
    </row>
    <row r="840" spans="1:8" ht="22.5" x14ac:dyDescent="0.2">
      <c r="A840" s="186" t="s">
        <v>892</v>
      </c>
      <c r="B840" s="187">
        <v>5</v>
      </c>
      <c r="C840" s="187">
        <v>2</v>
      </c>
      <c r="D840" s="188">
        <v>500000000</v>
      </c>
      <c r="E840" s="189"/>
      <c r="F840" s="190">
        <v>1025007</v>
      </c>
      <c r="G840" s="190">
        <v>1005084.7</v>
      </c>
      <c r="H840" s="180">
        <f t="shared" si="12"/>
        <v>98.056374249151474</v>
      </c>
    </row>
    <row r="841" spans="1:8" ht="22.5" x14ac:dyDescent="0.2">
      <c r="A841" s="186" t="s">
        <v>893</v>
      </c>
      <c r="B841" s="187">
        <v>5</v>
      </c>
      <c r="C841" s="187">
        <v>2</v>
      </c>
      <c r="D841" s="188">
        <v>510000000</v>
      </c>
      <c r="E841" s="189"/>
      <c r="F841" s="190">
        <v>737639.6</v>
      </c>
      <c r="G841" s="190">
        <v>730368.7</v>
      </c>
      <c r="H841" s="180">
        <f t="shared" si="12"/>
        <v>99.01430183520516</v>
      </c>
    </row>
    <row r="842" spans="1:8" ht="22.5" x14ac:dyDescent="0.2">
      <c r="A842" s="186" t="s">
        <v>1579</v>
      </c>
      <c r="B842" s="187">
        <v>5</v>
      </c>
      <c r="C842" s="187">
        <v>2</v>
      </c>
      <c r="D842" s="188">
        <v>510300000</v>
      </c>
      <c r="E842" s="189"/>
      <c r="F842" s="190">
        <v>737639.6</v>
      </c>
      <c r="G842" s="190">
        <v>730368.7</v>
      </c>
      <c r="H842" s="180">
        <f t="shared" si="12"/>
        <v>99.01430183520516</v>
      </c>
    </row>
    <row r="843" spans="1:8" ht="22.5" x14ac:dyDescent="0.2">
      <c r="A843" s="186" t="s">
        <v>894</v>
      </c>
      <c r="B843" s="187">
        <v>5</v>
      </c>
      <c r="C843" s="187">
        <v>2</v>
      </c>
      <c r="D843" s="188">
        <v>510300320</v>
      </c>
      <c r="E843" s="189"/>
      <c r="F843" s="190">
        <v>35438.6</v>
      </c>
      <c r="G843" s="190">
        <v>28167.7</v>
      </c>
      <c r="H843" s="180">
        <f t="shared" si="12"/>
        <v>79.48310599177168</v>
      </c>
    </row>
    <row r="844" spans="1:8" x14ac:dyDescent="0.2">
      <c r="A844" s="186" t="s">
        <v>599</v>
      </c>
      <c r="B844" s="187">
        <v>5</v>
      </c>
      <c r="C844" s="187">
        <v>2</v>
      </c>
      <c r="D844" s="188">
        <v>510300320</v>
      </c>
      <c r="E844" s="189">
        <v>200</v>
      </c>
      <c r="F844" s="190">
        <v>35438.6</v>
      </c>
      <c r="G844" s="190">
        <v>28167.7</v>
      </c>
      <c r="H844" s="180">
        <f t="shared" si="12"/>
        <v>79.48310599177168</v>
      </c>
    </row>
    <row r="845" spans="1:8" ht="22.5" x14ac:dyDescent="0.2">
      <c r="A845" s="186" t="s">
        <v>1580</v>
      </c>
      <c r="B845" s="187">
        <v>5</v>
      </c>
      <c r="C845" s="187">
        <v>2</v>
      </c>
      <c r="D845" s="188">
        <v>510398453</v>
      </c>
      <c r="E845" s="189"/>
      <c r="F845" s="190">
        <v>249888.5</v>
      </c>
      <c r="G845" s="190">
        <v>249888.5</v>
      </c>
      <c r="H845" s="180">
        <f t="shared" si="12"/>
        <v>100</v>
      </c>
    </row>
    <row r="846" spans="1:8" x14ac:dyDescent="0.2">
      <c r="A846" s="186" t="s">
        <v>603</v>
      </c>
      <c r="B846" s="187">
        <v>5</v>
      </c>
      <c r="C846" s="187">
        <v>2</v>
      </c>
      <c r="D846" s="188">
        <v>510398453</v>
      </c>
      <c r="E846" s="189">
        <v>800</v>
      </c>
      <c r="F846" s="190">
        <v>249888.5</v>
      </c>
      <c r="G846" s="190">
        <v>249888.5</v>
      </c>
      <c r="H846" s="180">
        <f t="shared" si="12"/>
        <v>100</v>
      </c>
    </row>
    <row r="847" spans="1:8" ht="22.5" x14ac:dyDescent="0.2">
      <c r="A847" s="186" t="s">
        <v>1581</v>
      </c>
      <c r="B847" s="187">
        <v>5</v>
      </c>
      <c r="C847" s="187">
        <v>2</v>
      </c>
      <c r="D847" s="188">
        <v>510398454</v>
      </c>
      <c r="E847" s="189"/>
      <c r="F847" s="190">
        <v>195000</v>
      </c>
      <c r="G847" s="190">
        <v>195000</v>
      </c>
      <c r="H847" s="180">
        <f t="shared" ref="H847:H910" si="13">+G847/F847*100</f>
        <v>100</v>
      </c>
    </row>
    <row r="848" spans="1:8" x14ac:dyDescent="0.2">
      <c r="A848" s="186" t="s">
        <v>603</v>
      </c>
      <c r="B848" s="187">
        <v>5</v>
      </c>
      <c r="C848" s="187">
        <v>2</v>
      </c>
      <c r="D848" s="188">
        <v>510398454</v>
      </c>
      <c r="E848" s="189">
        <v>800</v>
      </c>
      <c r="F848" s="190">
        <v>195000</v>
      </c>
      <c r="G848" s="190">
        <v>195000</v>
      </c>
      <c r="H848" s="180">
        <f t="shared" si="13"/>
        <v>100</v>
      </c>
    </row>
    <row r="849" spans="1:8" ht="22.5" x14ac:dyDescent="0.2">
      <c r="A849" s="186" t="s">
        <v>1582</v>
      </c>
      <c r="B849" s="187">
        <v>5</v>
      </c>
      <c r="C849" s="187">
        <v>2</v>
      </c>
      <c r="D849" s="188">
        <v>510398455</v>
      </c>
      <c r="E849" s="189"/>
      <c r="F849" s="190">
        <v>188000.5</v>
      </c>
      <c r="G849" s="190">
        <v>188000.5</v>
      </c>
      <c r="H849" s="180">
        <f t="shared" si="13"/>
        <v>100</v>
      </c>
    </row>
    <row r="850" spans="1:8" x14ac:dyDescent="0.2">
      <c r="A850" s="186" t="s">
        <v>603</v>
      </c>
      <c r="B850" s="187">
        <v>5</v>
      </c>
      <c r="C850" s="187">
        <v>2</v>
      </c>
      <c r="D850" s="188">
        <v>510398455</v>
      </c>
      <c r="E850" s="189">
        <v>800</v>
      </c>
      <c r="F850" s="190">
        <v>188000.5</v>
      </c>
      <c r="G850" s="190">
        <v>188000.5</v>
      </c>
      <c r="H850" s="180">
        <f t="shared" si="13"/>
        <v>100</v>
      </c>
    </row>
    <row r="851" spans="1:8" ht="22.5" x14ac:dyDescent="0.2">
      <c r="A851" s="186" t="s">
        <v>1583</v>
      </c>
      <c r="B851" s="187">
        <v>5</v>
      </c>
      <c r="C851" s="187">
        <v>2</v>
      </c>
      <c r="D851" s="188" t="s">
        <v>1584</v>
      </c>
      <c r="E851" s="189"/>
      <c r="F851" s="190">
        <v>69312</v>
      </c>
      <c r="G851" s="190">
        <v>69312</v>
      </c>
      <c r="H851" s="180">
        <f t="shared" si="13"/>
        <v>100</v>
      </c>
    </row>
    <row r="852" spans="1:8" x14ac:dyDescent="0.2">
      <c r="A852" s="186" t="s">
        <v>599</v>
      </c>
      <c r="B852" s="187">
        <v>5</v>
      </c>
      <c r="C852" s="187">
        <v>2</v>
      </c>
      <c r="D852" s="188" t="s">
        <v>1584</v>
      </c>
      <c r="E852" s="189">
        <v>200</v>
      </c>
      <c r="F852" s="190">
        <v>5454.1</v>
      </c>
      <c r="G852" s="190">
        <v>5454.1</v>
      </c>
      <c r="H852" s="180">
        <f t="shared" si="13"/>
        <v>100</v>
      </c>
    </row>
    <row r="853" spans="1:8" x14ac:dyDescent="0.2">
      <c r="A853" s="186" t="s">
        <v>795</v>
      </c>
      <c r="B853" s="187">
        <v>5</v>
      </c>
      <c r="C853" s="187">
        <v>2</v>
      </c>
      <c r="D853" s="188" t="s">
        <v>1584</v>
      </c>
      <c r="E853" s="189">
        <v>400</v>
      </c>
      <c r="F853" s="190">
        <v>63857.9</v>
      </c>
      <c r="G853" s="190">
        <v>63857.9</v>
      </c>
      <c r="H853" s="180">
        <f t="shared" si="13"/>
        <v>100</v>
      </c>
    </row>
    <row r="854" spans="1:8" ht="22.5" x14ac:dyDescent="0.2">
      <c r="A854" s="186" t="s">
        <v>895</v>
      </c>
      <c r="B854" s="187">
        <v>5</v>
      </c>
      <c r="C854" s="187">
        <v>2</v>
      </c>
      <c r="D854" s="188">
        <v>530000000</v>
      </c>
      <c r="E854" s="189"/>
      <c r="F854" s="190">
        <v>130357.9</v>
      </c>
      <c r="G854" s="190">
        <v>121557.8</v>
      </c>
      <c r="H854" s="180">
        <f t="shared" si="13"/>
        <v>93.24927756583989</v>
      </c>
    </row>
    <row r="855" spans="1:8" ht="22.5" x14ac:dyDescent="0.2">
      <c r="A855" s="186" t="s">
        <v>1585</v>
      </c>
      <c r="B855" s="187">
        <v>5</v>
      </c>
      <c r="C855" s="187">
        <v>2</v>
      </c>
      <c r="D855" s="188">
        <v>530075080</v>
      </c>
      <c r="E855" s="189"/>
      <c r="F855" s="190">
        <v>10199.200000000001</v>
      </c>
      <c r="G855" s="190">
        <v>10062.799999999999</v>
      </c>
      <c r="H855" s="180">
        <f t="shared" si="13"/>
        <v>98.662640207075043</v>
      </c>
    </row>
    <row r="856" spans="1:8" x14ac:dyDescent="0.2">
      <c r="A856" s="186" t="s">
        <v>609</v>
      </c>
      <c r="B856" s="187">
        <v>5</v>
      </c>
      <c r="C856" s="187">
        <v>2</v>
      </c>
      <c r="D856" s="188">
        <v>530075080</v>
      </c>
      <c r="E856" s="189">
        <v>500</v>
      </c>
      <c r="F856" s="190">
        <v>10199.200000000001</v>
      </c>
      <c r="G856" s="190">
        <v>10062.799999999999</v>
      </c>
      <c r="H856" s="180">
        <f t="shared" si="13"/>
        <v>98.662640207075043</v>
      </c>
    </row>
    <row r="857" spans="1:8" x14ac:dyDescent="0.2">
      <c r="A857" s="186" t="s">
        <v>1586</v>
      </c>
      <c r="B857" s="187">
        <v>5</v>
      </c>
      <c r="C857" s="187">
        <v>2</v>
      </c>
      <c r="D857" s="188">
        <v>530100000</v>
      </c>
      <c r="E857" s="189"/>
      <c r="F857" s="190">
        <v>120158.7</v>
      </c>
      <c r="G857" s="190">
        <v>111495</v>
      </c>
      <c r="H857" s="180">
        <f t="shared" si="13"/>
        <v>92.789785508664792</v>
      </c>
    </row>
    <row r="858" spans="1:8" x14ac:dyDescent="0.2">
      <c r="A858" s="186" t="s">
        <v>1587</v>
      </c>
      <c r="B858" s="187">
        <v>5</v>
      </c>
      <c r="C858" s="187">
        <v>2</v>
      </c>
      <c r="D858" s="188">
        <v>530110040</v>
      </c>
      <c r="E858" s="189"/>
      <c r="F858" s="190">
        <v>120158.7</v>
      </c>
      <c r="G858" s="190">
        <v>111495</v>
      </c>
      <c r="H858" s="180">
        <f t="shared" si="13"/>
        <v>92.789785508664792</v>
      </c>
    </row>
    <row r="859" spans="1:8" x14ac:dyDescent="0.2">
      <c r="A859" s="186" t="s">
        <v>599</v>
      </c>
      <c r="B859" s="187">
        <v>5</v>
      </c>
      <c r="C859" s="187">
        <v>2</v>
      </c>
      <c r="D859" s="188">
        <v>530110040</v>
      </c>
      <c r="E859" s="189">
        <v>200</v>
      </c>
      <c r="F859" s="190">
        <v>120158.7</v>
      </c>
      <c r="G859" s="190">
        <v>111495</v>
      </c>
      <c r="H859" s="180">
        <f t="shared" si="13"/>
        <v>92.789785508664792</v>
      </c>
    </row>
    <row r="860" spans="1:8" x14ac:dyDescent="0.2">
      <c r="A860" s="186" t="s">
        <v>896</v>
      </c>
      <c r="B860" s="187">
        <v>5</v>
      </c>
      <c r="C860" s="187">
        <v>2</v>
      </c>
      <c r="D860" s="188">
        <v>550000000</v>
      </c>
      <c r="E860" s="189"/>
      <c r="F860" s="190">
        <v>157009.5</v>
      </c>
      <c r="G860" s="190">
        <v>153158.20000000001</v>
      </c>
      <c r="H860" s="180">
        <f t="shared" si="13"/>
        <v>97.547091099583156</v>
      </c>
    </row>
    <row r="861" spans="1:8" x14ac:dyDescent="0.2">
      <c r="A861" s="186" t="s">
        <v>1588</v>
      </c>
      <c r="B861" s="187">
        <v>5</v>
      </c>
      <c r="C861" s="187">
        <v>2</v>
      </c>
      <c r="D861" s="188" t="s">
        <v>898</v>
      </c>
      <c r="E861" s="189"/>
      <c r="F861" s="190">
        <v>157009.5</v>
      </c>
      <c r="G861" s="190">
        <v>153158.20000000001</v>
      </c>
      <c r="H861" s="180">
        <f t="shared" si="13"/>
        <v>97.547091099583156</v>
      </c>
    </row>
    <row r="862" spans="1:8" x14ac:dyDescent="0.2">
      <c r="A862" s="186" t="s">
        <v>897</v>
      </c>
      <c r="B862" s="187">
        <v>5</v>
      </c>
      <c r="C862" s="187">
        <v>2</v>
      </c>
      <c r="D862" s="188" t="s">
        <v>899</v>
      </c>
      <c r="E862" s="189"/>
      <c r="F862" s="190">
        <v>123989.5</v>
      </c>
      <c r="G862" s="190">
        <v>123989.5</v>
      </c>
      <c r="H862" s="180">
        <f t="shared" si="13"/>
        <v>100</v>
      </c>
    </row>
    <row r="863" spans="1:8" x14ac:dyDescent="0.2">
      <c r="A863" s="186" t="s">
        <v>795</v>
      </c>
      <c r="B863" s="187">
        <v>5</v>
      </c>
      <c r="C863" s="187">
        <v>2</v>
      </c>
      <c r="D863" s="188" t="s">
        <v>899</v>
      </c>
      <c r="E863" s="189">
        <v>400</v>
      </c>
      <c r="F863" s="190">
        <v>123989.5</v>
      </c>
      <c r="G863" s="190">
        <v>123989.5</v>
      </c>
      <c r="H863" s="180">
        <f t="shared" si="13"/>
        <v>100</v>
      </c>
    </row>
    <row r="864" spans="1:8" x14ac:dyDescent="0.2">
      <c r="A864" s="186" t="s">
        <v>897</v>
      </c>
      <c r="B864" s="187">
        <v>5</v>
      </c>
      <c r="C864" s="187">
        <v>2</v>
      </c>
      <c r="D864" s="188" t="s">
        <v>1589</v>
      </c>
      <c r="E864" s="189"/>
      <c r="F864" s="190">
        <v>33020</v>
      </c>
      <c r="G864" s="190">
        <v>29168.7</v>
      </c>
      <c r="H864" s="180">
        <f t="shared" si="13"/>
        <v>88.336462749848579</v>
      </c>
    </row>
    <row r="865" spans="1:8" x14ac:dyDescent="0.2">
      <c r="A865" s="186" t="s">
        <v>795</v>
      </c>
      <c r="B865" s="187">
        <v>5</v>
      </c>
      <c r="C865" s="187">
        <v>2</v>
      </c>
      <c r="D865" s="188" t="s">
        <v>1589</v>
      </c>
      <c r="E865" s="189">
        <v>400</v>
      </c>
      <c r="F865" s="190">
        <v>33020</v>
      </c>
      <c r="G865" s="190">
        <v>29168.7</v>
      </c>
      <c r="H865" s="180">
        <f t="shared" si="13"/>
        <v>88.336462749848579</v>
      </c>
    </row>
    <row r="866" spans="1:8" ht="22.5" x14ac:dyDescent="0.2">
      <c r="A866" s="186" t="s">
        <v>857</v>
      </c>
      <c r="B866" s="187">
        <v>5</v>
      </c>
      <c r="C866" s="187">
        <v>2</v>
      </c>
      <c r="D866" s="188">
        <v>1600000000</v>
      </c>
      <c r="E866" s="189"/>
      <c r="F866" s="190">
        <v>66961.2</v>
      </c>
      <c r="G866" s="190">
        <v>62548.6</v>
      </c>
      <c r="H866" s="180">
        <f t="shared" si="13"/>
        <v>93.41021367597952</v>
      </c>
    </row>
    <row r="867" spans="1:8" x14ac:dyDescent="0.2">
      <c r="A867" s="186" t="s">
        <v>858</v>
      </c>
      <c r="B867" s="187">
        <v>5</v>
      </c>
      <c r="C867" s="187">
        <v>2</v>
      </c>
      <c r="D867" s="188">
        <v>1610000000</v>
      </c>
      <c r="E867" s="189"/>
      <c r="F867" s="190">
        <v>66961.2</v>
      </c>
      <c r="G867" s="190">
        <v>62548.6</v>
      </c>
      <c r="H867" s="180">
        <f t="shared" si="13"/>
        <v>93.41021367597952</v>
      </c>
    </row>
    <row r="868" spans="1:8" ht="22.5" x14ac:dyDescent="0.2">
      <c r="A868" s="186" t="s">
        <v>1531</v>
      </c>
      <c r="B868" s="187">
        <v>5</v>
      </c>
      <c r="C868" s="187">
        <v>2</v>
      </c>
      <c r="D868" s="188" t="s">
        <v>859</v>
      </c>
      <c r="E868" s="189"/>
      <c r="F868" s="190">
        <v>66961.2</v>
      </c>
      <c r="G868" s="190">
        <v>62548.6</v>
      </c>
      <c r="H868" s="180">
        <f t="shared" si="13"/>
        <v>93.41021367597952</v>
      </c>
    </row>
    <row r="869" spans="1:8" x14ac:dyDescent="0.2">
      <c r="A869" s="186" t="s">
        <v>599</v>
      </c>
      <c r="B869" s="187">
        <v>5</v>
      </c>
      <c r="C869" s="187">
        <v>2</v>
      </c>
      <c r="D869" s="188" t="s">
        <v>859</v>
      </c>
      <c r="E869" s="189">
        <v>200</v>
      </c>
      <c r="F869" s="190">
        <v>1207.0999999999999</v>
      </c>
      <c r="G869" s="190">
        <v>300</v>
      </c>
      <c r="H869" s="180">
        <f t="shared" si="13"/>
        <v>24.852953359290865</v>
      </c>
    </row>
    <row r="870" spans="1:8" x14ac:dyDescent="0.2">
      <c r="A870" s="186" t="s">
        <v>795</v>
      </c>
      <c r="B870" s="187">
        <v>5</v>
      </c>
      <c r="C870" s="187">
        <v>2</v>
      </c>
      <c r="D870" s="188" t="s">
        <v>859</v>
      </c>
      <c r="E870" s="189">
        <v>400</v>
      </c>
      <c r="F870" s="190">
        <v>65754.100000000006</v>
      </c>
      <c r="G870" s="190">
        <v>62248.6</v>
      </c>
      <c r="H870" s="180">
        <f t="shared" si="13"/>
        <v>94.668773506138777</v>
      </c>
    </row>
    <row r="871" spans="1:8" x14ac:dyDescent="0.2">
      <c r="A871" s="186" t="s">
        <v>887</v>
      </c>
      <c r="B871" s="187">
        <v>5</v>
      </c>
      <c r="C871" s="187">
        <v>2</v>
      </c>
      <c r="D871" s="188">
        <v>7500000000</v>
      </c>
      <c r="E871" s="189"/>
      <c r="F871" s="190">
        <v>4520</v>
      </c>
      <c r="G871" s="190">
        <v>4520</v>
      </c>
      <c r="H871" s="180">
        <f t="shared" si="13"/>
        <v>100</v>
      </c>
    </row>
    <row r="872" spans="1:8" ht="22.5" x14ac:dyDescent="0.2">
      <c r="A872" s="186" t="s">
        <v>1590</v>
      </c>
      <c r="B872" s="187">
        <v>5</v>
      </c>
      <c r="C872" s="187">
        <v>2</v>
      </c>
      <c r="D872" s="188">
        <v>7500020010</v>
      </c>
      <c r="E872" s="189"/>
      <c r="F872" s="190">
        <v>4520</v>
      </c>
      <c r="G872" s="190">
        <v>4520</v>
      </c>
      <c r="H872" s="180">
        <f t="shared" si="13"/>
        <v>100</v>
      </c>
    </row>
    <row r="873" spans="1:8" x14ac:dyDescent="0.2">
      <c r="A873" s="186" t="s">
        <v>599</v>
      </c>
      <c r="B873" s="187">
        <v>5</v>
      </c>
      <c r="C873" s="187">
        <v>2</v>
      </c>
      <c r="D873" s="188">
        <v>7500020010</v>
      </c>
      <c r="E873" s="189">
        <v>200</v>
      </c>
      <c r="F873" s="190">
        <v>4520</v>
      </c>
      <c r="G873" s="190">
        <v>4520</v>
      </c>
      <c r="H873" s="180">
        <f t="shared" si="13"/>
        <v>100</v>
      </c>
    </row>
    <row r="874" spans="1:8" s="176" customFormat="1" ht="10.5" x14ac:dyDescent="0.15">
      <c r="A874" s="181" t="s">
        <v>900</v>
      </c>
      <c r="B874" s="182">
        <v>5</v>
      </c>
      <c r="C874" s="182">
        <v>3</v>
      </c>
      <c r="D874" s="183"/>
      <c r="E874" s="184"/>
      <c r="F874" s="185">
        <v>220339.4</v>
      </c>
      <c r="G874" s="185">
        <v>207406.2</v>
      </c>
      <c r="H874" s="174">
        <f t="shared" si="13"/>
        <v>94.130328030302351</v>
      </c>
    </row>
    <row r="875" spans="1:8" ht="22.5" x14ac:dyDescent="0.2">
      <c r="A875" s="186" t="s">
        <v>892</v>
      </c>
      <c r="B875" s="187">
        <v>5</v>
      </c>
      <c r="C875" s="187">
        <v>3</v>
      </c>
      <c r="D875" s="188">
        <v>500000000</v>
      </c>
      <c r="E875" s="189"/>
      <c r="F875" s="190">
        <v>51029.3</v>
      </c>
      <c r="G875" s="190">
        <v>38096.1</v>
      </c>
      <c r="H875" s="180">
        <f t="shared" si="13"/>
        <v>74.655345066461805</v>
      </c>
    </row>
    <row r="876" spans="1:8" ht="22.5" x14ac:dyDescent="0.2">
      <c r="A876" s="186" t="s">
        <v>893</v>
      </c>
      <c r="B876" s="187">
        <v>5</v>
      </c>
      <c r="C876" s="187">
        <v>3</v>
      </c>
      <c r="D876" s="188">
        <v>510000000</v>
      </c>
      <c r="E876" s="189"/>
      <c r="F876" s="190">
        <v>51029.3</v>
      </c>
      <c r="G876" s="190">
        <v>38096.1</v>
      </c>
      <c r="H876" s="180">
        <f t="shared" si="13"/>
        <v>74.655345066461805</v>
      </c>
    </row>
    <row r="877" spans="1:8" ht="22.5" x14ac:dyDescent="0.2">
      <c r="A877" s="186" t="s">
        <v>1579</v>
      </c>
      <c r="B877" s="187">
        <v>5</v>
      </c>
      <c r="C877" s="187">
        <v>3</v>
      </c>
      <c r="D877" s="188">
        <v>510300000</v>
      </c>
      <c r="E877" s="189"/>
      <c r="F877" s="190">
        <v>51029.3</v>
      </c>
      <c r="G877" s="190">
        <v>38096.1</v>
      </c>
      <c r="H877" s="180">
        <f t="shared" si="13"/>
        <v>74.655345066461805</v>
      </c>
    </row>
    <row r="878" spans="1:8" ht="22.5" x14ac:dyDescent="0.2">
      <c r="A878" s="186" t="s">
        <v>894</v>
      </c>
      <c r="B878" s="187">
        <v>5</v>
      </c>
      <c r="C878" s="187">
        <v>3</v>
      </c>
      <c r="D878" s="188">
        <v>510300320</v>
      </c>
      <c r="E878" s="189"/>
      <c r="F878" s="190">
        <v>51029.3</v>
      </c>
      <c r="G878" s="190">
        <v>38096.1</v>
      </c>
      <c r="H878" s="180">
        <f t="shared" si="13"/>
        <v>74.655345066461805</v>
      </c>
    </row>
    <row r="879" spans="1:8" x14ac:dyDescent="0.2">
      <c r="A879" s="186" t="s">
        <v>599</v>
      </c>
      <c r="B879" s="187">
        <v>5</v>
      </c>
      <c r="C879" s="187">
        <v>3</v>
      </c>
      <c r="D879" s="188">
        <v>510300320</v>
      </c>
      <c r="E879" s="189">
        <v>200</v>
      </c>
      <c r="F879" s="190">
        <v>51029.3</v>
      </c>
      <c r="G879" s="190">
        <v>38096.1</v>
      </c>
      <c r="H879" s="180">
        <f t="shared" si="13"/>
        <v>74.655345066461805</v>
      </c>
    </row>
    <row r="880" spans="1:8" x14ac:dyDescent="0.2">
      <c r="A880" s="186" t="s">
        <v>826</v>
      </c>
      <c r="B880" s="187">
        <v>5</v>
      </c>
      <c r="C880" s="187">
        <v>3</v>
      </c>
      <c r="D880" s="188">
        <v>3100000000</v>
      </c>
      <c r="E880" s="189"/>
      <c r="F880" s="190">
        <v>6011.9</v>
      </c>
      <c r="G880" s="190">
        <v>6011.9</v>
      </c>
      <c r="H880" s="180">
        <f t="shared" si="13"/>
        <v>100</v>
      </c>
    </row>
    <row r="881" spans="1:8" x14ac:dyDescent="0.2">
      <c r="A881" s="186" t="s">
        <v>827</v>
      </c>
      <c r="B881" s="187">
        <v>5</v>
      </c>
      <c r="C881" s="187">
        <v>3</v>
      </c>
      <c r="D881" s="188">
        <v>3120000000</v>
      </c>
      <c r="E881" s="189"/>
      <c r="F881" s="190">
        <v>6011.9</v>
      </c>
      <c r="G881" s="190">
        <v>6011.9</v>
      </c>
      <c r="H881" s="180">
        <f t="shared" si="13"/>
        <v>100</v>
      </c>
    </row>
    <row r="882" spans="1:8" x14ac:dyDescent="0.2">
      <c r="A882" s="186" t="s">
        <v>901</v>
      </c>
      <c r="B882" s="187">
        <v>5</v>
      </c>
      <c r="C882" s="187">
        <v>3</v>
      </c>
      <c r="D882" s="188">
        <v>3120100000</v>
      </c>
      <c r="E882" s="189"/>
      <c r="F882" s="190">
        <v>6011.9</v>
      </c>
      <c r="G882" s="190">
        <v>6011.9</v>
      </c>
      <c r="H882" s="180">
        <f t="shared" si="13"/>
        <v>100</v>
      </c>
    </row>
    <row r="883" spans="1:8" x14ac:dyDescent="0.2">
      <c r="A883" s="186" t="s">
        <v>902</v>
      </c>
      <c r="B883" s="187">
        <v>5</v>
      </c>
      <c r="C883" s="187">
        <v>3</v>
      </c>
      <c r="D883" s="188" t="s">
        <v>903</v>
      </c>
      <c r="E883" s="189"/>
      <c r="F883" s="190">
        <v>6011.9</v>
      </c>
      <c r="G883" s="190">
        <v>6011.9</v>
      </c>
      <c r="H883" s="180">
        <f t="shared" si="13"/>
        <v>100</v>
      </c>
    </row>
    <row r="884" spans="1:8" x14ac:dyDescent="0.2">
      <c r="A884" s="186" t="s">
        <v>609</v>
      </c>
      <c r="B884" s="187">
        <v>5</v>
      </c>
      <c r="C884" s="187">
        <v>3</v>
      </c>
      <c r="D884" s="188" t="s">
        <v>903</v>
      </c>
      <c r="E884" s="189">
        <v>500</v>
      </c>
      <c r="F884" s="190">
        <v>6011.9</v>
      </c>
      <c r="G884" s="190">
        <v>6011.9</v>
      </c>
      <c r="H884" s="180">
        <f t="shared" si="13"/>
        <v>100</v>
      </c>
    </row>
    <row r="885" spans="1:8" ht="22.5" x14ac:dyDescent="0.2">
      <c r="A885" s="186" t="s">
        <v>904</v>
      </c>
      <c r="B885" s="187">
        <v>5</v>
      </c>
      <c r="C885" s="187">
        <v>3</v>
      </c>
      <c r="D885" s="188">
        <v>3300000000</v>
      </c>
      <c r="E885" s="189"/>
      <c r="F885" s="190">
        <v>163298.20000000001</v>
      </c>
      <c r="G885" s="190">
        <v>163298.20000000001</v>
      </c>
      <c r="H885" s="180">
        <f t="shared" si="13"/>
        <v>100</v>
      </c>
    </row>
    <row r="886" spans="1:8" x14ac:dyDescent="0.2">
      <c r="A886" s="186" t="s">
        <v>905</v>
      </c>
      <c r="B886" s="187">
        <v>5</v>
      </c>
      <c r="C886" s="187">
        <v>3</v>
      </c>
      <c r="D886" s="188" t="s">
        <v>906</v>
      </c>
      <c r="E886" s="189"/>
      <c r="F886" s="190">
        <v>163298.20000000001</v>
      </c>
      <c r="G886" s="190">
        <v>163298.20000000001</v>
      </c>
      <c r="H886" s="180">
        <f t="shared" si="13"/>
        <v>100</v>
      </c>
    </row>
    <row r="887" spans="1:8" ht="22.5" x14ac:dyDescent="0.2">
      <c r="A887" s="186" t="s">
        <v>1591</v>
      </c>
      <c r="B887" s="187">
        <v>5</v>
      </c>
      <c r="C887" s="187">
        <v>3</v>
      </c>
      <c r="D887" s="188" t="s">
        <v>1592</v>
      </c>
      <c r="E887" s="189"/>
      <c r="F887" s="190">
        <v>50750</v>
      </c>
      <c r="G887" s="190">
        <v>50750</v>
      </c>
      <c r="H887" s="180">
        <f t="shared" si="13"/>
        <v>100</v>
      </c>
    </row>
    <row r="888" spans="1:8" x14ac:dyDescent="0.2">
      <c r="A888" s="186" t="s">
        <v>609</v>
      </c>
      <c r="B888" s="187">
        <v>5</v>
      </c>
      <c r="C888" s="187">
        <v>3</v>
      </c>
      <c r="D888" s="188" t="s">
        <v>1592</v>
      </c>
      <c r="E888" s="189">
        <v>500</v>
      </c>
      <c r="F888" s="190">
        <v>50750</v>
      </c>
      <c r="G888" s="190">
        <v>50750</v>
      </c>
      <c r="H888" s="180">
        <f t="shared" si="13"/>
        <v>100</v>
      </c>
    </row>
    <row r="889" spans="1:8" ht="33.75" x14ac:dyDescent="0.2">
      <c r="A889" s="186" t="s">
        <v>1593</v>
      </c>
      <c r="B889" s="187">
        <v>5</v>
      </c>
      <c r="C889" s="187">
        <v>3</v>
      </c>
      <c r="D889" s="188" t="s">
        <v>1594</v>
      </c>
      <c r="E889" s="189"/>
      <c r="F889" s="190">
        <v>25000</v>
      </c>
      <c r="G889" s="190">
        <v>25000</v>
      </c>
      <c r="H889" s="180">
        <f t="shared" si="13"/>
        <v>100</v>
      </c>
    </row>
    <row r="890" spans="1:8" x14ac:dyDescent="0.2">
      <c r="A890" s="186" t="s">
        <v>609</v>
      </c>
      <c r="B890" s="187">
        <v>5</v>
      </c>
      <c r="C890" s="187">
        <v>3</v>
      </c>
      <c r="D890" s="188" t="s">
        <v>1594</v>
      </c>
      <c r="E890" s="189">
        <v>500</v>
      </c>
      <c r="F890" s="190">
        <v>25000</v>
      </c>
      <c r="G890" s="190">
        <v>25000</v>
      </c>
      <c r="H890" s="180">
        <f t="shared" si="13"/>
        <v>100</v>
      </c>
    </row>
    <row r="891" spans="1:8" x14ac:dyDescent="0.2">
      <c r="A891" s="186" t="s">
        <v>907</v>
      </c>
      <c r="B891" s="187">
        <v>5</v>
      </c>
      <c r="C891" s="187">
        <v>3</v>
      </c>
      <c r="D891" s="188" t="s">
        <v>908</v>
      </c>
      <c r="E891" s="189"/>
      <c r="F891" s="190">
        <v>87548.2</v>
      </c>
      <c r="G891" s="190">
        <v>87548.2</v>
      </c>
      <c r="H891" s="180">
        <f t="shared" si="13"/>
        <v>100</v>
      </c>
    </row>
    <row r="892" spans="1:8" x14ac:dyDescent="0.2">
      <c r="A892" s="186" t="s">
        <v>609</v>
      </c>
      <c r="B892" s="187">
        <v>5</v>
      </c>
      <c r="C892" s="187">
        <v>3</v>
      </c>
      <c r="D892" s="188" t="s">
        <v>908</v>
      </c>
      <c r="E892" s="189">
        <v>500</v>
      </c>
      <c r="F892" s="190">
        <v>87548.2</v>
      </c>
      <c r="G892" s="190">
        <v>87548.2</v>
      </c>
      <c r="H892" s="180">
        <f t="shared" si="13"/>
        <v>100</v>
      </c>
    </row>
    <row r="893" spans="1:8" s="176" customFormat="1" ht="10.5" x14ac:dyDescent="0.15">
      <c r="A893" s="181" t="s">
        <v>909</v>
      </c>
      <c r="B893" s="182">
        <v>5</v>
      </c>
      <c r="C893" s="182">
        <v>5</v>
      </c>
      <c r="D893" s="183"/>
      <c r="E893" s="184"/>
      <c r="F893" s="185">
        <v>358169.5</v>
      </c>
      <c r="G893" s="185">
        <v>340536</v>
      </c>
      <c r="H893" s="174">
        <f t="shared" si="13"/>
        <v>95.076772310316755</v>
      </c>
    </row>
    <row r="894" spans="1:8" ht="22.5" x14ac:dyDescent="0.2">
      <c r="A894" s="186" t="s">
        <v>892</v>
      </c>
      <c r="B894" s="187">
        <v>5</v>
      </c>
      <c r="C894" s="187">
        <v>5</v>
      </c>
      <c r="D894" s="188">
        <v>500000000</v>
      </c>
      <c r="E894" s="189"/>
      <c r="F894" s="190">
        <v>223651.3</v>
      </c>
      <c r="G894" s="190">
        <v>211484.79999999999</v>
      </c>
      <c r="H894" s="180">
        <f t="shared" si="13"/>
        <v>94.560058448128842</v>
      </c>
    </row>
    <row r="895" spans="1:8" ht="22.5" x14ac:dyDescent="0.2">
      <c r="A895" s="186" t="s">
        <v>893</v>
      </c>
      <c r="B895" s="187">
        <v>5</v>
      </c>
      <c r="C895" s="187">
        <v>5</v>
      </c>
      <c r="D895" s="188">
        <v>510000000</v>
      </c>
      <c r="E895" s="189"/>
      <c r="F895" s="190">
        <v>223651.3</v>
      </c>
      <c r="G895" s="190">
        <v>211484.79999999999</v>
      </c>
      <c r="H895" s="180">
        <f t="shared" si="13"/>
        <v>94.560058448128842</v>
      </c>
    </row>
    <row r="896" spans="1:8" x14ac:dyDescent="0.2">
      <c r="A896" s="186" t="s">
        <v>1595</v>
      </c>
      <c r="B896" s="187">
        <v>5</v>
      </c>
      <c r="C896" s="187">
        <v>5</v>
      </c>
      <c r="D896" s="188">
        <v>510200000</v>
      </c>
      <c r="E896" s="189"/>
      <c r="F896" s="190">
        <v>76407</v>
      </c>
      <c r="G896" s="190">
        <v>76407</v>
      </c>
      <c r="H896" s="180">
        <f t="shared" si="13"/>
        <v>100</v>
      </c>
    </row>
    <row r="897" spans="1:8" x14ac:dyDescent="0.2">
      <c r="A897" s="186" t="s">
        <v>1596</v>
      </c>
      <c r="B897" s="187">
        <v>5</v>
      </c>
      <c r="C897" s="187">
        <v>5</v>
      </c>
      <c r="D897" s="188">
        <v>510260010</v>
      </c>
      <c r="E897" s="189"/>
      <c r="F897" s="190">
        <v>76407</v>
      </c>
      <c r="G897" s="190">
        <v>76407</v>
      </c>
      <c r="H897" s="180">
        <f t="shared" si="13"/>
        <v>100</v>
      </c>
    </row>
    <row r="898" spans="1:8" x14ac:dyDescent="0.2">
      <c r="A898" s="186" t="s">
        <v>603</v>
      </c>
      <c r="B898" s="187">
        <v>5</v>
      </c>
      <c r="C898" s="187">
        <v>5</v>
      </c>
      <c r="D898" s="188">
        <v>510260010</v>
      </c>
      <c r="E898" s="189">
        <v>800</v>
      </c>
      <c r="F898" s="190">
        <v>76407</v>
      </c>
      <c r="G898" s="190">
        <v>76407</v>
      </c>
      <c r="H898" s="180">
        <f t="shared" si="13"/>
        <v>100</v>
      </c>
    </row>
    <row r="899" spans="1:8" ht="22.5" x14ac:dyDescent="0.2">
      <c r="A899" s="186" t="s">
        <v>1597</v>
      </c>
      <c r="B899" s="187">
        <v>5</v>
      </c>
      <c r="C899" s="187">
        <v>5</v>
      </c>
      <c r="D899" s="188">
        <v>510500000</v>
      </c>
      <c r="E899" s="189"/>
      <c r="F899" s="190">
        <v>106844.3</v>
      </c>
      <c r="G899" s="190">
        <v>94677.8</v>
      </c>
      <c r="H899" s="180">
        <f t="shared" si="13"/>
        <v>88.612869380959026</v>
      </c>
    </row>
    <row r="900" spans="1:8" x14ac:dyDescent="0.2">
      <c r="A900" s="186" t="s">
        <v>1598</v>
      </c>
      <c r="B900" s="187">
        <v>5</v>
      </c>
      <c r="C900" s="187">
        <v>5</v>
      </c>
      <c r="D900" s="188">
        <v>510560010</v>
      </c>
      <c r="E900" s="189"/>
      <c r="F900" s="190">
        <v>88058.8</v>
      </c>
      <c r="G900" s="190">
        <v>84159.3</v>
      </c>
      <c r="H900" s="180">
        <f t="shared" si="13"/>
        <v>95.571708903596232</v>
      </c>
    </row>
    <row r="901" spans="1:8" x14ac:dyDescent="0.2">
      <c r="A901" s="186" t="s">
        <v>603</v>
      </c>
      <c r="B901" s="187">
        <v>5</v>
      </c>
      <c r="C901" s="187">
        <v>5</v>
      </c>
      <c r="D901" s="188">
        <v>510560010</v>
      </c>
      <c r="E901" s="189">
        <v>800</v>
      </c>
      <c r="F901" s="190">
        <v>88058.8</v>
      </c>
      <c r="G901" s="190">
        <v>84159.3</v>
      </c>
      <c r="H901" s="180">
        <f t="shared" si="13"/>
        <v>95.571708903596232</v>
      </c>
    </row>
    <row r="902" spans="1:8" x14ac:dyDescent="0.2">
      <c r="A902" s="186" t="s">
        <v>1598</v>
      </c>
      <c r="B902" s="187">
        <v>5</v>
      </c>
      <c r="C902" s="187">
        <v>5</v>
      </c>
      <c r="D902" s="188" t="s">
        <v>1599</v>
      </c>
      <c r="E902" s="189"/>
      <c r="F902" s="190">
        <v>8267</v>
      </c>
      <c r="G902" s="190">
        <v>0</v>
      </c>
      <c r="H902" s="180">
        <f t="shared" si="13"/>
        <v>0</v>
      </c>
    </row>
    <row r="903" spans="1:8" x14ac:dyDescent="0.2">
      <c r="A903" s="186" t="s">
        <v>603</v>
      </c>
      <c r="B903" s="187">
        <v>5</v>
      </c>
      <c r="C903" s="187">
        <v>5</v>
      </c>
      <c r="D903" s="188" t="s">
        <v>1599</v>
      </c>
      <c r="E903" s="189">
        <v>800</v>
      </c>
      <c r="F903" s="190">
        <v>8267</v>
      </c>
      <c r="G903" s="190">
        <v>0</v>
      </c>
      <c r="H903" s="180">
        <f t="shared" si="13"/>
        <v>0</v>
      </c>
    </row>
    <row r="904" spans="1:8" x14ac:dyDescent="0.2">
      <c r="A904" s="186" t="s">
        <v>1600</v>
      </c>
      <c r="B904" s="187">
        <v>5</v>
      </c>
      <c r="C904" s="187">
        <v>5</v>
      </c>
      <c r="D904" s="188">
        <v>510560020</v>
      </c>
      <c r="E904" s="189"/>
      <c r="F904" s="190">
        <v>10518.5</v>
      </c>
      <c r="G904" s="190">
        <v>10518.5</v>
      </c>
      <c r="H904" s="180">
        <f t="shared" si="13"/>
        <v>100</v>
      </c>
    </row>
    <row r="905" spans="1:8" x14ac:dyDescent="0.2">
      <c r="A905" s="186" t="s">
        <v>603</v>
      </c>
      <c r="B905" s="187">
        <v>5</v>
      </c>
      <c r="C905" s="187">
        <v>5</v>
      </c>
      <c r="D905" s="188">
        <v>510560020</v>
      </c>
      <c r="E905" s="189">
        <v>800</v>
      </c>
      <c r="F905" s="190">
        <v>10518.5</v>
      </c>
      <c r="G905" s="190">
        <v>10518.5</v>
      </c>
      <c r="H905" s="180">
        <f t="shared" si="13"/>
        <v>100</v>
      </c>
    </row>
    <row r="906" spans="1:8" x14ac:dyDescent="0.2">
      <c r="A906" s="186" t="s">
        <v>1601</v>
      </c>
      <c r="B906" s="187">
        <v>5</v>
      </c>
      <c r="C906" s="187">
        <v>5</v>
      </c>
      <c r="D906" s="188">
        <v>510700000</v>
      </c>
      <c r="E906" s="189"/>
      <c r="F906" s="190">
        <v>40400</v>
      </c>
      <c r="G906" s="190">
        <v>40400</v>
      </c>
      <c r="H906" s="180">
        <f t="shared" si="13"/>
        <v>100</v>
      </c>
    </row>
    <row r="907" spans="1:8" x14ac:dyDescent="0.2">
      <c r="A907" s="186" t="s">
        <v>1488</v>
      </c>
      <c r="B907" s="187">
        <v>5</v>
      </c>
      <c r="C907" s="187">
        <v>5</v>
      </c>
      <c r="D907" s="188">
        <v>510767000</v>
      </c>
      <c r="E907" s="189"/>
      <c r="F907" s="190">
        <v>40400</v>
      </c>
      <c r="G907" s="190">
        <v>40400</v>
      </c>
      <c r="H907" s="180">
        <f t="shared" si="13"/>
        <v>100</v>
      </c>
    </row>
    <row r="908" spans="1:8" x14ac:dyDescent="0.2">
      <c r="A908" s="186" t="s">
        <v>795</v>
      </c>
      <c r="B908" s="187">
        <v>5</v>
      </c>
      <c r="C908" s="187">
        <v>5</v>
      </c>
      <c r="D908" s="188">
        <v>510767000</v>
      </c>
      <c r="E908" s="189">
        <v>400</v>
      </c>
      <c r="F908" s="190">
        <v>40400</v>
      </c>
      <c r="G908" s="190">
        <v>40400</v>
      </c>
      <c r="H908" s="180">
        <f t="shared" si="13"/>
        <v>100</v>
      </c>
    </row>
    <row r="909" spans="1:8" ht="22.5" x14ac:dyDescent="0.2">
      <c r="A909" s="186" t="s">
        <v>711</v>
      </c>
      <c r="B909" s="187">
        <v>5</v>
      </c>
      <c r="C909" s="187">
        <v>5</v>
      </c>
      <c r="D909" s="188">
        <v>1200000000</v>
      </c>
      <c r="E909" s="189"/>
      <c r="F909" s="190">
        <v>281.3</v>
      </c>
      <c r="G909" s="190">
        <v>281.3</v>
      </c>
      <c r="H909" s="180">
        <f t="shared" si="13"/>
        <v>100</v>
      </c>
    </row>
    <row r="910" spans="1:8" x14ac:dyDescent="0.2">
      <c r="A910" s="186" t="s">
        <v>829</v>
      </c>
      <c r="B910" s="187">
        <v>5</v>
      </c>
      <c r="C910" s="187">
        <v>5</v>
      </c>
      <c r="D910" s="188">
        <v>1210000000</v>
      </c>
      <c r="E910" s="189"/>
      <c r="F910" s="190">
        <v>281.3</v>
      </c>
      <c r="G910" s="190">
        <v>281.3</v>
      </c>
      <c r="H910" s="180">
        <f t="shared" si="13"/>
        <v>100</v>
      </c>
    </row>
    <row r="911" spans="1:8" x14ac:dyDescent="0.2">
      <c r="A911" s="186" t="s">
        <v>830</v>
      </c>
      <c r="B911" s="187">
        <v>5</v>
      </c>
      <c r="C911" s="187">
        <v>5</v>
      </c>
      <c r="D911" s="188">
        <v>1210100000</v>
      </c>
      <c r="E911" s="189"/>
      <c r="F911" s="190">
        <v>281.3</v>
      </c>
      <c r="G911" s="190">
        <v>281.3</v>
      </c>
      <c r="H911" s="180">
        <f t="shared" ref="H911:H974" si="14">+G911/F911*100</f>
        <v>100</v>
      </c>
    </row>
    <row r="912" spans="1:8" ht="22.5" x14ac:dyDescent="0.2">
      <c r="A912" s="186" t="s">
        <v>837</v>
      </c>
      <c r="B912" s="187">
        <v>5</v>
      </c>
      <c r="C912" s="187">
        <v>5</v>
      </c>
      <c r="D912" s="188">
        <v>1210100070</v>
      </c>
      <c r="E912" s="189"/>
      <c r="F912" s="190">
        <v>281.3</v>
      </c>
      <c r="G912" s="190">
        <v>281.3</v>
      </c>
      <c r="H912" s="180">
        <f t="shared" si="14"/>
        <v>100</v>
      </c>
    </row>
    <row r="913" spans="1:8" x14ac:dyDescent="0.2">
      <c r="A913" s="186" t="s">
        <v>599</v>
      </c>
      <c r="B913" s="187">
        <v>5</v>
      </c>
      <c r="C913" s="187">
        <v>5</v>
      </c>
      <c r="D913" s="188">
        <v>1210100070</v>
      </c>
      <c r="E913" s="189">
        <v>200</v>
      </c>
      <c r="F913" s="190">
        <v>281.3</v>
      </c>
      <c r="G913" s="190">
        <v>281.3</v>
      </c>
      <c r="H913" s="180">
        <f t="shared" si="14"/>
        <v>100</v>
      </c>
    </row>
    <row r="914" spans="1:8" x14ac:dyDescent="0.2">
      <c r="A914" s="186" t="s">
        <v>887</v>
      </c>
      <c r="B914" s="187">
        <v>5</v>
      </c>
      <c r="C914" s="187">
        <v>5</v>
      </c>
      <c r="D914" s="188">
        <v>7500000000</v>
      </c>
      <c r="E914" s="189"/>
      <c r="F914" s="190">
        <v>68445.7</v>
      </c>
      <c r="G914" s="190">
        <v>64258.1</v>
      </c>
      <c r="H914" s="180">
        <f t="shared" si="14"/>
        <v>93.881865478766386</v>
      </c>
    </row>
    <row r="915" spans="1:8" ht="22.5" x14ac:dyDescent="0.2">
      <c r="A915" s="186" t="s">
        <v>1590</v>
      </c>
      <c r="B915" s="187">
        <v>5</v>
      </c>
      <c r="C915" s="187">
        <v>5</v>
      </c>
      <c r="D915" s="188">
        <v>7500020010</v>
      </c>
      <c r="E915" s="189"/>
      <c r="F915" s="190">
        <v>260.7</v>
      </c>
      <c r="G915" s="190">
        <v>260.7</v>
      </c>
      <c r="H915" s="180">
        <f t="shared" si="14"/>
        <v>100</v>
      </c>
    </row>
    <row r="916" spans="1:8" x14ac:dyDescent="0.2">
      <c r="A916" s="186" t="s">
        <v>599</v>
      </c>
      <c r="B916" s="187">
        <v>5</v>
      </c>
      <c r="C916" s="187">
        <v>5</v>
      </c>
      <c r="D916" s="188">
        <v>7500020010</v>
      </c>
      <c r="E916" s="189">
        <v>200</v>
      </c>
      <c r="F916" s="190">
        <v>260.7</v>
      </c>
      <c r="G916" s="190">
        <v>260.7</v>
      </c>
      <c r="H916" s="180">
        <f t="shared" si="14"/>
        <v>100</v>
      </c>
    </row>
    <row r="917" spans="1:8" x14ac:dyDescent="0.2">
      <c r="A917" s="186" t="s">
        <v>1602</v>
      </c>
      <c r="B917" s="187">
        <v>5</v>
      </c>
      <c r="C917" s="187">
        <v>5</v>
      </c>
      <c r="D917" s="188">
        <v>7500020020</v>
      </c>
      <c r="E917" s="189"/>
      <c r="F917" s="190">
        <v>5620.9</v>
      </c>
      <c r="G917" s="190">
        <v>5613.1</v>
      </c>
      <c r="H917" s="180">
        <f t="shared" si="14"/>
        <v>99.861232187016327</v>
      </c>
    </row>
    <row r="918" spans="1:8" x14ac:dyDescent="0.2">
      <c r="A918" s="186" t="s">
        <v>599</v>
      </c>
      <c r="B918" s="187">
        <v>5</v>
      </c>
      <c r="C918" s="187">
        <v>5</v>
      </c>
      <c r="D918" s="188">
        <v>7500020020</v>
      </c>
      <c r="E918" s="189">
        <v>200</v>
      </c>
      <c r="F918" s="190">
        <v>5620.9</v>
      </c>
      <c r="G918" s="190">
        <v>5613.1</v>
      </c>
      <c r="H918" s="180">
        <f t="shared" si="14"/>
        <v>99.861232187016327</v>
      </c>
    </row>
    <row r="919" spans="1:8" ht="22.5" x14ac:dyDescent="0.2">
      <c r="A919" s="186" t="s">
        <v>888</v>
      </c>
      <c r="B919" s="187">
        <v>5</v>
      </c>
      <c r="C919" s="187">
        <v>5</v>
      </c>
      <c r="D919" s="188">
        <v>7500040590</v>
      </c>
      <c r="E919" s="189"/>
      <c r="F919" s="190">
        <v>30604.5</v>
      </c>
      <c r="G919" s="190">
        <v>27624.7</v>
      </c>
      <c r="H919" s="180">
        <f t="shared" si="14"/>
        <v>90.263523338071209</v>
      </c>
    </row>
    <row r="920" spans="1:8" ht="33.75" x14ac:dyDescent="0.2">
      <c r="A920" s="186" t="s">
        <v>595</v>
      </c>
      <c r="B920" s="187">
        <v>5</v>
      </c>
      <c r="C920" s="187">
        <v>5</v>
      </c>
      <c r="D920" s="188">
        <v>7500040590</v>
      </c>
      <c r="E920" s="189">
        <v>100</v>
      </c>
      <c r="F920" s="190">
        <v>14892.6</v>
      </c>
      <c r="G920" s="190">
        <v>14783.7</v>
      </c>
      <c r="H920" s="180">
        <f t="shared" si="14"/>
        <v>99.2687643527658</v>
      </c>
    </row>
    <row r="921" spans="1:8" x14ac:dyDescent="0.2">
      <c r="A921" s="186" t="s">
        <v>599</v>
      </c>
      <c r="B921" s="187">
        <v>5</v>
      </c>
      <c r="C921" s="187">
        <v>5</v>
      </c>
      <c r="D921" s="188">
        <v>7500040590</v>
      </c>
      <c r="E921" s="189">
        <v>200</v>
      </c>
      <c r="F921" s="190">
        <v>15564.9</v>
      </c>
      <c r="G921" s="190">
        <v>12833.8</v>
      </c>
      <c r="H921" s="180">
        <f t="shared" si="14"/>
        <v>82.453469023251031</v>
      </c>
    </row>
    <row r="922" spans="1:8" x14ac:dyDescent="0.2">
      <c r="A922" s="186" t="s">
        <v>603</v>
      </c>
      <c r="B922" s="187">
        <v>5</v>
      </c>
      <c r="C922" s="187">
        <v>5</v>
      </c>
      <c r="D922" s="188">
        <v>7500040590</v>
      </c>
      <c r="E922" s="189">
        <v>800</v>
      </c>
      <c r="F922" s="190">
        <v>147</v>
      </c>
      <c r="G922" s="190">
        <v>7.2</v>
      </c>
      <c r="H922" s="180">
        <f t="shared" si="14"/>
        <v>4.8979591836734695</v>
      </c>
    </row>
    <row r="923" spans="1:8" ht="22.5" x14ac:dyDescent="0.2">
      <c r="A923" s="186" t="s">
        <v>888</v>
      </c>
      <c r="B923" s="187">
        <v>5</v>
      </c>
      <c r="C923" s="187">
        <v>5</v>
      </c>
      <c r="D923" s="188" t="s">
        <v>1603</v>
      </c>
      <c r="E923" s="189"/>
      <c r="F923" s="190">
        <v>22470.1</v>
      </c>
      <c r="G923" s="190">
        <v>22470.1</v>
      </c>
      <c r="H923" s="180">
        <f t="shared" si="14"/>
        <v>100</v>
      </c>
    </row>
    <row r="924" spans="1:8" x14ac:dyDescent="0.2">
      <c r="A924" s="186" t="s">
        <v>599</v>
      </c>
      <c r="B924" s="187">
        <v>5</v>
      </c>
      <c r="C924" s="187">
        <v>5</v>
      </c>
      <c r="D924" s="188" t="s">
        <v>1603</v>
      </c>
      <c r="E924" s="189">
        <v>200</v>
      </c>
      <c r="F924" s="190">
        <v>22470.1</v>
      </c>
      <c r="G924" s="190">
        <v>22470.1</v>
      </c>
      <c r="H924" s="180">
        <f t="shared" si="14"/>
        <v>100</v>
      </c>
    </row>
    <row r="925" spans="1:8" x14ac:dyDescent="0.2">
      <c r="A925" s="186" t="s">
        <v>1604</v>
      </c>
      <c r="B925" s="187">
        <v>5</v>
      </c>
      <c r="C925" s="187">
        <v>5</v>
      </c>
      <c r="D925" s="188">
        <v>7500060580</v>
      </c>
      <c r="E925" s="189"/>
      <c r="F925" s="190">
        <v>8289.5</v>
      </c>
      <c r="G925" s="190">
        <v>8289.5</v>
      </c>
      <c r="H925" s="180">
        <f t="shared" si="14"/>
        <v>100</v>
      </c>
    </row>
    <row r="926" spans="1:8" x14ac:dyDescent="0.2">
      <c r="A926" s="186" t="s">
        <v>603</v>
      </c>
      <c r="B926" s="187">
        <v>5</v>
      </c>
      <c r="C926" s="187">
        <v>5</v>
      </c>
      <c r="D926" s="188">
        <v>7500060580</v>
      </c>
      <c r="E926" s="189">
        <v>800</v>
      </c>
      <c r="F926" s="190">
        <v>8289.5</v>
      </c>
      <c r="G926" s="190">
        <v>8289.5</v>
      </c>
      <c r="H926" s="180">
        <f t="shared" si="14"/>
        <v>100</v>
      </c>
    </row>
    <row r="927" spans="1:8" ht="22.5" x14ac:dyDescent="0.2">
      <c r="A927" s="186" t="s">
        <v>1605</v>
      </c>
      <c r="B927" s="187">
        <v>5</v>
      </c>
      <c r="C927" s="187">
        <v>5</v>
      </c>
      <c r="D927" s="188">
        <v>7500070011</v>
      </c>
      <c r="E927" s="189"/>
      <c r="F927" s="190">
        <v>1200</v>
      </c>
      <c r="G927" s="190">
        <v>0</v>
      </c>
      <c r="H927" s="180">
        <f t="shared" si="14"/>
        <v>0</v>
      </c>
    </row>
    <row r="928" spans="1:8" x14ac:dyDescent="0.2">
      <c r="A928" s="186" t="s">
        <v>609</v>
      </c>
      <c r="B928" s="187">
        <v>5</v>
      </c>
      <c r="C928" s="187">
        <v>5</v>
      </c>
      <c r="D928" s="188">
        <v>7500070011</v>
      </c>
      <c r="E928" s="189">
        <v>500</v>
      </c>
      <c r="F928" s="190">
        <v>1200</v>
      </c>
      <c r="G928" s="190">
        <v>0</v>
      </c>
      <c r="H928" s="180">
        <f t="shared" si="14"/>
        <v>0</v>
      </c>
    </row>
    <row r="929" spans="1:8" x14ac:dyDescent="0.2">
      <c r="A929" s="186" t="s">
        <v>596</v>
      </c>
      <c r="B929" s="187">
        <v>5</v>
      </c>
      <c r="C929" s="187">
        <v>5</v>
      </c>
      <c r="D929" s="188">
        <v>8900000000</v>
      </c>
      <c r="E929" s="189"/>
      <c r="F929" s="190">
        <v>65791.199999999997</v>
      </c>
      <c r="G929" s="190">
        <v>64511.8</v>
      </c>
      <c r="H929" s="180">
        <f t="shared" si="14"/>
        <v>98.055363027274183</v>
      </c>
    </row>
    <row r="930" spans="1:8" x14ac:dyDescent="0.2">
      <c r="A930" s="186" t="s">
        <v>596</v>
      </c>
      <c r="B930" s="187">
        <v>5</v>
      </c>
      <c r="C930" s="187">
        <v>5</v>
      </c>
      <c r="D930" s="188">
        <v>8900000110</v>
      </c>
      <c r="E930" s="189"/>
      <c r="F930" s="190">
        <v>49509.599999999999</v>
      </c>
      <c r="G930" s="190">
        <v>49448.7</v>
      </c>
      <c r="H930" s="180">
        <f t="shared" si="14"/>
        <v>99.876993552765526</v>
      </c>
    </row>
    <row r="931" spans="1:8" ht="33.75" x14ac:dyDescent="0.2">
      <c r="A931" s="186" t="s">
        <v>595</v>
      </c>
      <c r="B931" s="187">
        <v>5</v>
      </c>
      <c r="C931" s="187">
        <v>5</v>
      </c>
      <c r="D931" s="188">
        <v>8900000110</v>
      </c>
      <c r="E931" s="189">
        <v>100</v>
      </c>
      <c r="F931" s="190">
        <v>49509.599999999999</v>
      </c>
      <c r="G931" s="190">
        <v>49448.7</v>
      </c>
      <c r="H931" s="180">
        <f t="shared" si="14"/>
        <v>99.876993552765526</v>
      </c>
    </row>
    <row r="932" spans="1:8" x14ac:dyDescent="0.2">
      <c r="A932" s="186" t="s">
        <v>596</v>
      </c>
      <c r="B932" s="187">
        <v>5</v>
      </c>
      <c r="C932" s="187">
        <v>5</v>
      </c>
      <c r="D932" s="188">
        <v>8900000190</v>
      </c>
      <c r="E932" s="189"/>
      <c r="F932" s="190">
        <v>6753.3</v>
      </c>
      <c r="G932" s="190">
        <v>5565.7</v>
      </c>
      <c r="H932" s="180">
        <f t="shared" si="14"/>
        <v>82.414523270104979</v>
      </c>
    </row>
    <row r="933" spans="1:8" ht="33.75" x14ac:dyDescent="0.2">
      <c r="A933" s="186" t="s">
        <v>595</v>
      </c>
      <c r="B933" s="187">
        <v>5</v>
      </c>
      <c r="C933" s="187">
        <v>5</v>
      </c>
      <c r="D933" s="188">
        <v>8900000190</v>
      </c>
      <c r="E933" s="189">
        <v>100</v>
      </c>
      <c r="F933" s="190">
        <v>1378</v>
      </c>
      <c r="G933" s="190">
        <v>1215.0999999999999</v>
      </c>
      <c r="H933" s="180">
        <f t="shared" si="14"/>
        <v>88.178519593613927</v>
      </c>
    </row>
    <row r="934" spans="1:8" x14ac:dyDescent="0.2">
      <c r="A934" s="186" t="s">
        <v>599</v>
      </c>
      <c r="B934" s="187">
        <v>5</v>
      </c>
      <c r="C934" s="187">
        <v>5</v>
      </c>
      <c r="D934" s="188">
        <v>8900000190</v>
      </c>
      <c r="E934" s="189">
        <v>200</v>
      </c>
      <c r="F934" s="190">
        <v>5068.6000000000004</v>
      </c>
      <c r="G934" s="190">
        <v>4215.8999999999996</v>
      </c>
      <c r="H934" s="180">
        <f t="shared" si="14"/>
        <v>83.176814110405232</v>
      </c>
    </row>
    <row r="935" spans="1:8" x14ac:dyDescent="0.2">
      <c r="A935" s="186" t="s">
        <v>603</v>
      </c>
      <c r="B935" s="187">
        <v>5</v>
      </c>
      <c r="C935" s="187">
        <v>5</v>
      </c>
      <c r="D935" s="188">
        <v>8900000190</v>
      </c>
      <c r="E935" s="189">
        <v>800</v>
      </c>
      <c r="F935" s="190">
        <v>306.7</v>
      </c>
      <c r="G935" s="190">
        <v>134.69999999999999</v>
      </c>
      <c r="H935" s="180">
        <f t="shared" si="14"/>
        <v>43.919139223997391</v>
      </c>
    </row>
    <row r="936" spans="1:8" x14ac:dyDescent="0.2">
      <c r="A936" s="186" t="s">
        <v>596</v>
      </c>
      <c r="B936" s="187">
        <v>5</v>
      </c>
      <c r="C936" s="187">
        <v>5</v>
      </c>
      <c r="D936" s="188">
        <v>8900000870</v>
      </c>
      <c r="E936" s="189"/>
      <c r="F936" s="190">
        <v>424.6</v>
      </c>
      <c r="G936" s="190">
        <v>416.6</v>
      </c>
      <c r="H936" s="180">
        <f t="shared" si="14"/>
        <v>98.115873763542155</v>
      </c>
    </row>
    <row r="937" spans="1:8" ht="33.75" x14ac:dyDescent="0.2">
      <c r="A937" s="186" t="s">
        <v>595</v>
      </c>
      <c r="B937" s="187">
        <v>5</v>
      </c>
      <c r="C937" s="187">
        <v>5</v>
      </c>
      <c r="D937" s="188">
        <v>8900000870</v>
      </c>
      <c r="E937" s="189">
        <v>100</v>
      </c>
      <c r="F937" s="190">
        <v>424.6</v>
      </c>
      <c r="G937" s="190">
        <v>416.6</v>
      </c>
      <c r="H937" s="180">
        <f t="shared" si="14"/>
        <v>98.115873763542155</v>
      </c>
    </row>
    <row r="938" spans="1:8" ht="22.5" x14ac:dyDescent="0.2">
      <c r="A938" s="186" t="s">
        <v>910</v>
      </c>
      <c r="B938" s="187">
        <v>5</v>
      </c>
      <c r="C938" s="187">
        <v>5</v>
      </c>
      <c r="D938" s="188">
        <v>8900040430</v>
      </c>
      <c r="E938" s="189"/>
      <c r="F938" s="190">
        <v>6619.7</v>
      </c>
      <c r="G938" s="190">
        <v>6619.7</v>
      </c>
      <c r="H938" s="180">
        <f t="shared" si="14"/>
        <v>100</v>
      </c>
    </row>
    <row r="939" spans="1:8" ht="33.75" x14ac:dyDescent="0.2">
      <c r="A939" s="186" t="s">
        <v>595</v>
      </c>
      <c r="B939" s="187">
        <v>5</v>
      </c>
      <c r="C939" s="187">
        <v>5</v>
      </c>
      <c r="D939" s="188">
        <v>8900040430</v>
      </c>
      <c r="E939" s="189">
        <v>100</v>
      </c>
      <c r="F939" s="190">
        <v>6619.7</v>
      </c>
      <c r="G939" s="190">
        <v>6619.7</v>
      </c>
      <c r="H939" s="180">
        <f t="shared" si="14"/>
        <v>100</v>
      </c>
    </row>
    <row r="940" spans="1:8" ht="22.5" x14ac:dyDescent="0.2">
      <c r="A940" s="186" t="s">
        <v>1424</v>
      </c>
      <c r="B940" s="187">
        <v>5</v>
      </c>
      <c r="C940" s="187">
        <v>5</v>
      </c>
      <c r="D940" s="188">
        <v>8900055490</v>
      </c>
      <c r="E940" s="189"/>
      <c r="F940" s="190">
        <v>2484</v>
      </c>
      <c r="G940" s="190">
        <v>2461.1</v>
      </c>
      <c r="H940" s="180">
        <f t="shared" si="14"/>
        <v>99.078099838969408</v>
      </c>
    </row>
    <row r="941" spans="1:8" ht="33.75" x14ac:dyDescent="0.2">
      <c r="A941" s="186" t="s">
        <v>595</v>
      </c>
      <c r="B941" s="187">
        <v>5</v>
      </c>
      <c r="C941" s="187">
        <v>5</v>
      </c>
      <c r="D941" s="188">
        <v>8900055490</v>
      </c>
      <c r="E941" s="189">
        <v>100</v>
      </c>
      <c r="F941" s="190">
        <v>2484</v>
      </c>
      <c r="G941" s="190">
        <v>2461.1</v>
      </c>
      <c r="H941" s="180">
        <f t="shared" si="14"/>
        <v>99.078099838969408</v>
      </c>
    </row>
    <row r="942" spans="1:8" s="176" customFormat="1" ht="10.5" x14ac:dyDescent="0.15">
      <c r="A942" s="181" t="s">
        <v>911</v>
      </c>
      <c r="B942" s="182">
        <v>6</v>
      </c>
      <c r="C942" s="182"/>
      <c r="D942" s="183"/>
      <c r="E942" s="184"/>
      <c r="F942" s="185">
        <v>95704.6</v>
      </c>
      <c r="G942" s="185">
        <v>88890.4</v>
      </c>
      <c r="H942" s="174">
        <f t="shared" si="14"/>
        <v>92.87996606223733</v>
      </c>
    </row>
    <row r="943" spans="1:8" s="176" customFormat="1" ht="10.5" x14ac:dyDescent="0.15">
      <c r="A943" s="181" t="s">
        <v>912</v>
      </c>
      <c r="B943" s="182">
        <v>6</v>
      </c>
      <c r="C943" s="182">
        <v>3</v>
      </c>
      <c r="D943" s="183"/>
      <c r="E943" s="184"/>
      <c r="F943" s="185">
        <v>95704.6</v>
      </c>
      <c r="G943" s="185">
        <v>88890.4</v>
      </c>
      <c r="H943" s="174">
        <f t="shared" si="14"/>
        <v>92.87996606223733</v>
      </c>
    </row>
    <row r="944" spans="1:8" ht="22.5" x14ac:dyDescent="0.2">
      <c r="A944" s="186" t="s">
        <v>776</v>
      </c>
      <c r="B944" s="187">
        <v>6</v>
      </c>
      <c r="C944" s="187">
        <v>3</v>
      </c>
      <c r="D944" s="188">
        <v>600000000</v>
      </c>
      <c r="E944" s="189"/>
      <c r="F944" s="190">
        <v>14083.9</v>
      </c>
      <c r="G944" s="190">
        <v>11200.9</v>
      </c>
      <c r="H944" s="180">
        <f t="shared" si="14"/>
        <v>79.529817735144377</v>
      </c>
    </row>
    <row r="945" spans="1:8" x14ac:dyDescent="0.2">
      <c r="A945" s="186" t="s">
        <v>913</v>
      </c>
      <c r="B945" s="187">
        <v>6</v>
      </c>
      <c r="C945" s="187">
        <v>3</v>
      </c>
      <c r="D945" s="188">
        <v>630000000</v>
      </c>
      <c r="E945" s="189"/>
      <c r="F945" s="190">
        <v>7200.9</v>
      </c>
      <c r="G945" s="190">
        <v>7200.9</v>
      </c>
      <c r="H945" s="180">
        <f t="shared" si="14"/>
        <v>100</v>
      </c>
    </row>
    <row r="946" spans="1:8" ht="22.5" x14ac:dyDescent="0.2">
      <c r="A946" s="186" t="s">
        <v>914</v>
      </c>
      <c r="B946" s="187">
        <v>6</v>
      </c>
      <c r="C946" s="187">
        <v>3</v>
      </c>
      <c r="D946" s="188">
        <v>630100000</v>
      </c>
      <c r="E946" s="189"/>
      <c r="F946" s="190">
        <v>365.9</v>
      </c>
      <c r="G946" s="190">
        <v>365.9</v>
      </c>
      <c r="H946" s="180">
        <f t="shared" si="14"/>
        <v>100</v>
      </c>
    </row>
    <row r="947" spans="1:8" ht="22.5" x14ac:dyDescent="0.2">
      <c r="A947" s="186" t="s">
        <v>915</v>
      </c>
      <c r="B947" s="187">
        <v>6</v>
      </c>
      <c r="C947" s="187">
        <v>3</v>
      </c>
      <c r="D947" s="188">
        <v>630106020</v>
      </c>
      <c r="E947" s="189"/>
      <c r="F947" s="190">
        <v>365.9</v>
      </c>
      <c r="G947" s="190">
        <v>365.9</v>
      </c>
      <c r="H947" s="180">
        <f t="shared" si="14"/>
        <v>100</v>
      </c>
    </row>
    <row r="948" spans="1:8" x14ac:dyDescent="0.2">
      <c r="A948" s="186" t="s">
        <v>599</v>
      </c>
      <c r="B948" s="187">
        <v>6</v>
      </c>
      <c r="C948" s="187">
        <v>3</v>
      </c>
      <c r="D948" s="188">
        <v>630106020</v>
      </c>
      <c r="E948" s="189">
        <v>200</v>
      </c>
      <c r="F948" s="190">
        <v>365.9</v>
      </c>
      <c r="G948" s="190">
        <v>365.9</v>
      </c>
      <c r="H948" s="180">
        <f t="shared" si="14"/>
        <v>100</v>
      </c>
    </row>
    <row r="949" spans="1:8" x14ac:dyDescent="0.2">
      <c r="A949" s="186" t="s">
        <v>916</v>
      </c>
      <c r="B949" s="187">
        <v>6</v>
      </c>
      <c r="C949" s="187">
        <v>3</v>
      </c>
      <c r="D949" s="188">
        <v>630200000</v>
      </c>
      <c r="E949" s="189"/>
      <c r="F949" s="190">
        <v>6835</v>
      </c>
      <c r="G949" s="190">
        <v>6835</v>
      </c>
      <c r="H949" s="180">
        <f t="shared" si="14"/>
        <v>100</v>
      </c>
    </row>
    <row r="950" spans="1:8" ht="22.5" x14ac:dyDescent="0.2">
      <c r="A950" s="186" t="s">
        <v>917</v>
      </c>
      <c r="B950" s="187">
        <v>6</v>
      </c>
      <c r="C950" s="187">
        <v>3</v>
      </c>
      <c r="D950" s="188">
        <v>630206010</v>
      </c>
      <c r="E950" s="189"/>
      <c r="F950" s="190">
        <v>2562.5</v>
      </c>
      <c r="G950" s="190">
        <v>2562.5</v>
      </c>
      <c r="H950" s="180">
        <f t="shared" si="14"/>
        <v>100</v>
      </c>
    </row>
    <row r="951" spans="1:8" x14ac:dyDescent="0.2">
      <c r="A951" s="186" t="s">
        <v>599</v>
      </c>
      <c r="B951" s="187">
        <v>6</v>
      </c>
      <c r="C951" s="187">
        <v>3</v>
      </c>
      <c r="D951" s="188">
        <v>630206010</v>
      </c>
      <c r="E951" s="189">
        <v>200</v>
      </c>
      <c r="F951" s="190">
        <v>2562.5</v>
      </c>
      <c r="G951" s="190">
        <v>2562.5</v>
      </c>
      <c r="H951" s="180">
        <f t="shared" si="14"/>
        <v>100</v>
      </c>
    </row>
    <row r="952" spans="1:8" x14ac:dyDescent="0.2">
      <c r="A952" s="186" t="s">
        <v>918</v>
      </c>
      <c r="B952" s="187">
        <v>6</v>
      </c>
      <c r="C952" s="187">
        <v>3</v>
      </c>
      <c r="D952" s="188">
        <v>630206020</v>
      </c>
      <c r="E952" s="189"/>
      <c r="F952" s="190">
        <v>4272.5</v>
      </c>
      <c r="G952" s="190">
        <v>4272.5</v>
      </c>
      <c r="H952" s="180">
        <f t="shared" si="14"/>
        <v>100</v>
      </c>
    </row>
    <row r="953" spans="1:8" x14ac:dyDescent="0.2">
      <c r="A953" s="186" t="s">
        <v>599</v>
      </c>
      <c r="B953" s="187">
        <v>6</v>
      </c>
      <c r="C953" s="187">
        <v>3</v>
      </c>
      <c r="D953" s="188">
        <v>630206020</v>
      </c>
      <c r="E953" s="189">
        <v>200</v>
      </c>
      <c r="F953" s="190">
        <v>4272.5</v>
      </c>
      <c r="G953" s="190">
        <v>4272.5</v>
      </c>
      <c r="H953" s="180">
        <f t="shared" si="14"/>
        <v>100</v>
      </c>
    </row>
    <row r="954" spans="1:8" x14ac:dyDescent="0.2">
      <c r="A954" s="186" t="s">
        <v>919</v>
      </c>
      <c r="B954" s="187">
        <v>6</v>
      </c>
      <c r="C954" s="187">
        <v>3</v>
      </c>
      <c r="D954" s="188">
        <v>640000000</v>
      </c>
      <c r="E954" s="189"/>
      <c r="F954" s="190">
        <v>6883</v>
      </c>
      <c r="G954" s="190">
        <v>4000</v>
      </c>
      <c r="H954" s="180">
        <f t="shared" si="14"/>
        <v>58.114194391980249</v>
      </c>
    </row>
    <row r="955" spans="1:8" x14ac:dyDescent="0.2">
      <c r="A955" s="186" t="s">
        <v>1606</v>
      </c>
      <c r="B955" s="187">
        <v>6</v>
      </c>
      <c r="C955" s="187">
        <v>3</v>
      </c>
      <c r="D955" s="188">
        <v>640100000</v>
      </c>
      <c r="E955" s="189"/>
      <c r="F955" s="190">
        <v>2883</v>
      </c>
      <c r="G955" s="190">
        <v>0</v>
      </c>
      <c r="H955" s="180">
        <f t="shared" si="14"/>
        <v>0</v>
      </c>
    </row>
    <row r="956" spans="1:8" x14ac:dyDescent="0.2">
      <c r="A956" s="186" t="s">
        <v>1607</v>
      </c>
      <c r="B956" s="187">
        <v>6</v>
      </c>
      <c r="C956" s="187">
        <v>3</v>
      </c>
      <c r="D956" s="188">
        <v>640102070</v>
      </c>
      <c r="E956" s="189"/>
      <c r="F956" s="190">
        <v>2883</v>
      </c>
      <c r="G956" s="190">
        <v>0</v>
      </c>
      <c r="H956" s="180">
        <f t="shared" si="14"/>
        <v>0</v>
      </c>
    </row>
    <row r="957" spans="1:8" x14ac:dyDescent="0.2">
      <c r="A957" s="186" t="s">
        <v>599</v>
      </c>
      <c r="B957" s="187">
        <v>6</v>
      </c>
      <c r="C957" s="187">
        <v>3</v>
      </c>
      <c r="D957" s="188">
        <v>640102070</v>
      </c>
      <c r="E957" s="189">
        <v>200</v>
      </c>
      <c r="F957" s="190">
        <v>2883</v>
      </c>
      <c r="G957" s="190">
        <v>0</v>
      </c>
      <c r="H957" s="180">
        <f t="shared" si="14"/>
        <v>0</v>
      </c>
    </row>
    <row r="958" spans="1:8" ht="22.5" x14ac:dyDescent="0.2">
      <c r="A958" s="186" t="s">
        <v>920</v>
      </c>
      <c r="B958" s="187">
        <v>6</v>
      </c>
      <c r="C958" s="187">
        <v>3</v>
      </c>
      <c r="D958" s="188">
        <v>640300000</v>
      </c>
      <c r="E958" s="189"/>
      <c r="F958" s="190">
        <v>4000</v>
      </c>
      <c r="G958" s="190">
        <v>4000</v>
      </c>
      <c r="H958" s="180">
        <f t="shared" si="14"/>
        <v>100</v>
      </c>
    </row>
    <row r="959" spans="1:8" ht="22.5" x14ac:dyDescent="0.2">
      <c r="A959" s="186" t="s">
        <v>921</v>
      </c>
      <c r="B959" s="187">
        <v>6</v>
      </c>
      <c r="C959" s="187">
        <v>3</v>
      </c>
      <c r="D959" s="188">
        <v>640302080</v>
      </c>
      <c r="E959" s="189"/>
      <c r="F959" s="190">
        <v>4000</v>
      </c>
      <c r="G959" s="190">
        <v>4000</v>
      </c>
      <c r="H959" s="180">
        <f t="shared" si="14"/>
        <v>100</v>
      </c>
    </row>
    <row r="960" spans="1:8" x14ac:dyDescent="0.2">
      <c r="A960" s="186" t="s">
        <v>599</v>
      </c>
      <c r="B960" s="187">
        <v>6</v>
      </c>
      <c r="C960" s="187">
        <v>3</v>
      </c>
      <c r="D960" s="188">
        <v>640302080</v>
      </c>
      <c r="E960" s="189">
        <v>200</v>
      </c>
      <c r="F960" s="190">
        <v>4000</v>
      </c>
      <c r="G960" s="190">
        <v>4000</v>
      </c>
      <c r="H960" s="180">
        <f t="shared" si="14"/>
        <v>100</v>
      </c>
    </row>
    <row r="961" spans="1:8" ht="22.5" x14ac:dyDescent="0.2">
      <c r="A961" s="186" t="s">
        <v>922</v>
      </c>
      <c r="B961" s="187">
        <v>6</v>
      </c>
      <c r="C961" s="187">
        <v>3</v>
      </c>
      <c r="D961" s="188">
        <v>2100000000</v>
      </c>
      <c r="E961" s="189"/>
      <c r="F961" s="190">
        <v>13488.6</v>
      </c>
      <c r="G961" s="190">
        <v>13488.6</v>
      </c>
      <c r="H961" s="180">
        <f t="shared" si="14"/>
        <v>100</v>
      </c>
    </row>
    <row r="962" spans="1:8" x14ac:dyDescent="0.2">
      <c r="A962" s="186" t="s">
        <v>923</v>
      </c>
      <c r="B962" s="187">
        <v>6</v>
      </c>
      <c r="C962" s="187">
        <v>3</v>
      </c>
      <c r="D962" s="188">
        <v>2100300000</v>
      </c>
      <c r="E962" s="189"/>
      <c r="F962" s="190">
        <v>12172.4</v>
      </c>
      <c r="G962" s="190">
        <v>12172.4</v>
      </c>
      <c r="H962" s="180">
        <f t="shared" si="14"/>
        <v>100</v>
      </c>
    </row>
    <row r="963" spans="1:8" x14ac:dyDescent="0.2">
      <c r="A963" s="186" t="s">
        <v>924</v>
      </c>
      <c r="B963" s="187">
        <v>6</v>
      </c>
      <c r="C963" s="187">
        <v>3</v>
      </c>
      <c r="D963" s="188">
        <v>2100304102</v>
      </c>
      <c r="E963" s="189"/>
      <c r="F963" s="190">
        <v>1276.5999999999999</v>
      </c>
      <c r="G963" s="190">
        <v>1276.5999999999999</v>
      </c>
      <c r="H963" s="180">
        <f t="shared" si="14"/>
        <v>100</v>
      </c>
    </row>
    <row r="964" spans="1:8" x14ac:dyDescent="0.2">
      <c r="A964" s="186" t="s">
        <v>599</v>
      </c>
      <c r="B964" s="187">
        <v>6</v>
      </c>
      <c r="C964" s="187">
        <v>3</v>
      </c>
      <c r="D964" s="188">
        <v>2100304102</v>
      </c>
      <c r="E964" s="189">
        <v>200</v>
      </c>
      <c r="F964" s="190">
        <v>1276.5999999999999</v>
      </c>
      <c r="G964" s="190">
        <v>1276.5999999999999</v>
      </c>
      <c r="H964" s="180">
        <f t="shared" si="14"/>
        <v>100</v>
      </c>
    </row>
    <row r="965" spans="1:8" x14ac:dyDescent="0.2">
      <c r="A965" s="186" t="s">
        <v>1608</v>
      </c>
      <c r="B965" s="187">
        <v>6</v>
      </c>
      <c r="C965" s="187">
        <v>3</v>
      </c>
      <c r="D965" s="188">
        <v>2100304120</v>
      </c>
      <c r="E965" s="189"/>
      <c r="F965" s="190">
        <v>10895.8</v>
      </c>
      <c r="G965" s="190">
        <v>10895.8</v>
      </c>
      <c r="H965" s="180">
        <f t="shared" si="14"/>
        <v>100</v>
      </c>
    </row>
    <row r="966" spans="1:8" x14ac:dyDescent="0.2">
      <c r="A966" s="186" t="s">
        <v>599</v>
      </c>
      <c r="B966" s="187">
        <v>6</v>
      </c>
      <c r="C966" s="187">
        <v>3</v>
      </c>
      <c r="D966" s="188">
        <v>2100304120</v>
      </c>
      <c r="E966" s="189">
        <v>200</v>
      </c>
      <c r="F966" s="190">
        <v>10895.8</v>
      </c>
      <c r="G966" s="190">
        <v>10895.8</v>
      </c>
      <c r="H966" s="180">
        <f t="shared" si="14"/>
        <v>100</v>
      </c>
    </row>
    <row r="967" spans="1:8" ht="22.5" x14ac:dyDescent="0.2">
      <c r="A967" s="186" t="s">
        <v>925</v>
      </c>
      <c r="B967" s="187">
        <v>6</v>
      </c>
      <c r="C967" s="187">
        <v>3</v>
      </c>
      <c r="D967" s="188">
        <v>2100400000</v>
      </c>
      <c r="E967" s="189"/>
      <c r="F967" s="190">
        <v>1316.2</v>
      </c>
      <c r="G967" s="190">
        <v>1316.2</v>
      </c>
      <c r="H967" s="180">
        <f t="shared" si="14"/>
        <v>100</v>
      </c>
    </row>
    <row r="968" spans="1:8" x14ac:dyDescent="0.2">
      <c r="A968" s="186" t="s">
        <v>1609</v>
      </c>
      <c r="B968" s="187">
        <v>6</v>
      </c>
      <c r="C968" s="187">
        <v>3</v>
      </c>
      <c r="D968" s="188">
        <v>2100407000</v>
      </c>
      <c r="E968" s="189"/>
      <c r="F968" s="190">
        <v>1316.2</v>
      </c>
      <c r="G968" s="190">
        <v>1316.2</v>
      </c>
      <c r="H968" s="180">
        <f t="shared" si="14"/>
        <v>100</v>
      </c>
    </row>
    <row r="969" spans="1:8" x14ac:dyDescent="0.2">
      <c r="A969" s="186" t="s">
        <v>599</v>
      </c>
      <c r="B969" s="187">
        <v>6</v>
      </c>
      <c r="C969" s="187">
        <v>3</v>
      </c>
      <c r="D969" s="188">
        <v>2100407000</v>
      </c>
      <c r="E969" s="189">
        <v>200</v>
      </c>
      <c r="F969" s="190">
        <v>1316.2</v>
      </c>
      <c r="G969" s="190">
        <v>1316.2</v>
      </c>
      <c r="H969" s="180">
        <f t="shared" si="14"/>
        <v>100</v>
      </c>
    </row>
    <row r="970" spans="1:8" ht="22.5" x14ac:dyDescent="0.2">
      <c r="A970" s="186" t="s">
        <v>926</v>
      </c>
      <c r="B970" s="187">
        <v>6</v>
      </c>
      <c r="C970" s="187">
        <v>3</v>
      </c>
      <c r="D970" s="188">
        <v>7600000000</v>
      </c>
      <c r="E970" s="189"/>
      <c r="F970" s="190">
        <v>43246.9</v>
      </c>
      <c r="G970" s="190">
        <v>42916.6</v>
      </c>
      <c r="H970" s="180">
        <f t="shared" si="14"/>
        <v>99.236245834961579</v>
      </c>
    </row>
    <row r="971" spans="1:8" ht="22.5" x14ac:dyDescent="0.2">
      <c r="A971" s="186" t="s">
        <v>927</v>
      </c>
      <c r="B971" s="187">
        <v>6</v>
      </c>
      <c r="C971" s="187">
        <v>3</v>
      </c>
      <c r="D971" s="188">
        <v>7600040590</v>
      </c>
      <c r="E971" s="189"/>
      <c r="F971" s="190">
        <v>23526</v>
      </c>
      <c r="G971" s="190">
        <v>23377.8</v>
      </c>
      <c r="H971" s="180">
        <f t="shared" si="14"/>
        <v>99.370058658505485</v>
      </c>
    </row>
    <row r="972" spans="1:8" ht="33.75" x14ac:dyDescent="0.2">
      <c r="A972" s="186" t="s">
        <v>595</v>
      </c>
      <c r="B972" s="187">
        <v>6</v>
      </c>
      <c r="C972" s="187">
        <v>3</v>
      </c>
      <c r="D972" s="188">
        <v>7600040590</v>
      </c>
      <c r="E972" s="189">
        <v>100</v>
      </c>
      <c r="F972" s="190">
        <v>1052.5</v>
      </c>
      <c r="G972" s="190">
        <v>1052.5</v>
      </c>
      <c r="H972" s="180">
        <f t="shared" si="14"/>
        <v>100</v>
      </c>
    </row>
    <row r="973" spans="1:8" x14ac:dyDescent="0.2">
      <c r="A973" s="186" t="s">
        <v>599</v>
      </c>
      <c r="B973" s="187">
        <v>6</v>
      </c>
      <c r="C973" s="187">
        <v>3</v>
      </c>
      <c r="D973" s="188">
        <v>7600040590</v>
      </c>
      <c r="E973" s="189">
        <v>200</v>
      </c>
      <c r="F973" s="190">
        <v>328.7</v>
      </c>
      <c r="G973" s="190">
        <v>328.6</v>
      </c>
      <c r="H973" s="180">
        <f t="shared" si="14"/>
        <v>99.969577121995755</v>
      </c>
    </row>
    <row r="974" spans="1:8" ht="22.5" x14ac:dyDescent="0.2">
      <c r="A974" s="186" t="s">
        <v>620</v>
      </c>
      <c r="B974" s="187">
        <v>6</v>
      </c>
      <c r="C974" s="187">
        <v>3</v>
      </c>
      <c r="D974" s="188">
        <v>7600040590</v>
      </c>
      <c r="E974" s="189">
        <v>600</v>
      </c>
      <c r="F974" s="190">
        <v>22144.799999999999</v>
      </c>
      <c r="G974" s="190">
        <v>21996.7</v>
      </c>
      <c r="H974" s="180">
        <f t="shared" si="14"/>
        <v>99.331219970376793</v>
      </c>
    </row>
    <row r="975" spans="1:8" ht="33.75" x14ac:dyDescent="0.2">
      <c r="A975" s="186" t="s">
        <v>928</v>
      </c>
      <c r="B975" s="187">
        <v>6</v>
      </c>
      <c r="C975" s="187">
        <v>3</v>
      </c>
      <c r="D975" s="188">
        <v>7600040591</v>
      </c>
      <c r="E975" s="189"/>
      <c r="F975" s="190">
        <v>19120.900000000001</v>
      </c>
      <c r="G975" s="190">
        <v>18938.8</v>
      </c>
      <c r="H975" s="180">
        <f t="shared" ref="H975:H1038" si="15">+G975/F975*100</f>
        <v>99.047638970968933</v>
      </c>
    </row>
    <row r="976" spans="1:8" ht="22.5" x14ac:dyDescent="0.2">
      <c r="A976" s="186" t="s">
        <v>620</v>
      </c>
      <c r="B976" s="187">
        <v>6</v>
      </c>
      <c r="C976" s="187">
        <v>3</v>
      </c>
      <c r="D976" s="188">
        <v>7600040591</v>
      </c>
      <c r="E976" s="189">
        <v>600</v>
      </c>
      <c r="F976" s="190">
        <v>19120.900000000001</v>
      </c>
      <c r="G976" s="190">
        <v>18938.8</v>
      </c>
      <c r="H976" s="180">
        <f t="shared" si="15"/>
        <v>99.047638970968933</v>
      </c>
    </row>
    <row r="977" spans="1:8" x14ac:dyDescent="0.2">
      <c r="A977" s="186" t="s">
        <v>1610</v>
      </c>
      <c r="B977" s="187">
        <v>6</v>
      </c>
      <c r="C977" s="187">
        <v>3</v>
      </c>
      <c r="D977" s="188">
        <v>7600046000</v>
      </c>
      <c r="E977" s="189"/>
      <c r="F977" s="190">
        <v>600</v>
      </c>
      <c r="G977" s="190">
        <v>600</v>
      </c>
      <c r="H977" s="180">
        <f t="shared" si="15"/>
        <v>100</v>
      </c>
    </row>
    <row r="978" spans="1:8" ht="22.5" x14ac:dyDescent="0.2">
      <c r="A978" s="186" t="s">
        <v>620</v>
      </c>
      <c r="B978" s="187">
        <v>6</v>
      </c>
      <c r="C978" s="187">
        <v>3</v>
      </c>
      <c r="D978" s="188">
        <v>7600046000</v>
      </c>
      <c r="E978" s="189">
        <v>600</v>
      </c>
      <c r="F978" s="190">
        <v>600</v>
      </c>
      <c r="G978" s="190">
        <v>600</v>
      </c>
      <c r="H978" s="180">
        <f t="shared" si="15"/>
        <v>100</v>
      </c>
    </row>
    <row r="979" spans="1:8" x14ac:dyDescent="0.2">
      <c r="A979" s="186" t="s">
        <v>929</v>
      </c>
      <c r="B979" s="187">
        <v>6</v>
      </c>
      <c r="C979" s="187">
        <v>3</v>
      </c>
      <c r="D979" s="188">
        <v>8300000000</v>
      </c>
      <c r="E979" s="189"/>
      <c r="F979" s="190">
        <v>24646.3</v>
      </c>
      <c r="G979" s="190">
        <v>21045.4</v>
      </c>
      <c r="H979" s="180">
        <f t="shared" si="15"/>
        <v>85.389693381968087</v>
      </c>
    </row>
    <row r="980" spans="1:8" ht="22.5" x14ac:dyDescent="0.2">
      <c r="A980" s="186" t="s">
        <v>930</v>
      </c>
      <c r="B980" s="187">
        <v>6</v>
      </c>
      <c r="C980" s="187">
        <v>3</v>
      </c>
      <c r="D980" s="188">
        <v>8300040590</v>
      </c>
      <c r="E980" s="189"/>
      <c r="F980" s="190">
        <v>24646.3</v>
      </c>
      <c r="G980" s="190">
        <v>21045.4</v>
      </c>
      <c r="H980" s="180">
        <f t="shared" si="15"/>
        <v>85.389693381968087</v>
      </c>
    </row>
    <row r="981" spans="1:8" ht="33.75" x14ac:dyDescent="0.2">
      <c r="A981" s="186" t="s">
        <v>595</v>
      </c>
      <c r="B981" s="187">
        <v>6</v>
      </c>
      <c r="C981" s="187">
        <v>3</v>
      </c>
      <c r="D981" s="188">
        <v>8300040590</v>
      </c>
      <c r="E981" s="189">
        <v>100</v>
      </c>
      <c r="F981" s="190">
        <v>12098</v>
      </c>
      <c r="G981" s="190">
        <v>12098</v>
      </c>
      <c r="H981" s="180">
        <f t="shared" si="15"/>
        <v>100</v>
      </c>
    </row>
    <row r="982" spans="1:8" x14ac:dyDescent="0.2">
      <c r="A982" s="186" t="s">
        <v>599</v>
      </c>
      <c r="B982" s="187">
        <v>6</v>
      </c>
      <c r="C982" s="187">
        <v>3</v>
      </c>
      <c r="D982" s="188">
        <v>8300040590</v>
      </c>
      <c r="E982" s="189">
        <v>200</v>
      </c>
      <c r="F982" s="190">
        <v>10171.4</v>
      </c>
      <c r="G982" s="190">
        <v>6773.5</v>
      </c>
      <c r="H982" s="180">
        <f t="shared" si="15"/>
        <v>66.593585937039151</v>
      </c>
    </row>
    <row r="983" spans="1:8" x14ac:dyDescent="0.2">
      <c r="A983" s="186" t="s">
        <v>611</v>
      </c>
      <c r="B983" s="187">
        <v>6</v>
      </c>
      <c r="C983" s="187">
        <v>3</v>
      </c>
      <c r="D983" s="188">
        <v>8300040590</v>
      </c>
      <c r="E983" s="189">
        <v>300</v>
      </c>
      <c r="F983" s="190">
        <v>2212</v>
      </c>
      <c r="G983" s="190">
        <v>2009</v>
      </c>
      <c r="H983" s="180">
        <f t="shared" si="15"/>
        <v>90.822784810126578</v>
      </c>
    </row>
    <row r="984" spans="1:8" x14ac:dyDescent="0.2">
      <c r="A984" s="186" t="s">
        <v>603</v>
      </c>
      <c r="B984" s="187">
        <v>6</v>
      </c>
      <c r="C984" s="187">
        <v>3</v>
      </c>
      <c r="D984" s="188">
        <v>8300040590</v>
      </c>
      <c r="E984" s="189">
        <v>800</v>
      </c>
      <c r="F984" s="190">
        <v>164.9</v>
      </c>
      <c r="G984" s="190">
        <v>164.9</v>
      </c>
      <c r="H984" s="180">
        <f t="shared" si="15"/>
        <v>100</v>
      </c>
    </row>
    <row r="985" spans="1:8" x14ac:dyDescent="0.2">
      <c r="A985" s="186" t="s">
        <v>600</v>
      </c>
      <c r="B985" s="187">
        <v>6</v>
      </c>
      <c r="C985" s="187">
        <v>3</v>
      </c>
      <c r="D985" s="188">
        <v>9900000000</v>
      </c>
      <c r="E985" s="189"/>
      <c r="F985" s="190">
        <v>238.9</v>
      </c>
      <c r="G985" s="190">
        <v>238.9</v>
      </c>
      <c r="H985" s="180">
        <f t="shared" si="15"/>
        <v>100</v>
      </c>
    </row>
    <row r="986" spans="1:8" ht="22.5" x14ac:dyDescent="0.2">
      <c r="A986" s="186" t="s">
        <v>1611</v>
      </c>
      <c r="B986" s="187">
        <v>6</v>
      </c>
      <c r="C986" s="187">
        <v>3</v>
      </c>
      <c r="D986" s="188">
        <v>9900059100</v>
      </c>
      <c r="E986" s="189"/>
      <c r="F986" s="190">
        <v>238.9</v>
      </c>
      <c r="G986" s="190">
        <v>238.9</v>
      </c>
      <c r="H986" s="180">
        <f t="shared" si="15"/>
        <v>100</v>
      </c>
    </row>
    <row r="987" spans="1:8" x14ac:dyDescent="0.2">
      <c r="A987" s="186" t="s">
        <v>599</v>
      </c>
      <c r="B987" s="187">
        <v>6</v>
      </c>
      <c r="C987" s="187">
        <v>3</v>
      </c>
      <c r="D987" s="188">
        <v>9900059100</v>
      </c>
      <c r="E987" s="189">
        <v>200</v>
      </c>
      <c r="F987" s="190">
        <v>238.9</v>
      </c>
      <c r="G987" s="190">
        <v>238.9</v>
      </c>
      <c r="H987" s="180">
        <f t="shared" si="15"/>
        <v>100</v>
      </c>
    </row>
    <row r="988" spans="1:8" s="176" customFormat="1" ht="10.5" x14ac:dyDescent="0.15">
      <c r="A988" s="181" t="s">
        <v>931</v>
      </c>
      <c r="B988" s="182">
        <v>7</v>
      </c>
      <c r="C988" s="182"/>
      <c r="D988" s="183"/>
      <c r="E988" s="184"/>
      <c r="F988" s="185">
        <v>21108377.5</v>
      </c>
      <c r="G988" s="185">
        <v>21056772.100000001</v>
      </c>
      <c r="H988" s="174">
        <f t="shared" si="15"/>
        <v>99.755521711699544</v>
      </c>
    </row>
    <row r="989" spans="1:8" s="176" customFormat="1" ht="10.5" x14ac:dyDescent="0.15">
      <c r="A989" s="181" t="s">
        <v>932</v>
      </c>
      <c r="B989" s="182">
        <v>7</v>
      </c>
      <c r="C989" s="182">
        <v>1</v>
      </c>
      <c r="D989" s="183"/>
      <c r="E989" s="184"/>
      <c r="F989" s="185">
        <v>4287023.5999999996</v>
      </c>
      <c r="G989" s="185">
        <v>4270535.3</v>
      </c>
      <c r="H989" s="174">
        <f t="shared" si="15"/>
        <v>99.615390500766082</v>
      </c>
    </row>
    <row r="990" spans="1:8" x14ac:dyDescent="0.2">
      <c r="A990" s="186" t="s">
        <v>617</v>
      </c>
      <c r="B990" s="187">
        <v>7</v>
      </c>
      <c r="C990" s="187">
        <v>1</v>
      </c>
      <c r="D990" s="188">
        <v>700000000</v>
      </c>
      <c r="E990" s="189"/>
      <c r="F990" s="190">
        <v>4287023.5999999996</v>
      </c>
      <c r="G990" s="190">
        <v>4270535.3</v>
      </c>
      <c r="H990" s="180">
        <f t="shared" si="15"/>
        <v>99.615390500766082</v>
      </c>
    </row>
    <row r="991" spans="1:8" x14ac:dyDescent="0.2">
      <c r="A991" s="186" t="s">
        <v>933</v>
      </c>
      <c r="B991" s="187">
        <v>7</v>
      </c>
      <c r="C991" s="187">
        <v>1</v>
      </c>
      <c r="D991" s="188">
        <v>710000000</v>
      </c>
      <c r="E991" s="189"/>
      <c r="F991" s="190">
        <v>4287023.5999999996</v>
      </c>
      <c r="G991" s="190">
        <v>4270535.3</v>
      </c>
      <c r="H991" s="180">
        <f t="shared" si="15"/>
        <v>99.615390500766082</v>
      </c>
    </row>
    <row r="992" spans="1:8" ht="45" x14ac:dyDescent="0.2">
      <c r="A992" s="186" t="s">
        <v>934</v>
      </c>
      <c r="B992" s="187">
        <v>7</v>
      </c>
      <c r="C992" s="187">
        <v>1</v>
      </c>
      <c r="D992" s="188">
        <v>710100000</v>
      </c>
      <c r="E992" s="189"/>
      <c r="F992" s="190">
        <v>3711904.5</v>
      </c>
      <c r="G992" s="190">
        <v>3701738.8</v>
      </c>
      <c r="H992" s="180">
        <f t="shared" si="15"/>
        <v>99.726132501523139</v>
      </c>
    </row>
    <row r="993" spans="1:8" x14ac:dyDescent="0.2">
      <c r="A993" s="186" t="s">
        <v>1612</v>
      </c>
      <c r="B993" s="187">
        <v>7</v>
      </c>
      <c r="C993" s="187">
        <v>1</v>
      </c>
      <c r="D993" s="188">
        <v>710100330</v>
      </c>
      <c r="E993" s="189"/>
      <c r="F993" s="190">
        <v>6935.5</v>
      </c>
      <c r="G993" s="190">
        <v>1387.1</v>
      </c>
      <c r="H993" s="180">
        <f t="shared" si="15"/>
        <v>20</v>
      </c>
    </row>
    <row r="994" spans="1:8" x14ac:dyDescent="0.2">
      <c r="A994" s="186" t="s">
        <v>599</v>
      </c>
      <c r="B994" s="187">
        <v>7</v>
      </c>
      <c r="C994" s="187">
        <v>1</v>
      </c>
      <c r="D994" s="188">
        <v>710100330</v>
      </c>
      <c r="E994" s="189">
        <v>200</v>
      </c>
      <c r="F994" s="190">
        <v>6935.5</v>
      </c>
      <c r="G994" s="190">
        <v>1387.1</v>
      </c>
      <c r="H994" s="180">
        <f t="shared" si="15"/>
        <v>20</v>
      </c>
    </row>
    <row r="995" spans="1:8" x14ac:dyDescent="0.2">
      <c r="A995" s="186" t="s">
        <v>1613</v>
      </c>
      <c r="B995" s="187">
        <v>7</v>
      </c>
      <c r="C995" s="187">
        <v>1</v>
      </c>
      <c r="D995" s="188" t="s">
        <v>1614</v>
      </c>
      <c r="E995" s="189"/>
      <c r="F995" s="190">
        <v>2115.6999999999998</v>
      </c>
      <c r="G995" s="190">
        <v>2115.6999999999998</v>
      </c>
      <c r="H995" s="180">
        <f t="shared" si="15"/>
        <v>100</v>
      </c>
    </row>
    <row r="996" spans="1:8" x14ac:dyDescent="0.2">
      <c r="A996" s="186" t="s">
        <v>599</v>
      </c>
      <c r="B996" s="187">
        <v>7</v>
      </c>
      <c r="C996" s="187">
        <v>1</v>
      </c>
      <c r="D996" s="188" t="s">
        <v>1614</v>
      </c>
      <c r="E996" s="189">
        <v>200</v>
      </c>
      <c r="F996" s="190">
        <v>2115.6999999999998</v>
      </c>
      <c r="G996" s="190">
        <v>2115.6999999999998</v>
      </c>
      <c r="H996" s="180">
        <f t="shared" si="15"/>
        <v>100</v>
      </c>
    </row>
    <row r="997" spans="1:8" ht="56.25" x14ac:dyDescent="0.2">
      <c r="A997" s="186" t="s">
        <v>1615</v>
      </c>
      <c r="B997" s="187">
        <v>7</v>
      </c>
      <c r="C997" s="187">
        <v>1</v>
      </c>
      <c r="D997" s="188">
        <v>710102530</v>
      </c>
      <c r="E997" s="189"/>
      <c r="F997" s="190">
        <v>911</v>
      </c>
      <c r="G997" s="190">
        <v>911</v>
      </c>
      <c r="H997" s="180">
        <f t="shared" si="15"/>
        <v>100</v>
      </c>
    </row>
    <row r="998" spans="1:8" x14ac:dyDescent="0.2">
      <c r="A998" s="186" t="s">
        <v>599</v>
      </c>
      <c r="B998" s="187">
        <v>7</v>
      </c>
      <c r="C998" s="187">
        <v>1</v>
      </c>
      <c r="D998" s="188">
        <v>710102530</v>
      </c>
      <c r="E998" s="189">
        <v>200</v>
      </c>
      <c r="F998" s="190">
        <v>911</v>
      </c>
      <c r="G998" s="190">
        <v>911</v>
      </c>
      <c r="H998" s="180">
        <f t="shared" si="15"/>
        <v>100</v>
      </c>
    </row>
    <row r="999" spans="1:8" ht="22.5" x14ac:dyDescent="0.2">
      <c r="A999" s="186" t="s">
        <v>935</v>
      </c>
      <c r="B999" s="187">
        <v>7</v>
      </c>
      <c r="C999" s="187">
        <v>1</v>
      </c>
      <c r="D999" s="188">
        <v>710162110</v>
      </c>
      <c r="E999" s="189"/>
      <c r="F999" s="190">
        <v>43030.7</v>
      </c>
      <c r="G999" s="190">
        <v>42389</v>
      </c>
      <c r="H999" s="180">
        <f t="shared" si="15"/>
        <v>98.508739109519496</v>
      </c>
    </row>
    <row r="1000" spans="1:8" x14ac:dyDescent="0.2">
      <c r="A1000" s="186" t="s">
        <v>603</v>
      </c>
      <c r="B1000" s="187">
        <v>7</v>
      </c>
      <c r="C1000" s="187">
        <v>1</v>
      </c>
      <c r="D1000" s="188">
        <v>710162110</v>
      </c>
      <c r="E1000" s="189">
        <v>800</v>
      </c>
      <c r="F1000" s="190">
        <v>43030.7</v>
      </c>
      <c r="G1000" s="190">
        <v>42389</v>
      </c>
      <c r="H1000" s="180">
        <f t="shared" si="15"/>
        <v>98.508739109519496</v>
      </c>
    </row>
    <row r="1001" spans="1:8" ht="45" x14ac:dyDescent="0.2">
      <c r="A1001" s="186" t="s">
        <v>1616</v>
      </c>
      <c r="B1001" s="187">
        <v>7</v>
      </c>
      <c r="C1001" s="187">
        <v>1</v>
      </c>
      <c r="D1001" s="188">
        <v>710176020</v>
      </c>
      <c r="E1001" s="189"/>
      <c r="F1001" s="190">
        <v>3633376.6</v>
      </c>
      <c r="G1001" s="190">
        <v>3629401</v>
      </c>
      <c r="H1001" s="180">
        <f t="shared" si="15"/>
        <v>99.890581119501903</v>
      </c>
    </row>
    <row r="1002" spans="1:8" x14ac:dyDescent="0.2">
      <c r="A1002" s="186" t="s">
        <v>609</v>
      </c>
      <c r="B1002" s="187">
        <v>7</v>
      </c>
      <c r="C1002" s="187">
        <v>1</v>
      </c>
      <c r="D1002" s="188">
        <v>710176020</v>
      </c>
      <c r="E1002" s="189">
        <v>500</v>
      </c>
      <c r="F1002" s="190">
        <v>3633376.6</v>
      </c>
      <c r="G1002" s="190">
        <v>3629401</v>
      </c>
      <c r="H1002" s="180">
        <f t="shared" si="15"/>
        <v>99.890581119501903</v>
      </c>
    </row>
    <row r="1003" spans="1:8" ht="45" x14ac:dyDescent="0.2">
      <c r="A1003" s="186" t="s">
        <v>1617</v>
      </c>
      <c r="B1003" s="187">
        <v>7</v>
      </c>
      <c r="C1003" s="187">
        <v>1</v>
      </c>
      <c r="D1003" s="188" t="s">
        <v>936</v>
      </c>
      <c r="E1003" s="189"/>
      <c r="F1003" s="190">
        <v>25535</v>
      </c>
      <c r="G1003" s="190">
        <v>25535</v>
      </c>
      <c r="H1003" s="180">
        <f t="shared" si="15"/>
        <v>100</v>
      </c>
    </row>
    <row r="1004" spans="1:8" x14ac:dyDescent="0.2">
      <c r="A1004" s="186" t="s">
        <v>609</v>
      </c>
      <c r="B1004" s="187">
        <v>7</v>
      </c>
      <c r="C1004" s="187">
        <v>1</v>
      </c>
      <c r="D1004" s="188" t="s">
        <v>936</v>
      </c>
      <c r="E1004" s="189">
        <v>500</v>
      </c>
      <c r="F1004" s="190">
        <v>25535</v>
      </c>
      <c r="G1004" s="190">
        <v>25535</v>
      </c>
      <c r="H1004" s="180">
        <f t="shared" si="15"/>
        <v>100</v>
      </c>
    </row>
    <row r="1005" spans="1:8" x14ac:dyDescent="0.2">
      <c r="A1005" s="186" t="s">
        <v>1449</v>
      </c>
      <c r="B1005" s="187">
        <v>7</v>
      </c>
      <c r="C1005" s="187">
        <v>1</v>
      </c>
      <c r="D1005" s="188" t="s">
        <v>937</v>
      </c>
      <c r="E1005" s="189"/>
      <c r="F1005" s="190">
        <v>575119.1</v>
      </c>
      <c r="G1005" s="190">
        <v>568796.5</v>
      </c>
      <c r="H1005" s="180">
        <f t="shared" si="15"/>
        <v>98.900645101162539</v>
      </c>
    </row>
    <row r="1006" spans="1:8" ht="56.25" x14ac:dyDescent="0.2">
      <c r="A1006" s="186" t="s">
        <v>1618</v>
      </c>
      <c r="B1006" s="187">
        <v>7</v>
      </c>
      <c r="C1006" s="187">
        <v>1</v>
      </c>
      <c r="D1006" s="188" t="s">
        <v>938</v>
      </c>
      <c r="E1006" s="189"/>
      <c r="F1006" s="190">
        <v>263129.5</v>
      </c>
      <c r="G1006" s="190">
        <v>260700.2</v>
      </c>
      <c r="H1006" s="180">
        <f t="shared" si="15"/>
        <v>99.076766383092746</v>
      </c>
    </row>
    <row r="1007" spans="1:8" x14ac:dyDescent="0.2">
      <c r="A1007" s="186" t="s">
        <v>599</v>
      </c>
      <c r="B1007" s="187">
        <v>7</v>
      </c>
      <c r="C1007" s="187">
        <v>1</v>
      </c>
      <c r="D1007" s="188" t="s">
        <v>938</v>
      </c>
      <c r="E1007" s="189">
        <v>200</v>
      </c>
      <c r="F1007" s="190">
        <v>10176.200000000001</v>
      </c>
      <c r="G1007" s="190">
        <v>10176.299999999999</v>
      </c>
      <c r="H1007" s="180">
        <f t="shared" si="15"/>
        <v>100.00098268508873</v>
      </c>
    </row>
    <row r="1008" spans="1:8" x14ac:dyDescent="0.2">
      <c r="A1008" s="186" t="s">
        <v>795</v>
      </c>
      <c r="B1008" s="187">
        <v>7</v>
      </c>
      <c r="C1008" s="187">
        <v>1</v>
      </c>
      <c r="D1008" s="188" t="s">
        <v>938</v>
      </c>
      <c r="E1008" s="189">
        <v>400</v>
      </c>
      <c r="F1008" s="190">
        <v>252953.3</v>
      </c>
      <c r="G1008" s="190">
        <v>250523.9</v>
      </c>
      <c r="H1008" s="180">
        <f t="shared" si="15"/>
        <v>99.039585567770814</v>
      </c>
    </row>
    <row r="1009" spans="1:8" ht="33.75" x14ac:dyDescent="0.2">
      <c r="A1009" s="186" t="s">
        <v>1619</v>
      </c>
      <c r="B1009" s="187">
        <v>7</v>
      </c>
      <c r="C1009" s="187">
        <v>1</v>
      </c>
      <c r="D1009" s="188" t="s">
        <v>1620</v>
      </c>
      <c r="E1009" s="189"/>
      <c r="F1009" s="190">
        <v>304585.5</v>
      </c>
      <c r="G1009" s="190">
        <v>300692.3</v>
      </c>
      <c r="H1009" s="180">
        <f t="shared" si="15"/>
        <v>98.721803894144671</v>
      </c>
    </row>
    <row r="1010" spans="1:8" x14ac:dyDescent="0.2">
      <c r="A1010" s="186" t="s">
        <v>795</v>
      </c>
      <c r="B1010" s="187">
        <v>7</v>
      </c>
      <c r="C1010" s="187">
        <v>1</v>
      </c>
      <c r="D1010" s="188" t="s">
        <v>1620</v>
      </c>
      <c r="E1010" s="189">
        <v>400</v>
      </c>
      <c r="F1010" s="190">
        <v>304585.5</v>
      </c>
      <c r="G1010" s="190">
        <v>300692.3</v>
      </c>
      <c r="H1010" s="180">
        <f t="shared" si="15"/>
        <v>98.721803894144671</v>
      </c>
    </row>
    <row r="1011" spans="1:8" ht="67.5" x14ac:dyDescent="0.2">
      <c r="A1011" s="186" t="s">
        <v>939</v>
      </c>
      <c r="B1011" s="187">
        <v>7</v>
      </c>
      <c r="C1011" s="187">
        <v>1</v>
      </c>
      <c r="D1011" s="188" t="s">
        <v>940</v>
      </c>
      <c r="E1011" s="189"/>
      <c r="F1011" s="190">
        <v>7404.1</v>
      </c>
      <c r="G1011" s="190">
        <v>7404</v>
      </c>
      <c r="H1011" s="180">
        <f t="shared" si="15"/>
        <v>99.998649396955742</v>
      </c>
    </row>
    <row r="1012" spans="1:8" x14ac:dyDescent="0.2">
      <c r="A1012" s="186" t="s">
        <v>599</v>
      </c>
      <c r="B1012" s="187">
        <v>7</v>
      </c>
      <c r="C1012" s="187">
        <v>1</v>
      </c>
      <c r="D1012" s="188" t="s">
        <v>940</v>
      </c>
      <c r="E1012" s="189">
        <v>200</v>
      </c>
      <c r="F1012" s="190">
        <v>7404.1</v>
      </c>
      <c r="G1012" s="190">
        <v>7404</v>
      </c>
      <c r="H1012" s="180">
        <f t="shared" si="15"/>
        <v>99.998649396955742</v>
      </c>
    </row>
    <row r="1013" spans="1:8" s="176" customFormat="1" ht="10.5" x14ac:dyDescent="0.15">
      <c r="A1013" s="181" t="s">
        <v>941</v>
      </c>
      <c r="B1013" s="182">
        <v>7</v>
      </c>
      <c r="C1013" s="182">
        <v>2</v>
      </c>
      <c r="D1013" s="183"/>
      <c r="E1013" s="184"/>
      <c r="F1013" s="185">
        <v>14896364.199999999</v>
      </c>
      <c r="G1013" s="185">
        <v>14876495.5</v>
      </c>
      <c r="H1013" s="174">
        <f t="shared" si="15"/>
        <v>99.866620473739502</v>
      </c>
    </row>
    <row r="1014" spans="1:8" ht="22.5" x14ac:dyDescent="0.2">
      <c r="A1014" s="186" t="s">
        <v>942</v>
      </c>
      <c r="B1014" s="187">
        <v>7</v>
      </c>
      <c r="C1014" s="187">
        <v>2</v>
      </c>
      <c r="D1014" s="188">
        <v>100000000</v>
      </c>
      <c r="E1014" s="189"/>
      <c r="F1014" s="190">
        <v>49765.599999999999</v>
      </c>
      <c r="G1014" s="190">
        <v>48909.5</v>
      </c>
      <c r="H1014" s="180">
        <f t="shared" si="15"/>
        <v>98.279735399553104</v>
      </c>
    </row>
    <row r="1015" spans="1:8" x14ac:dyDescent="0.2">
      <c r="A1015" s="186" t="s">
        <v>943</v>
      </c>
      <c r="B1015" s="187">
        <v>7</v>
      </c>
      <c r="C1015" s="187">
        <v>2</v>
      </c>
      <c r="D1015" s="188">
        <v>150000000</v>
      </c>
      <c r="E1015" s="189"/>
      <c r="F1015" s="190">
        <v>49765.599999999999</v>
      </c>
      <c r="G1015" s="190">
        <v>48909.5</v>
      </c>
      <c r="H1015" s="180">
        <f t="shared" si="15"/>
        <v>98.279735399553104</v>
      </c>
    </row>
    <row r="1016" spans="1:8" ht="22.5" x14ac:dyDescent="0.2">
      <c r="A1016" s="186" t="s">
        <v>944</v>
      </c>
      <c r="B1016" s="187">
        <v>7</v>
      </c>
      <c r="C1016" s="187">
        <v>2</v>
      </c>
      <c r="D1016" s="188">
        <v>150400000</v>
      </c>
      <c r="E1016" s="189"/>
      <c r="F1016" s="190">
        <v>49765.599999999999</v>
      </c>
      <c r="G1016" s="190">
        <v>48909.5</v>
      </c>
      <c r="H1016" s="180">
        <f t="shared" si="15"/>
        <v>98.279735399553104</v>
      </c>
    </row>
    <row r="1017" spans="1:8" ht="22.5" x14ac:dyDescent="0.2">
      <c r="A1017" s="186" t="s">
        <v>945</v>
      </c>
      <c r="B1017" s="187">
        <v>7</v>
      </c>
      <c r="C1017" s="187">
        <v>2</v>
      </c>
      <c r="D1017" s="188">
        <v>150440590</v>
      </c>
      <c r="E1017" s="189"/>
      <c r="F1017" s="190">
        <v>49765.599999999999</v>
      </c>
      <c r="G1017" s="190">
        <v>48909.5</v>
      </c>
      <c r="H1017" s="180">
        <f t="shared" si="15"/>
        <v>98.279735399553104</v>
      </c>
    </row>
    <row r="1018" spans="1:8" ht="22.5" x14ac:dyDescent="0.2">
      <c r="A1018" s="186" t="s">
        <v>620</v>
      </c>
      <c r="B1018" s="187">
        <v>7</v>
      </c>
      <c r="C1018" s="187">
        <v>2</v>
      </c>
      <c r="D1018" s="188">
        <v>150440590</v>
      </c>
      <c r="E1018" s="189">
        <v>600</v>
      </c>
      <c r="F1018" s="190">
        <v>49765.599999999999</v>
      </c>
      <c r="G1018" s="190">
        <v>48909.5</v>
      </c>
      <c r="H1018" s="180">
        <f t="shared" si="15"/>
        <v>98.279735399553104</v>
      </c>
    </row>
    <row r="1019" spans="1:8" x14ac:dyDescent="0.2">
      <c r="A1019" s="186" t="s">
        <v>617</v>
      </c>
      <c r="B1019" s="187">
        <v>7</v>
      </c>
      <c r="C1019" s="187">
        <v>2</v>
      </c>
      <c r="D1019" s="188">
        <v>700000000</v>
      </c>
      <c r="E1019" s="189"/>
      <c r="F1019" s="190">
        <v>14752640.6</v>
      </c>
      <c r="G1019" s="190">
        <v>14734665.699999999</v>
      </c>
      <c r="H1019" s="180">
        <f t="shared" si="15"/>
        <v>99.878158083780605</v>
      </c>
    </row>
    <row r="1020" spans="1:8" x14ac:dyDescent="0.2">
      <c r="A1020" s="186" t="s">
        <v>946</v>
      </c>
      <c r="B1020" s="187">
        <v>7</v>
      </c>
      <c r="C1020" s="187">
        <v>2</v>
      </c>
      <c r="D1020" s="188">
        <v>720000000</v>
      </c>
      <c r="E1020" s="189"/>
      <c r="F1020" s="190">
        <v>9859577.5999999996</v>
      </c>
      <c r="G1020" s="190">
        <v>9841602.6999999993</v>
      </c>
      <c r="H1020" s="180">
        <f t="shared" si="15"/>
        <v>99.817690972887107</v>
      </c>
    </row>
    <row r="1021" spans="1:8" ht="22.5" x14ac:dyDescent="0.2">
      <c r="A1021" s="186" t="s">
        <v>947</v>
      </c>
      <c r="B1021" s="187">
        <v>7</v>
      </c>
      <c r="C1021" s="187">
        <v>2</v>
      </c>
      <c r="D1021" s="188">
        <v>720100000</v>
      </c>
      <c r="E1021" s="189"/>
      <c r="F1021" s="190">
        <v>7857133</v>
      </c>
      <c r="G1021" s="190">
        <v>7844615.5</v>
      </c>
      <c r="H1021" s="180">
        <f t="shared" si="15"/>
        <v>99.840686163769902</v>
      </c>
    </row>
    <row r="1022" spans="1:8" ht="22.5" x14ac:dyDescent="0.2">
      <c r="A1022" s="186" t="s">
        <v>948</v>
      </c>
      <c r="B1022" s="187">
        <v>7</v>
      </c>
      <c r="C1022" s="187">
        <v>2</v>
      </c>
      <c r="D1022" s="188">
        <v>720142110</v>
      </c>
      <c r="E1022" s="189"/>
      <c r="F1022" s="190">
        <v>79006.100000000006</v>
      </c>
      <c r="G1022" s="190">
        <v>78988</v>
      </c>
      <c r="H1022" s="180">
        <f t="shared" si="15"/>
        <v>99.977090376565855</v>
      </c>
    </row>
    <row r="1023" spans="1:8" ht="22.5" x14ac:dyDescent="0.2">
      <c r="A1023" s="186" t="s">
        <v>620</v>
      </c>
      <c r="B1023" s="187">
        <v>7</v>
      </c>
      <c r="C1023" s="187">
        <v>2</v>
      </c>
      <c r="D1023" s="188">
        <v>720142110</v>
      </c>
      <c r="E1023" s="189">
        <v>600</v>
      </c>
      <c r="F1023" s="190">
        <v>79006.100000000006</v>
      </c>
      <c r="G1023" s="190">
        <v>78988</v>
      </c>
      <c r="H1023" s="180">
        <f t="shared" si="15"/>
        <v>99.977090376565855</v>
      </c>
    </row>
    <row r="1024" spans="1:8" ht="22.5" x14ac:dyDescent="0.2">
      <c r="A1024" s="186" t="s">
        <v>949</v>
      </c>
      <c r="B1024" s="187">
        <v>7</v>
      </c>
      <c r="C1024" s="187">
        <v>2</v>
      </c>
      <c r="D1024" s="188">
        <v>720142120</v>
      </c>
      <c r="E1024" s="189"/>
      <c r="F1024" s="190">
        <v>94260.5</v>
      </c>
      <c r="G1024" s="190">
        <v>93111</v>
      </c>
      <c r="H1024" s="180">
        <f t="shared" si="15"/>
        <v>98.780507211398188</v>
      </c>
    </row>
    <row r="1025" spans="1:8" ht="22.5" x14ac:dyDescent="0.2">
      <c r="A1025" s="186" t="s">
        <v>620</v>
      </c>
      <c r="B1025" s="187">
        <v>7</v>
      </c>
      <c r="C1025" s="187">
        <v>2</v>
      </c>
      <c r="D1025" s="188">
        <v>720142120</v>
      </c>
      <c r="E1025" s="189">
        <v>600</v>
      </c>
      <c r="F1025" s="190">
        <v>94260.5</v>
      </c>
      <c r="G1025" s="190">
        <v>93111</v>
      </c>
      <c r="H1025" s="180">
        <f t="shared" si="15"/>
        <v>98.780507211398188</v>
      </c>
    </row>
    <row r="1026" spans="1:8" ht="22.5" x14ac:dyDescent="0.2">
      <c r="A1026" s="186" t="s">
        <v>950</v>
      </c>
      <c r="B1026" s="187">
        <v>7</v>
      </c>
      <c r="C1026" s="187">
        <v>2</v>
      </c>
      <c r="D1026" s="188">
        <v>720142130</v>
      </c>
      <c r="E1026" s="189"/>
      <c r="F1026" s="190">
        <v>42484</v>
      </c>
      <c r="G1026" s="190">
        <v>42480.7</v>
      </c>
      <c r="H1026" s="180">
        <f t="shared" si="15"/>
        <v>99.992232369833346</v>
      </c>
    </row>
    <row r="1027" spans="1:8" ht="22.5" x14ac:dyDescent="0.2">
      <c r="A1027" s="186" t="s">
        <v>620</v>
      </c>
      <c r="B1027" s="187">
        <v>7</v>
      </c>
      <c r="C1027" s="187">
        <v>2</v>
      </c>
      <c r="D1027" s="188">
        <v>720142130</v>
      </c>
      <c r="E1027" s="189">
        <v>600</v>
      </c>
      <c r="F1027" s="190">
        <v>42484</v>
      </c>
      <c r="G1027" s="190">
        <v>42480.7</v>
      </c>
      <c r="H1027" s="180">
        <f t="shared" si="15"/>
        <v>99.992232369833346</v>
      </c>
    </row>
    <row r="1028" spans="1:8" ht="22.5" x14ac:dyDescent="0.2">
      <c r="A1028" s="186" t="s">
        <v>951</v>
      </c>
      <c r="B1028" s="187">
        <v>7</v>
      </c>
      <c r="C1028" s="187">
        <v>2</v>
      </c>
      <c r="D1028" s="188">
        <v>720142200</v>
      </c>
      <c r="E1028" s="189"/>
      <c r="F1028" s="190">
        <v>543014</v>
      </c>
      <c r="G1028" s="190">
        <v>531998.4</v>
      </c>
      <c r="H1028" s="180">
        <f t="shared" si="15"/>
        <v>97.971396685904978</v>
      </c>
    </row>
    <row r="1029" spans="1:8" ht="22.5" x14ac:dyDescent="0.2">
      <c r="A1029" s="186" t="s">
        <v>620</v>
      </c>
      <c r="B1029" s="187">
        <v>7</v>
      </c>
      <c r="C1029" s="187">
        <v>2</v>
      </c>
      <c r="D1029" s="188">
        <v>720142200</v>
      </c>
      <c r="E1029" s="189">
        <v>600</v>
      </c>
      <c r="F1029" s="190">
        <v>543014</v>
      </c>
      <c r="G1029" s="190">
        <v>531998.4</v>
      </c>
      <c r="H1029" s="180">
        <f t="shared" si="15"/>
        <v>97.971396685904978</v>
      </c>
    </row>
    <row r="1030" spans="1:8" ht="22.5" x14ac:dyDescent="0.2">
      <c r="A1030" s="186" t="s">
        <v>952</v>
      </c>
      <c r="B1030" s="187">
        <v>7</v>
      </c>
      <c r="C1030" s="187">
        <v>2</v>
      </c>
      <c r="D1030" s="188">
        <v>720142210</v>
      </c>
      <c r="E1030" s="189"/>
      <c r="F1030" s="190">
        <v>55896.7</v>
      </c>
      <c r="G1030" s="190">
        <v>55565.7</v>
      </c>
      <c r="H1030" s="180">
        <f t="shared" si="15"/>
        <v>99.407836240779872</v>
      </c>
    </row>
    <row r="1031" spans="1:8" ht="22.5" x14ac:dyDescent="0.2">
      <c r="A1031" s="186" t="s">
        <v>620</v>
      </c>
      <c r="B1031" s="187">
        <v>7</v>
      </c>
      <c r="C1031" s="187">
        <v>2</v>
      </c>
      <c r="D1031" s="188">
        <v>720142210</v>
      </c>
      <c r="E1031" s="189">
        <v>600</v>
      </c>
      <c r="F1031" s="190">
        <v>55896.7</v>
      </c>
      <c r="G1031" s="190">
        <v>55565.7</v>
      </c>
      <c r="H1031" s="180">
        <f t="shared" si="15"/>
        <v>99.407836240779872</v>
      </c>
    </row>
    <row r="1032" spans="1:8" x14ac:dyDescent="0.2">
      <c r="A1032" s="186" t="s">
        <v>1621</v>
      </c>
      <c r="B1032" s="187">
        <v>7</v>
      </c>
      <c r="C1032" s="187">
        <v>2</v>
      </c>
      <c r="D1032" s="188">
        <v>720175120</v>
      </c>
      <c r="E1032" s="189"/>
      <c r="F1032" s="190">
        <v>3223.8</v>
      </c>
      <c r="G1032" s="190">
        <v>3223.8</v>
      </c>
      <c r="H1032" s="180">
        <f t="shared" si="15"/>
        <v>100</v>
      </c>
    </row>
    <row r="1033" spans="1:8" x14ac:dyDescent="0.2">
      <c r="A1033" s="186" t="s">
        <v>609</v>
      </c>
      <c r="B1033" s="187">
        <v>7</v>
      </c>
      <c r="C1033" s="187">
        <v>2</v>
      </c>
      <c r="D1033" s="188">
        <v>720175120</v>
      </c>
      <c r="E1033" s="189">
        <v>500</v>
      </c>
      <c r="F1033" s="190">
        <v>3223.8</v>
      </c>
      <c r="G1033" s="190">
        <v>3223.8</v>
      </c>
      <c r="H1033" s="180">
        <f t="shared" si="15"/>
        <v>100</v>
      </c>
    </row>
    <row r="1034" spans="1:8" ht="45" x14ac:dyDescent="0.2">
      <c r="A1034" s="186" t="s">
        <v>1622</v>
      </c>
      <c r="B1034" s="187">
        <v>7</v>
      </c>
      <c r="C1034" s="187">
        <v>2</v>
      </c>
      <c r="D1034" s="188">
        <v>720176020</v>
      </c>
      <c r="E1034" s="189"/>
      <c r="F1034" s="190">
        <v>6968573.9000000004</v>
      </c>
      <c r="G1034" s="190">
        <v>6968573.9000000004</v>
      </c>
      <c r="H1034" s="180">
        <f t="shared" si="15"/>
        <v>100</v>
      </c>
    </row>
    <row r="1035" spans="1:8" x14ac:dyDescent="0.2">
      <c r="A1035" s="186" t="s">
        <v>609</v>
      </c>
      <c r="B1035" s="187">
        <v>7</v>
      </c>
      <c r="C1035" s="187">
        <v>2</v>
      </c>
      <c r="D1035" s="188">
        <v>720176020</v>
      </c>
      <c r="E1035" s="189">
        <v>500</v>
      </c>
      <c r="F1035" s="190">
        <v>6968573.9000000004</v>
      </c>
      <c r="G1035" s="190">
        <v>6968573.9000000004</v>
      </c>
      <c r="H1035" s="180">
        <f t="shared" si="15"/>
        <v>100</v>
      </c>
    </row>
    <row r="1036" spans="1:8" ht="45" x14ac:dyDescent="0.2">
      <c r="A1036" s="186" t="s">
        <v>1623</v>
      </c>
      <c r="B1036" s="187">
        <v>7</v>
      </c>
      <c r="C1036" s="187">
        <v>2</v>
      </c>
      <c r="D1036" s="188" t="s">
        <v>953</v>
      </c>
      <c r="E1036" s="189"/>
      <c r="F1036" s="190">
        <v>70674</v>
      </c>
      <c r="G1036" s="190">
        <v>70674</v>
      </c>
      <c r="H1036" s="180">
        <f t="shared" si="15"/>
        <v>100</v>
      </c>
    </row>
    <row r="1037" spans="1:8" x14ac:dyDescent="0.2">
      <c r="A1037" s="186" t="s">
        <v>609</v>
      </c>
      <c r="B1037" s="187">
        <v>7</v>
      </c>
      <c r="C1037" s="187">
        <v>2</v>
      </c>
      <c r="D1037" s="188" t="s">
        <v>953</v>
      </c>
      <c r="E1037" s="189">
        <v>500</v>
      </c>
      <c r="F1037" s="190">
        <v>70674</v>
      </c>
      <c r="G1037" s="190">
        <v>70674</v>
      </c>
      <c r="H1037" s="180">
        <f t="shared" si="15"/>
        <v>100</v>
      </c>
    </row>
    <row r="1038" spans="1:8" x14ac:dyDescent="0.2">
      <c r="A1038" s="186" t="s">
        <v>954</v>
      </c>
      <c r="B1038" s="187">
        <v>7</v>
      </c>
      <c r="C1038" s="187">
        <v>2</v>
      </c>
      <c r="D1038" s="188">
        <v>720200000</v>
      </c>
      <c r="E1038" s="189"/>
      <c r="F1038" s="190">
        <v>449694.2</v>
      </c>
      <c r="G1038" s="190">
        <v>449694.1</v>
      </c>
      <c r="H1038" s="180">
        <f t="shared" si="15"/>
        <v>99.999977762666276</v>
      </c>
    </row>
    <row r="1039" spans="1:8" ht="33.75" x14ac:dyDescent="0.2">
      <c r="A1039" s="186" t="s">
        <v>1624</v>
      </c>
      <c r="B1039" s="187">
        <v>7</v>
      </c>
      <c r="C1039" s="187">
        <v>2</v>
      </c>
      <c r="D1039" s="188">
        <v>720277010</v>
      </c>
      <c r="E1039" s="189"/>
      <c r="F1039" s="190">
        <v>56111.6</v>
      </c>
      <c r="G1039" s="190">
        <v>56111.6</v>
      </c>
      <c r="H1039" s="180">
        <f t="shared" ref="H1039:H1102" si="16">+G1039/F1039*100</f>
        <v>100</v>
      </c>
    </row>
    <row r="1040" spans="1:8" x14ac:dyDescent="0.2">
      <c r="A1040" s="186" t="s">
        <v>609</v>
      </c>
      <c r="B1040" s="187">
        <v>7</v>
      </c>
      <c r="C1040" s="187">
        <v>2</v>
      </c>
      <c r="D1040" s="188">
        <v>720277010</v>
      </c>
      <c r="E1040" s="189">
        <v>500</v>
      </c>
      <c r="F1040" s="190">
        <v>56111.6</v>
      </c>
      <c r="G1040" s="190">
        <v>56111.6</v>
      </c>
      <c r="H1040" s="180">
        <f t="shared" si="16"/>
        <v>100</v>
      </c>
    </row>
    <row r="1041" spans="1:8" ht="22.5" x14ac:dyDescent="0.2">
      <c r="A1041" s="186" t="s">
        <v>955</v>
      </c>
      <c r="B1041" s="187">
        <v>7</v>
      </c>
      <c r="C1041" s="187">
        <v>2</v>
      </c>
      <c r="D1041" s="188" t="s">
        <v>956</v>
      </c>
      <c r="E1041" s="189"/>
      <c r="F1041" s="190">
        <v>393582.6</v>
      </c>
      <c r="G1041" s="190">
        <v>393582.5</v>
      </c>
      <c r="H1041" s="180">
        <f t="shared" si="16"/>
        <v>99.999974592372737</v>
      </c>
    </row>
    <row r="1042" spans="1:8" x14ac:dyDescent="0.2">
      <c r="A1042" s="186" t="s">
        <v>609</v>
      </c>
      <c r="B1042" s="187">
        <v>7</v>
      </c>
      <c r="C1042" s="187">
        <v>2</v>
      </c>
      <c r="D1042" s="188" t="s">
        <v>956</v>
      </c>
      <c r="E1042" s="189">
        <v>500</v>
      </c>
      <c r="F1042" s="190">
        <v>386142.6</v>
      </c>
      <c r="G1042" s="190">
        <v>386142.5</v>
      </c>
      <c r="H1042" s="180">
        <f t="shared" si="16"/>
        <v>99.999974102831445</v>
      </c>
    </row>
    <row r="1043" spans="1:8" ht="22.5" x14ac:dyDescent="0.2">
      <c r="A1043" s="186" t="s">
        <v>620</v>
      </c>
      <c r="B1043" s="187">
        <v>7</v>
      </c>
      <c r="C1043" s="187">
        <v>2</v>
      </c>
      <c r="D1043" s="188" t="s">
        <v>956</v>
      </c>
      <c r="E1043" s="189">
        <v>600</v>
      </c>
      <c r="F1043" s="190">
        <v>7440</v>
      </c>
      <c r="G1043" s="190">
        <v>7440</v>
      </c>
      <c r="H1043" s="180">
        <f t="shared" si="16"/>
        <v>100</v>
      </c>
    </row>
    <row r="1044" spans="1:8" x14ac:dyDescent="0.2">
      <c r="A1044" s="186" t="s">
        <v>957</v>
      </c>
      <c r="B1044" s="187">
        <v>7</v>
      </c>
      <c r="C1044" s="187">
        <v>2</v>
      </c>
      <c r="D1044" s="188">
        <v>720500000</v>
      </c>
      <c r="E1044" s="189"/>
      <c r="F1044" s="190">
        <v>1003539</v>
      </c>
      <c r="G1044" s="190">
        <v>998770.2</v>
      </c>
      <c r="H1044" s="180">
        <f t="shared" si="16"/>
        <v>99.524801726689233</v>
      </c>
    </row>
    <row r="1045" spans="1:8" x14ac:dyDescent="0.2">
      <c r="A1045" s="186" t="s">
        <v>1612</v>
      </c>
      <c r="B1045" s="187">
        <v>7</v>
      </c>
      <c r="C1045" s="187">
        <v>2</v>
      </c>
      <c r="D1045" s="188">
        <v>720500330</v>
      </c>
      <c r="E1045" s="189"/>
      <c r="F1045" s="190">
        <v>25444.3</v>
      </c>
      <c r="G1045" s="190">
        <v>24281.1</v>
      </c>
      <c r="H1045" s="180">
        <f t="shared" si="16"/>
        <v>95.428445663665343</v>
      </c>
    </row>
    <row r="1046" spans="1:8" x14ac:dyDescent="0.2">
      <c r="A1046" s="186" t="s">
        <v>599</v>
      </c>
      <c r="B1046" s="187">
        <v>7</v>
      </c>
      <c r="C1046" s="187">
        <v>2</v>
      </c>
      <c r="D1046" s="188">
        <v>720500330</v>
      </c>
      <c r="E1046" s="189">
        <v>200</v>
      </c>
      <c r="F1046" s="190">
        <v>25444.3</v>
      </c>
      <c r="G1046" s="190">
        <v>24281.1</v>
      </c>
      <c r="H1046" s="180">
        <f t="shared" si="16"/>
        <v>95.428445663665343</v>
      </c>
    </row>
    <row r="1047" spans="1:8" x14ac:dyDescent="0.2">
      <c r="A1047" s="186" t="s">
        <v>1625</v>
      </c>
      <c r="B1047" s="187">
        <v>7</v>
      </c>
      <c r="C1047" s="187">
        <v>2</v>
      </c>
      <c r="D1047" s="188" t="s">
        <v>1626</v>
      </c>
      <c r="E1047" s="189"/>
      <c r="F1047" s="190">
        <v>32349.4</v>
      </c>
      <c r="G1047" s="190">
        <v>31108.6</v>
      </c>
      <c r="H1047" s="180">
        <f t="shared" si="16"/>
        <v>96.164380173975388</v>
      </c>
    </row>
    <row r="1048" spans="1:8" x14ac:dyDescent="0.2">
      <c r="A1048" s="186" t="s">
        <v>599</v>
      </c>
      <c r="B1048" s="187">
        <v>7</v>
      </c>
      <c r="C1048" s="187">
        <v>2</v>
      </c>
      <c r="D1048" s="188" t="s">
        <v>1626</v>
      </c>
      <c r="E1048" s="189">
        <v>200</v>
      </c>
      <c r="F1048" s="190">
        <v>32349.4</v>
      </c>
      <c r="G1048" s="190">
        <v>31108.6</v>
      </c>
      <c r="H1048" s="180">
        <f t="shared" si="16"/>
        <v>96.164380173975388</v>
      </c>
    </row>
    <row r="1049" spans="1:8" x14ac:dyDescent="0.2">
      <c r="A1049" s="186" t="s">
        <v>959</v>
      </c>
      <c r="B1049" s="187">
        <v>7</v>
      </c>
      <c r="C1049" s="187">
        <v>2</v>
      </c>
      <c r="D1049" s="188">
        <v>720543690</v>
      </c>
      <c r="E1049" s="189"/>
      <c r="F1049" s="190">
        <v>3545.5</v>
      </c>
      <c r="G1049" s="190">
        <v>2205.4</v>
      </c>
      <c r="H1049" s="180">
        <f t="shared" si="16"/>
        <v>62.202792271893948</v>
      </c>
    </row>
    <row r="1050" spans="1:8" x14ac:dyDescent="0.2">
      <c r="A1050" s="186" t="s">
        <v>599</v>
      </c>
      <c r="B1050" s="187">
        <v>7</v>
      </c>
      <c r="C1050" s="187">
        <v>2</v>
      </c>
      <c r="D1050" s="188">
        <v>720543690</v>
      </c>
      <c r="E1050" s="189">
        <v>200</v>
      </c>
      <c r="F1050" s="190">
        <v>3545.5</v>
      </c>
      <c r="G1050" s="190">
        <v>2205.4</v>
      </c>
      <c r="H1050" s="180">
        <f t="shared" si="16"/>
        <v>62.202792271893948</v>
      </c>
    </row>
    <row r="1051" spans="1:8" x14ac:dyDescent="0.2">
      <c r="A1051" s="186" t="s">
        <v>1627</v>
      </c>
      <c r="B1051" s="187">
        <v>7</v>
      </c>
      <c r="C1051" s="187">
        <v>2</v>
      </c>
      <c r="D1051" s="188" t="s">
        <v>1628</v>
      </c>
      <c r="E1051" s="189"/>
      <c r="F1051" s="190">
        <v>942199.8</v>
      </c>
      <c r="G1051" s="190">
        <v>941175.1</v>
      </c>
      <c r="H1051" s="180">
        <f t="shared" si="16"/>
        <v>99.891243874176155</v>
      </c>
    </row>
    <row r="1052" spans="1:8" x14ac:dyDescent="0.2">
      <c r="A1052" s="186" t="s">
        <v>599</v>
      </c>
      <c r="B1052" s="187">
        <v>7</v>
      </c>
      <c r="C1052" s="187">
        <v>2</v>
      </c>
      <c r="D1052" s="188" t="s">
        <v>1628</v>
      </c>
      <c r="E1052" s="189">
        <v>200</v>
      </c>
      <c r="F1052" s="190">
        <v>942199.8</v>
      </c>
      <c r="G1052" s="190">
        <v>941175.1</v>
      </c>
      <c r="H1052" s="180">
        <f t="shared" si="16"/>
        <v>99.891243874176155</v>
      </c>
    </row>
    <row r="1053" spans="1:8" ht="22.5" x14ac:dyDescent="0.2">
      <c r="A1053" s="186" t="s">
        <v>960</v>
      </c>
      <c r="B1053" s="187">
        <v>7</v>
      </c>
      <c r="C1053" s="187">
        <v>2</v>
      </c>
      <c r="D1053" s="188">
        <v>720600000</v>
      </c>
      <c r="E1053" s="189"/>
      <c r="F1053" s="190">
        <v>4623</v>
      </c>
      <c r="G1053" s="190">
        <v>4045.3</v>
      </c>
      <c r="H1053" s="180">
        <f t="shared" si="16"/>
        <v>87.50378542072248</v>
      </c>
    </row>
    <row r="1054" spans="1:8" x14ac:dyDescent="0.2">
      <c r="A1054" s="186" t="s">
        <v>961</v>
      </c>
      <c r="B1054" s="187">
        <v>7</v>
      </c>
      <c r="C1054" s="187">
        <v>2</v>
      </c>
      <c r="D1054" s="188">
        <v>720643680</v>
      </c>
      <c r="E1054" s="189"/>
      <c r="F1054" s="190">
        <v>4623</v>
      </c>
      <c r="G1054" s="190">
        <v>4045.3</v>
      </c>
      <c r="H1054" s="180">
        <f t="shared" si="16"/>
        <v>87.50378542072248</v>
      </c>
    </row>
    <row r="1055" spans="1:8" x14ac:dyDescent="0.2">
      <c r="A1055" s="186" t="s">
        <v>599</v>
      </c>
      <c r="B1055" s="187">
        <v>7</v>
      </c>
      <c r="C1055" s="187">
        <v>2</v>
      </c>
      <c r="D1055" s="188">
        <v>720643680</v>
      </c>
      <c r="E1055" s="189">
        <v>200</v>
      </c>
      <c r="F1055" s="190">
        <v>4623</v>
      </c>
      <c r="G1055" s="190">
        <v>4045.3</v>
      </c>
      <c r="H1055" s="180">
        <f t="shared" si="16"/>
        <v>87.50378542072248</v>
      </c>
    </row>
    <row r="1056" spans="1:8" x14ac:dyDescent="0.2">
      <c r="A1056" s="186" t="s">
        <v>962</v>
      </c>
      <c r="B1056" s="187">
        <v>7</v>
      </c>
      <c r="C1056" s="187">
        <v>2</v>
      </c>
      <c r="D1056" s="188">
        <v>720800000</v>
      </c>
      <c r="E1056" s="189"/>
      <c r="F1056" s="190">
        <v>537588.4</v>
      </c>
      <c r="G1056" s="190">
        <v>537477.6</v>
      </c>
      <c r="H1056" s="180">
        <f t="shared" si="16"/>
        <v>99.979389436230377</v>
      </c>
    </row>
    <row r="1057" spans="1:8" x14ac:dyDescent="0.2">
      <c r="A1057" s="186" t="s">
        <v>963</v>
      </c>
      <c r="B1057" s="187">
        <v>7</v>
      </c>
      <c r="C1057" s="187">
        <v>2</v>
      </c>
      <c r="D1057" s="188">
        <v>720843680</v>
      </c>
      <c r="E1057" s="189"/>
      <c r="F1057" s="190">
        <v>470</v>
      </c>
      <c r="G1057" s="190">
        <v>470</v>
      </c>
      <c r="H1057" s="180">
        <f t="shared" si="16"/>
        <v>100</v>
      </c>
    </row>
    <row r="1058" spans="1:8" x14ac:dyDescent="0.2">
      <c r="A1058" s="186" t="s">
        <v>611</v>
      </c>
      <c r="B1058" s="187">
        <v>7</v>
      </c>
      <c r="C1058" s="187">
        <v>2</v>
      </c>
      <c r="D1058" s="188">
        <v>720843680</v>
      </c>
      <c r="E1058" s="189">
        <v>300</v>
      </c>
      <c r="F1058" s="190">
        <v>470</v>
      </c>
      <c r="G1058" s="190">
        <v>470</v>
      </c>
      <c r="H1058" s="180">
        <f t="shared" si="16"/>
        <v>100</v>
      </c>
    </row>
    <row r="1059" spans="1:8" ht="22.5" x14ac:dyDescent="0.2">
      <c r="A1059" s="186" t="s">
        <v>964</v>
      </c>
      <c r="B1059" s="187">
        <v>7</v>
      </c>
      <c r="C1059" s="187">
        <v>2</v>
      </c>
      <c r="D1059" s="188" t="s">
        <v>965</v>
      </c>
      <c r="E1059" s="189"/>
      <c r="F1059" s="190">
        <v>537118.4</v>
      </c>
      <c r="G1059" s="190">
        <v>537007.6</v>
      </c>
      <c r="H1059" s="180">
        <f t="shared" si="16"/>
        <v>99.97937140116592</v>
      </c>
    </row>
    <row r="1060" spans="1:8" x14ac:dyDescent="0.2">
      <c r="A1060" s="186" t="s">
        <v>609</v>
      </c>
      <c r="B1060" s="187">
        <v>7</v>
      </c>
      <c r="C1060" s="187">
        <v>2</v>
      </c>
      <c r="D1060" s="188" t="s">
        <v>965</v>
      </c>
      <c r="E1060" s="189">
        <v>500</v>
      </c>
      <c r="F1060" s="190">
        <v>512654</v>
      </c>
      <c r="G1060" s="190">
        <v>512543.2</v>
      </c>
      <c r="H1060" s="180">
        <f t="shared" si="16"/>
        <v>99.978386982253141</v>
      </c>
    </row>
    <row r="1061" spans="1:8" ht="22.5" x14ac:dyDescent="0.2">
      <c r="A1061" s="186" t="s">
        <v>620</v>
      </c>
      <c r="B1061" s="187">
        <v>7</v>
      </c>
      <c r="C1061" s="187">
        <v>2</v>
      </c>
      <c r="D1061" s="188" t="s">
        <v>965</v>
      </c>
      <c r="E1061" s="189">
        <v>600</v>
      </c>
      <c r="F1061" s="190">
        <v>24464.400000000001</v>
      </c>
      <c r="G1061" s="190">
        <v>24464.400000000001</v>
      </c>
      <c r="H1061" s="180">
        <f t="shared" si="16"/>
        <v>100</v>
      </c>
    </row>
    <row r="1062" spans="1:8" ht="22.5" x14ac:dyDescent="0.2">
      <c r="A1062" s="186" t="s">
        <v>1629</v>
      </c>
      <c r="B1062" s="187">
        <v>7</v>
      </c>
      <c r="C1062" s="187">
        <v>2</v>
      </c>
      <c r="D1062" s="188">
        <v>720900000</v>
      </c>
      <c r="E1062" s="189"/>
      <c r="F1062" s="190">
        <v>7000</v>
      </c>
      <c r="G1062" s="190">
        <v>7000</v>
      </c>
      <c r="H1062" s="180">
        <f t="shared" si="16"/>
        <v>100</v>
      </c>
    </row>
    <row r="1063" spans="1:8" x14ac:dyDescent="0.2">
      <c r="A1063" s="186" t="s">
        <v>1630</v>
      </c>
      <c r="B1063" s="187">
        <v>7</v>
      </c>
      <c r="C1063" s="187">
        <v>2</v>
      </c>
      <c r="D1063" s="188" t="s">
        <v>966</v>
      </c>
      <c r="E1063" s="189"/>
      <c r="F1063" s="190">
        <v>7000</v>
      </c>
      <c r="G1063" s="190">
        <v>7000</v>
      </c>
      <c r="H1063" s="180">
        <f t="shared" si="16"/>
        <v>100</v>
      </c>
    </row>
    <row r="1064" spans="1:8" x14ac:dyDescent="0.2">
      <c r="A1064" s="186" t="s">
        <v>795</v>
      </c>
      <c r="B1064" s="187">
        <v>7</v>
      </c>
      <c r="C1064" s="187">
        <v>2</v>
      </c>
      <c r="D1064" s="188" t="s">
        <v>966</v>
      </c>
      <c r="E1064" s="189">
        <v>400</v>
      </c>
      <c r="F1064" s="190">
        <v>7000</v>
      </c>
      <c r="G1064" s="190">
        <v>7000</v>
      </c>
      <c r="H1064" s="180">
        <f t="shared" si="16"/>
        <v>100</v>
      </c>
    </row>
    <row r="1065" spans="1:8" x14ac:dyDescent="0.2">
      <c r="A1065" s="186" t="s">
        <v>1631</v>
      </c>
      <c r="B1065" s="187">
        <v>7</v>
      </c>
      <c r="C1065" s="187">
        <v>2</v>
      </c>
      <c r="D1065" s="188" t="s">
        <v>1632</v>
      </c>
      <c r="E1065" s="189"/>
      <c r="F1065" s="190">
        <v>4893063</v>
      </c>
      <c r="G1065" s="190">
        <v>4893063</v>
      </c>
      <c r="H1065" s="180">
        <f t="shared" si="16"/>
        <v>100</v>
      </c>
    </row>
    <row r="1066" spans="1:8" x14ac:dyDescent="0.2">
      <c r="A1066" s="186" t="s">
        <v>967</v>
      </c>
      <c r="B1066" s="187">
        <v>7</v>
      </c>
      <c r="C1066" s="187">
        <v>2</v>
      </c>
      <c r="D1066" s="188" t="s">
        <v>1633</v>
      </c>
      <c r="E1066" s="189"/>
      <c r="F1066" s="190">
        <v>4869003.8</v>
      </c>
      <c r="G1066" s="190">
        <v>4869003.8</v>
      </c>
      <c r="H1066" s="180">
        <f t="shared" si="16"/>
        <v>100</v>
      </c>
    </row>
    <row r="1067" spans="1:8" x14ac:dyDescent="0.2">
      <c r="A1067" s="186" t="s">
        <v>968</v>
      </c>
      <c r="B1067" s="187">
        <v>7</v>
      </c>
      <c r="C1067" s="187">
        <v>2</v>
      </c>
      <c r="D1067" s="188" t="s">
        <v>1634</v>
      </c>
      <c r="E1067" s="189"/>
      <c r="F1067" s="190">
        <v>21444.2</v>
      </c>
      <c r="G1067" s="190">
        <v>21444.2</v>
      </c>
      <c r="H1067" s="180">
        <f t="shared" si="16"/>
        <v>100</v>
      </c>
    </row>
    <row r="1068" spans="1:8" x14ac:dyDescent="0.2">
      <c r="A1068" s="186" t="s">
        <v>599</v>
      </c>
      <c r="B1068" s="187">
        <v>7</v>
      </c>
      <c r="C1068" s="187">
        <v>2</v>
      </c>
      <c r="D1068" s="188" t="s">
        <v>1634</v>
      </c>
      <c r="E1068" s="189">
        <v>200</v>
      </c>
      <c r="F1068" s="190">
        <v>21444.2</v>
      </c>
      <c r="G1068" s="190">
        <v>21444.2</v>
      </c>
      <c r="H1068" s="180">
        <f t="shared" si="16"/>
        <v>100</v>
      </c>
    </row>
    <row r="1069" spans="1:8" ht="22.5" x14ac:dyDescent="0.2">
      <c r="A1069" s="186" t="s">
        <v>969</v>
      </c>
      <c r="B1069" s="187">
        <v>7</v>
      </c>
      <c r="C1069" s="187">
        <v>2</v>
      </c>
      <c r="D1069" s="188" t="s">
        <v>1635</v>
      </c>
      <c r="E1069" s="189"/>
      <c r="F1069" s="190">
        <v>8019.6</v>
      </c>
      <c r="G1069" s="190">
        <v>8019.6</v>
      </c>
      <c r="H1069" s="180">
        <f t="shared" si="16"/>
        <v>100</v>
      </c>
    </row>
    <row r="1070" spans="1:8" x14ac:dyDescent="0.2">
      <c r="A1070" s="186" t="s">
        <v>599</v>
      </c>
      <c r="B1070" s="187">
        <v>7</v>
      </c>
      <c r="C1070" s="187">
        <v>2</v>
      </c>
      <c r="D1070" s="188" t="s">
        <v>1635</v>
      </c>
      <c r="E1070" s="189">
        <v>200</v>
      </c>
      <c r="F1070" s="190">
        <v>8019.6</v>
      </c>
      <c r="G1070" s="190">
        <v>8019.6</v>
      </c>
      <c r="H1070" s="180">
        <f t="shared" si="16"/>
        <v>100</v>
      </c>
    </row>
    <row r="1071" spans="1:8" ht="22.5" x14ac:dyDescent="0.2">
      <c r="A1071" s="186" t="s">
        <v>1636</v>
      </c>
      <c r="B1071" s="187">
        <v>7</v>
      </c>
      <c r="C1071" s="187">
        <v>2</v>
      </c>
      <c r="D1071" s="188" t="s">
        <v>1637</v>
      </c>
      <c r="E1071" s="189"/>
      <c r="F1071" s="190">
        <v>468745.6</v>
      </c>
      <c r="G1071" s="190">
        <v>468745.6</v>
      </c>
      <c r="H1071" s="180">
        <f t="shared" si="16"/>
        <v>100</v>
      </c>
    </row>
    <row r="1072" spans="1:8" x14ac:dyDescent="0.2">
      <c r="A1072" s="186" t="s">
        <v>795</v>
      </c>
      <c r="B1072" s="187">
        <v>7</v>
      </c>
      <c r="C1072" s="187">
        <v>2</v>
      </c>
      <c r="D1072" s="188" t="s">
        <v>1637</v>
      </c>
      <c r="E1072" s="189">
        <v>400</v>
      </c>
      <c r="F1072" s="190">
        <v>468745.6</v>
      </c>
      <c r="G1072" s="190">
        <v>468745.6</v>
      </c>
      <c r="H1072" s="180">
        <f t="shared" si="16"/>
        <v>100</v>
      </c>
    </row>
    <row r="1073" spans="1:8" ht="22.5" x14ac:dyDescent="0.2">
      <c r="A1073" s="186" t="s">
        <v>1638</v>
      </c>
      <c r="B1073" s="187">
        <v>7</v>
      </c>
      <c r="C1073" s="187">
        <v>2</v>
      </c>
      <c r="D1073" s="188" t="s">
        <v>1639</v>
      </c>
      <c r="E1073" s="189"/>
      <c r="F1073" s="190">
        <v>2083838.4</v>
      </c>
      <c r="G1073" s="190">
        <v>2083838.4</v>
      </c>
      <c r="H1073" s="180">
        <f t="shared" si="16"/>
        <v>100</v>
      </c>
    </row>
    <row r="1074" spans="1:8" x14ac:dyDescent="0.2">
      <c r="A1074" s="186" t="s">
        <v>795</v>
      </c>
      <c r="B1074" s="187">
        <v>7</v>
      </c>
      <c r="C1074" s="187">
        <v>2</v>
      </c>
      <c r="D1074" s="188" t="s">
        <v>1639</v>
      </c>
      <c r="E1074" s="189">
        <v>400</v>
      </c>
      <c r="F1074" s="190">
        <v>2083838.4</v>
      </c>
      <c r="G1074" s="190">
        <v>2083838.4</v>
      </c>
      <c r="H1074" s="180">
        <f t="shared" si="16"/>
        <v>100</v>
      </c>
    </row>
    <row r="1075" spans="1:8" ht="33.75" x14ac:dyDescent="0.2">
      <c r="A1075" s="186" t="s">
        <v>1640</v>
      </c>
      <c r="B1075" s="187">
        <v>7</v>
      </c>
      <c r="C1075" s="187">
        <v>2</v>
      </c>
      <c r="D1075" s="188" t="s">
        <v>1641</v>
      </c>
      <c r="E1075" s="189"/>
      <c r="F1075" s="190">
        <v>1650000</v>
      </c>
      <c r="G1075" s="190">
        <v>1650000</v>
      </c>
      <c r="H1075" s="180">
        <f t="shared" si="16"/>
        <v>100</v>
      </c>
    </row>
    <row r="1076" spans="1:8" x14ac:dyDescent="0.2">
      <c r="A1076" s="186" t="s">
        <v>795</v>
      </c>
      <c r="B1076" s="187">
        <v>7</v>
      </c>
      <c r="C1076" s="187">
        <v>2</v>
      </c>
      <c r="D1076" s="188" t="s">
        <v>1641</v>
      </c>
      <c r="E1076" s="189">
        <v>400</v>
      </c>
      <c r="F1076" s="190">
        <v>1650000</v>
      </c>
      <c r="G1076" s="190">
        <v>1650000</v>
      </c>
      <c r="H1076" s="180">
        <f t="shared" si="16"/>
        <v>100</v>
      </c>
    </row>
    <row r="1077" spans="1:8" x14ac:dyDescent="0.2">
      <c r="A1077" s="186" t="s">
        <v>1642</v>
      </c>
      <c r="B1077" s="187">
        <v>7</v>
      </c>
      <c r="C1077" s="187">
        <v>2</v>
      </c>
      <c r="D1077" s="188" t="s">
        <v>1643</v>
      </c>
      <c r="E1077" s="189"/>
      <c r="F1077" s="190">
        <v>476368.2</v>
      </c>
      <c r="G1077" s="190">
        <v>476368.2</v>
      </c>
      <c r="H1077" s="180">
        <f t="shared" si="16"/>
        <v>100</v>
      </c>
    </row>
    <row r="1078" spans="1:8" x14ac:dyDescent="0.2">
      <c r="A1078" s="186" t="s">
        <v>795</v>
      </c>
      <c r="B1078" s="187">
        <v>7</v>
      </c>
      <c r="C1078" s="187">
        <v>2</v>
      </c>
      <c r="D1078" s="188" t="s">
        <v>1643</v>
      </c>
      <c r="E1078" s="189">
        <v>400</v>
      </c>
      <c r="F1078" s="190">
        <v>476368.2</v>
      </c>
      <c r="G1078" s="190">
        <v>476368.2</v>
      </c>
      <c r="H1078" s="180">
        <f t="shared" si="16"/>
        <v>100</v>
      </c>
    </row>
    <row r="1079" spans="1:8" ht="22.5" x14ac:dyDescent="0.2">
      <c r="A1079" s="186" t="s">
        <v>1644</v>
      </c>
      <c r="B1079" s="187">
        <v>7</v>
      </c>
      <c r="C1079" s="187">
        <v>2</v>
      </c>
      <c r="D1079" s="188" t="s">
        <v>1645</v>
      </c>
      <c r="E1079" s="189"/>
      <c r="F1079" s="190">
        <v>160587.79999999999</v>
      </c>
      <c r="G1079" s="190">
        <v>160587.79999999999</v>
      </c>
      <c r="H1079" s="180">
        <f t="shared" si="16"/>
        <v>100</v>
      </c>
    </row>
    <row r="1080" spans="1:8" x14ac:dyDescent="0.2">
      <c r="A1080" s="186" t="s">
        <v>795</v>
      </c>
      <c r="B1080" s="187">
        <v>7</v>
      </c>
      <c r="C1080" s="187">
        <v>2</v>
      </c>
      <c r="D1080" s="188" t="s">
        <v>1645</v>
      </c>
      <c r="E1080" s="189">
        <v>400</v>
      </c>
      <c r="F1080" s="190">
        <v>160587.79999999999</v>
      </c>
      <c r="G1080" s="190">
        <v>160587.79999999999</v>
      </c>
      <c r="H1080" s="180">
        <f t="shared" si="16"/>
        <v>100</v>
      </c>
    </row>
    <row r="1081" spans="1:8" x14ac:dyDescent="0.2">
      <c r="A1081" s="186" t="s">
        <v>970</v>
      </c>
      <c r="B1081" s="187">
        <v>7</v>
      </c>
      <c r="C1081" s="187">
        <v>2</v>
      </c>
      <c r="D1081" s="188" t="s">
        <v>1646</v>
      </c>
      <c r="E1081" s="189"/>
      <c r="F1081" s="190">
        <v>24059.200000000001</v>
      </c>
      <c r="G1081" s="190">
        <v>24059.200000000001</v>
      </c>
      <c r="H1081" s="180">
        <f t="shared" si="16"/>
        <v>100</v>
      </c>
    </row>
    <row r="1082" spans="1:8" ht="22.5" x14ac:dyDescent="0.2">
      <c r="A1082" s="186" t="s">
        <v>1647</v>
      </c>
      <c r="B1082" s="187">
        <v>7</v>
      </c>
      <c r="C1082" s="187">
        <v>2</v>
      </c>
      <c r="D1082" s="188" t="s">
        <v>1648</v>
      </c>
      <c r="E1082" s="189"/>
      <c r="F1082" s="190">
        <v>24059.200000000001</v>
      </c>
      <c r="G1082" s="190">
        <v>24059.200000000001</v>
      </c>
      <c r="H1082" s="180">
        <f t="shared" si="16"/>
        <v>100</v>
      </c>
    </row>
    <row r="1083" spans="1:8" x14ac:dyDescent="0.2">
      <c r="A1083" s="186" t="s">
        <v>609</v>
      </c>
      <c r="B1083" s="187">
        <v>7</v>
      </c>
      <c r="C1083" s="187">
        <v>2</v>
      </c>
      <c r="D1083" s="188" t="s">
        <v>1648</v>
      </c>
      <c r="E1083" s="189">
        <v>500</v>
      </c>
      <c r="F1083" s="190">
        <v>22350</v>
      </c>
      <c r="G1083" s="190">
        <v>22350</v>
      </c>
      <c r="H1083" s="180">
        <f t="shared" si="16"/>
        <v>100</v>
      </c>
    </row>
    <row r="1084" spans="1:8" ht="22.5" x14ac:dyDescent="0.2">
      <c r="A1084" s="186" t="s">
        <v>620</v>
      </c>
      <c r="B1084" s="187">
        <v>7</v>
      </c>
      <c r="C1084" s="187">
        <v>2</v>
      </c>
      <c r="D1084" s="188" t="s">
        <v>1648</v>
      </c>
      <c r="E1084" s="189">
        <v>600</v>
      </c>
      <c r="F1084" s="190">
        <v>1709.2</v>
      </c>
      <c r="G1084" s="190">
        <v>1709.2</v>
      </c>
      <c r="H1084" s="180">
        <f t="shared" si="16"/>
        <v>100</v>
      </c>
    </row>
    <row r="1085" spans="1:8" x14ac:dyDescent="0.2">
      <c r="A1085" s="186" t="s">
        <v>1523</v>
      </c>
      <c r="B1085" s="187">
        <v>7</v>
      </c>
      <c r="C1085" s="187">
        <v>2</v>
      </c>
      <c r="D1085" s="188">
        <v>800000000</v>
      </c>
      <c r="E1085" s="189"/>
      <c r="F1085" s="190">
        <v>93428</v>
      </c>
      <c r="G1085" s="190">
        <v>92390.3</v>
      </c>
      <c r="H1085" s="180">
        <f t="shared" si="16"/>
        <v>98.889305133364729</v>
      </c>
    </row>
    <row r="1086" spans="1:8" x14ac:dyDescent="0.2">
      <c r="A1086" s="186" t="s">
        <v>971</v>
      </c>
      <c r="B1086" s="187">
        <v>7</v>
      </c>
      <c r="C1086" s="187">
        <v>2</v>
      </c>
      <c r="D1086" s="188">
        <v>820000000</v>
      </c>
      <c r="E1086" s="189"/>
      <c r="F1086" s="190">
        <v>93428</v>
      </c>
      <c r="G1086" s="190">
        <v>92390.3</v>
      </c>
      <c r="H1086" s="180">
        <f t="shared" si="16"/>
        <v>98.889305133364729</v>
      </c>
    </row>
    <row r="1087" spans="1:8" x14ac:dyDescent="0.2">
      <c r="A1087" s="186" t="s">
        <v>972</v>
      </c>
      <c r="B1087" s="187">
        <v>7</v>
      </c>
      <c r="C1087" s="187">
        <v>2</v>
      </c>
      <c r="D1087" s="188">
        <v>820200000</v>
      </c>
      <c r="E1087" s="189"/>
      <c r="F1087" s="190">
        <v>93428</v>
      </c>
      <c r="G1087" s="190">
        <v>92390.3</v>
      </c>
      <c r="H1087" s="180">
        <f t="shared" si="16"/>
        <v>98.889305133364729</v>
      </c>
    </row>
    <row r="1088" spans="1:8" x14ac:dyDescent="0.2">
      <c r="A1088" s="186" t="s">
        <v>973</v>
      </c>
      <c r="B1088" s="187">
        <v>7</v>
      </c>
      <c r="C1088" s="187">
        <v>2</v>
      </c>
      <c r="D1088" s="188">
        <v>820242200</v>
      </c>
      <c r="E1088" s="189"/>
      <c r="F1088" s="190">
        <v>93428</v>
      </c>
      <c r="G1088" s="190">
        <v>92390.3</v>
      </c>
      <c r="H1088" s="180">
        <f t="shared" si="16"/>
        <v>98.889305133364729</v>
      </c>
    </row>
    <row r="1089" spans="1:8" ht="22.5" x14ac:dyDescent="0.2">
      <c r="A1089" s="186" t="s">
        <v>620</v>
      </c>
      <c r="B1089" s="187">
        <v>7</v>
      </c>
      <c r="C1089" s="187">
        <v>2</v>
      </c>
      <c r="D1089" s="188">
        <v>820242200</v>
      </c>
      <c r="E1089" s="189">
        <v>600</v>
      </c>
      <c r="F1089" s="190">
        <v>93428</v>
      </c>
      <c r="G1089" s="190">
        <v>92390.3</v>
      </c>
      <c r="H1089" s="180">
        <f t="shared" si="16"/>
        <v>98.889305133364729</v>
      </c>
    </row>
    <row r="1090" spans="1:8" x14ac:dyDescent="0.2">
      <c r="A1090" s="186" t="s">
        <v>596</v>
      </c>
      <c r="B1090" s="187">
        <v>7</v>
      </c>
      <c r="C1090" s="187">
        <v>2</v>
      </c>
      <c r="D1090" s="188">
        <v>8900000000</v>
      </c>
      <c r="E1090" s="189"/>
      <c r="F1090" s="190">
        <v>530</v>
      </c>
      <c r="G1090" s="190">
        <v>530</v>
      </c>
      <c r="H1090" s="180">
        <f t="shared" si="16"/>
        <v>100</v>
      </c>
    </row>
    <row r="1091" spans="1:8" ht="22.5" x14ac:dyDescent="0.2">
      <c r="A1091" s="186" t="s">
        <v>1424</v>
      </c>
      <c r="B1091" s="187">
        <v>7</v>
      </c>
      <c r="C1091" s="187">
        <v>2</v>
      </c>
      <c r="D1091" s="188">
        <v>8900055490</v>
      </c>
      <c r="E1091" s="189"/>
      <c r="F1091" s="190">
        <v>530</v>
      </c>
      <c r="G1091" s="190">
        <v>530</v>
      </c>
      <c r="H1091" s="180">
        <f t="shared" si="16"/>
        <v>100</v>
      </c>
    </row>
    <row r="1092" spans="1:8" ht="22.5" x14ac:dyDescent="0.2">
      <c r="A1092" s="186" t="s">
        <v>620</v>
      </c>
      <c r="B1092" s="187">
        <v>7</v>
      </c>
      <c r="C1092" s="187">
        <v>2</v>
      </c>
      <c r="D1092" s="188">
        <v>8900055490</v>
      </c>
      <c r="E1092" s="189">
        <v>600</v>
      </c>
      <c r="F1092" s="190">
        <v>530</v>
      </c>
      <c r="G1092" s="190">
        <v>530</v>
      </c>
      <c r="H1092" s="180">
        <f t="shared" si="16"/>
        <v>100</v>
      </c>
    </row>
    <row r="1093" spans="1:8" s="176" customFormat="1" ht="10.5" x14ac:dyDescent="0.15">
      <c r="A1093" s="181" t="s">
        <v>974</v>
      </c>
      <c r="B1093" s="182">
        <v>7</v>
      </c>
      <c r="C1093" s="182">
        <v>3</v>
      </c>
      <c r="D1093" s="183"/>
      <c r="E1093" s="184"/>
      <c r="F1093" s="185">
        <v>86242.8</v>
      </c>
      <c r="G1093" s="185">
        <v>86148.7</v>
      </c>
      <c r="H1093" s="174">
        <f t="shared" si="16"/>
        <v>99.890889442365037</v>
      </c>
    </row>
    <row r="1094" spans="1:8" x14ac:dyDescent="0.2">
      <c r="A1094" s="186" t="s">
        <v>617</v>
      </c>
      <c r="B1094" s="187">
        <v>7</v>
      </c>
      <c r="C1094" s="187">
        <v>3</v>
      </c>
      <c r="D1094" s="188">
        <v>700000000</v>
      </c>
      <c r="E1094" s="189"/>
      <c r="F1094" s="190">
        <v>86162.8</v>
      </c>
      <c r="G1094" s="190">
        <v>86068.7</v>
      </c>
      <c r="H1094" s="180">
        <f t="shared" si="16"/>
        <v>99.89078813594729</v>
      </c>
    </row>
    <row r="1095" spans="1:8" x14ac:dyDescent="0.2">
      <c r="A1095" s="186" t="s">
        <v>975</v>
      </c>
      <c r="B1095" s="187">
        <v>7</v>
      </c>
      <c r="C1095" s="187">
        <v>3</v>
      </c>
      <c r="D1095" s="188">
        <v>730000000</v>
      </c>
      <c r="E1095" s="189"/>
      <c r="F1095" s="190">
        <v>75906.8</v>
      </c>
      <c r="G1095" s="190">
        <v>75812.800000000003</v>
      </c>
      <c r="H1095" s="180">
        <f t="shared" si="16"/>
        <v>99.876163927342475</v>
      </c>
    </row>
    <row r="1096" spans="1:8" x14ac:dyDescent="0.2">
      <c r="A1096" s="186" t="s">
        <v>1649</v>
      </c>
      <c r="B1096" s="187">
        <v>7</v>
      </c>
      <c r="C1096" s="187">
        <v>3</v>
      </c>
      <c r="D1096" s="188">
        <v>730100000</v>
      </c>
      <c r="E1096" s="189"/>
      <c r="F1096" s="190">
        <v>75906.8</v>
      </c>
      <c r="G1096" s="190">
        <v>75812.800000000003</v>
      </c>
      <c r="H1096" s="180">
        <f t="shared" si="16"/>
        <v>99.876163927342475</v>
      </c>
    </row>
    <row r="1097" spans="1:8" x14ac:dyDescent="0.2">
      <c r="A1097" s="186" t="s">
        <v>976</v>
      </c>
      <c r="B1097" s="187">
        <v>7</v>
      </c>
      <c r="C1097" s="187">
        <v>3</v>
      </c>
      <c r="D1097" s="188">
        <v>730142310</v>
      </c>
      <c r="E1097" s="189"/>
      <c r="F1097" s="190">
        <v>75906.8</v>
      </c>
      <c r="G1097" s="190">
        <v>75812.800000000003</v>
      </c>
      <c r="H1097" s="180">
        <f t="shared" si="16"/>
        <v>99.876163927342475</v>
      </c>
    </row>
    <row r="1098" spans="1:8" ht="22.5" x14ac:dyDescent="0.2">
      <c r="A1098" s="186" t="s">
        <v>620</v>
      </c>
      <c r="B1098" s="187">
        <v>7</v>
      </c>
      <c r="C1098" s="187">
        <v>3</v>
      </c>
      <c r="D1098" s="188">
        <v>730142310</v>
      </c>
      <c r="E1098" s="189">
        <v>600</v>
      </c>
      <c r="F1098" s="190">
        <v>75906.8</v>
      </c>
      <c r="G1098" s="190">
        <v>75812.800000000003</v>
      </c>
      <c r="H1098" s="180">
        <f t="shared" si="16"/>
        <v>99.876163927342475</v>
      </c>
    </row>
    <row r="1099" spans="1:8" x14ac:dyDescent="0.2">
      <c r="A1099" s="186" t="s">
        <v>1631</v>
      </c>
      <c r="B1099" s="187">
        <v>7</v>
      </c>
      <c r="C1099" s="187">
        <v>3</v>
      </c>
      <c r="D1099" s="188" t="s">
        <v>1632</v>
      </c>
      <c r="E1099" s="189"/>
      <c r="F1099" s="190">
        <v>10256</v>
      </c>
      <c r="G1099" s="190">
        <v>10255.9</v>
      </c>
      <c r="H1099" s="180">
        <f t="shared" si="16"/>
        <v>99.99902496099844</v>
      </c>
    </row>
    <row r="1100" spans="1:8" x14ac:dyDescent="0.2">
      <c r="A1100" s="186" t="s">
        <v>970</v>
      </c>
      <c r="B1100" s="187">
        <v>7</v>
      </c>
      <c r="C1100" s="187">
        <v>3</v>
      </c>
      <c r="D1100" s="188" t="s">
        <v>1646</v>
      </c>
      <c r="E1100" s="189"/>
      <c r="F1100" s="190">
        <v>10256</v>
      </c>
      <c r="G1100" s="190">
        <v>10255.9</v>
      </c>
      <c r="H1100" s="180">
        <f t="shared" si="16"/>
        <v>99.99902496099844</v>
      </c>
    </row>
    <row r="1101" spans="1:8" ht="22.5" x14ac:dyDescent="0.2">
      <c r="A1101" s="186" t="s">
        <v>1650</v>
      </c>
      <c r="B1101" s="187">
        <v>7</v>
      </c>
      <c r="C1101" s="187">
        <v>3</v>
      </c>
      <c r="D1101" s="188" t="s">
        <v>1651</v>
      </c>
      <c r="E1101" s="189"/>
      <c r="F1101" s="190">
        <v>10256</v>
      </c>
      <c r="G1101" s="190">
        <v>10255.9</v>
      </c>
      <c r="H1101" s="180">
        <f t="shared" si="16"/>
        <v>99.99902496099844</v>
      </c>
    </row>
    <row r="1102" spans="1:8" x14ac:dyDescent="0.2">
      <c r="A1102" s="186" t="s">
        <v>599</v>
      </c>
      <c r="B1102" s="187">
        <v>7</v>
      </c>
      <c r="C1102" s="187">
        <v>3</v>
      </c>
      <c r="D1102" s="188" t="s">
        <v>1651</v>
      </c>
      <c r="E1102" s="189">
        <v>200</v>
      </c>
      <c r="F1102" s="190">
        <v>10256</v>
      </c>
      <c r="G1102" s="190">
        <v>10255.9</v>
      </c>
      <c r="H1102" s="180">
        <f t="shared" si="16"/>
        <v>99.99902496099844</v>
      </c>
    </row>
    <row r="1103" spans="1:8" x14ac:dyDescent="0.2">
      <c r="A1103" s="186" t="s">
        <v>596</v>
      </c>
      <c r="B1103" s="187">
        <v>7</v>
      </c>
      <c r="C1103" s="187">
        <v>3</v>
      </c>
      <c r="D1103" s="188">
        <v>8900000000</v>
      </c>
      <c r="E1103" s="189"/>
      <c r="F1103" s="190">
        <v>80</v>
      </c>
      <c r="G1103" s="190">
        <v>80</v>
      </c>
      <c r="H1103" s="180">
        <f t="shared" ref="H1103:H1166" si="17">+G1103/F1103*100</f>
        <v>100</v>
      </c>
    </row>
    <row r="1104" spans="1:8" ht="22.5" x14ac:dyDescent="0.2">
      <c r="A1104" s="186" t="s">
        <v>1424</v>
      </c>
      <c r="B1104" s="187">
        <v>7</v>
      </c>
      <c r="C1104" s="187">
        <v>3</v>
      </c>
      <c r="D1104" s="188">
        <v>8900055490</v>
      </c>
      <c r="E1104" s="189"/>
      <c r="F1104" s="190">
        <v>80</v>
      </c>
      <c r="G1104" s="190">
        <v>80</v>
      </c>
      <c r="H1104" s="180">
        <f t="shared" si="17"/>
        <v>100</v>
      </c>
    </row>
    <row r="1105" spans="1:8" ht="22.5" x14ac:dyDescent="0.2">
      <c r="A1105" s="186" t="s">
        <v>620</v>
      </c>
      <c r="B1105" s="187">
        <v>7</v>
      </c>
      <c r="C1105" s="187">
        <v>3</v>
      </c>
      <c r="D1105" s="188">
        <v>8900055490</v>
      </c>
      <c r="E1105" s="189">
        <v>600</v>
      </c>
      <c r="F1105" s="190">
        <v>80</v>
      </c>
      <c r="G1105" s="190">
        <v>80</v>
      </c>
      <c r="H1105" s="180">
        <f t="shared" si="17"/>
        <v>100</v>
      </c>
    </row>
    <row r="1106" spans="1:8" s="176" customFormat="1" ht="10.5" x14ac:dyDescent="0.15">
      <c r="A1106" s="181" t="s">
        <v>978</v>
      </c>
      <c r="B1106" s="182">
        <v>7</v>
      </c>
      <c r="C1106" s="182">
        <v>4</v>
      </c>
      <c r="D1106" s="183"/>
      <c r="E1106" s="184"/>
      <c r="F1106" s="185">
        <v>1121945.5</v>
      </c>
      <c r="G1106" s="185">
        <v>1119251</v>
      </c>
      <c r="H1106" s="174">
        <f t="shared" si="17"/>
        <v>99.759836819168129</v>
      </c>
    </row>
    <row r="1107" spans="1:8" x14ac:dyDescent="0.2">
      <c r="A1107" s="186" t="s">
        <v>617</v>
      </c>
      <c r="B1107" s="187">
        <v>7</v>
      </c>
      <c r="C1107" s="187">
        <v>4</v>
      </c>
      <c r="D1107" s="188">
        <v>700000000</v>
      </c>
      <c r="E1107" s="189"/>
      <c r="F1107" s="190">
        <v>899566.8</v>
      </c>
      <c r="G1107" s="190">
        <v>897874.8</v>
      </c>
      <c r="H1107" s="180">
        <f t="shared" si="17"/>
        <v>99.811909465756187</v>
      </c>
    </row>
    <row r="1108" spans="1:8" x14ac:dyDescent="0.2">
      <c r="A1108" s="186" t="s">
        <v>979</v>
      </c>
      <c r="B1108" s="187">
        <v>7</v>
      </c>
      <c r="C1108" s="187">
        <v>4</v>
      </c>
      <c r="D1108" s="188">
        <v>740000000</v>
      </c>
      <c r="E1108" s="189"/>
      <c r="F1108" s="190">
        <v>842541.5</v>
      </c>
      <c r="G1108" s="190">
        <v>840849.4</v>
      </c>
      <c r="H1108" s="180">
        <f t="shared" si="17"/>
        <v>99.799167162685748</v>
      </c>
    </row>
    <row r="1109" spans="1:8" ht="22.5" x14ac:dyDescent="0.2">
      <c r="A1109" s="186" t="s">
        <v>980</v>
      </c>
      <c r="B1109" s="187">
        <v>7</v>
      </c>
      <c r="C1109" s="187">
        <v>4</v>
      </c>
      <c r="D1109" s="188">
        <v>740100000</v>
      </c>
      <c r="E1109" s="189"/>
      <c r="F1109" s="190">
        <v>793874.8</v>
      </c>
      <c r="G1109" s="190">
        <v>792182.7</v>
      </c>
      <c r="H1109" s="180">
        <f t="shared" si="17"/>
        <v>99.786855559591999</v>
      </c>
    </row>
    <row r="1110" spans="1:8" ht="22.5" x14ac:dyDescent="0.2">
      <c r="A1110" s="186" t="s">
        <v>981</v>
      </c>
      <c r="B1110" s="187">
        <v>7</v>
      </c>
      <c r="C1110" s="187">
        <v>4</v>
      </c>
      <c r="D1110" s="188">
        <v>740142710</v>
      </c>
      <c r="E1110" s="189"/>
      <c r="F1110" s="190">
        <v>793874.8</v>
      </c>
      <c r="G1110" s="190">
        <v>792182.7</v>
      </c>
      <c r="H1110" s="180">
        <f t="shared" si="17"/>
        <v>99.786855559591999</v>
      </c>
    </row>
    <row r="1111" spans="1:8" x14ac:dyDescent="0.2">
      <c r="A1111" s="186" t="s">
        <v>611</v>
      </c>
      <c r="B1111" s="187">
        <v>7</v>
      </c>
      <c r="C1111" s="187">
        <v>4</v>
      </c>
      <c r="D1111" s="188">
        <v>740142710</v>
      </c>
      <c r="E1111" s="189">
        <v>300</v>
      </c>
      <c r="F1111" s="190">
        <v>47305.4</v>
      </c>
      <c r="G1111" s="190">
        <v>47304.4</v>
      </c>
      <c r="H1111" s="180">
        <f t="shared" si="17"/>
        <v>99.997886076431016</v>
      </c>
    </row>
    <row r="1112" spans="1:8" ht="22.5" x14ac:dyDescent="0.2">
      <c r="A1112" s="186" t="s">
        <v>620</v>
      </c>
      <c r="B1112" s="187">
        <v>7</v>
      </c>
      <c r="C1112" s="187">
        <v>4</v>
      </c>
      <c r="D1112" s="188">
        <v>740142710</v>
      </c>
      <c r="E1112" s="189">
        <v>600</v>
      </c>
      <c r="F1112" s="190">
        <v>746569.4</v>
      </c>
      <c r="G1112" s="190">
        <v>744878.3</v>
      </c>
      <c r="H1112" s="180">
        <f t="shared" si="17"/>
        <v>99.77348388508824</v>
      </c>
    </row>
    <row r="1113" spans="1:8" x14ac:dyDescent="0.2">
      <c r="A1113" s="186" t="s">
        <v>982</v>
      </c>
      <c r="B1113" s="187">
        <v>7</v>
      </c>
      <c r="C1113" s="187">
        <v>4</v>
      </c>
      <c r="D1113" s="188">
        <v>740800000</v>
      </c>
      <c r="E1113" s="189"/>
      <c r="F1113" s="190">
        <v>48666.7</v>
      </c>
      <c r="G1113" s="190">
        <v>48666.7</v>
      </c>
      <c r="H1113" s="180">
        <f t="shared" si="17"/>
        <v>100</v>
      </c>
    </row>
    <row r="1114" spans="1:8" ht="56.25" x14ac:dyDescent="0.2">
      <c r="A1114" s="186" t="s">
        <v>1652</v>
      </c>
      <c r="B1114" s="187">
        <v>7</v>
      </c>
      <c r="C1114" s="187">
        <v>4</v>
      </c>
      <c r="D1114" s="188" t="s">
        <v>1653</v>
      </c>
      <c r="E1114" s="189"/>
      <c r="F1114" s="190">
        <v>48666.7</v>
      </c>
      <c r="G1114" s="190">
        <v>48666.7</v>
      </c>
      <c r="H1114" s="180">
        <f t="shared" si="17"/>
        <v>100</v>
      </c>
    </row>
    <row r="1115" spans="1:8" ht="22.5" x14ac:dyDescent="0.2">
      <c r="A1115" s="186" t="s">
        <v>620</v>
      </c>
      <c r="B1115" s="187">
        <v>7</v>
      </c>
      <c r="C1115" s="187">
        <v>4</v>
      </c>
      <c r="D1115" s="188" t="s">
        <v>1653</v>
      </c>
      <c r="E1115" s="189">
        <v>600</v>
      </c>
      <c r="F1115" s="190">
        <v>48666.7</v>
      </c>
      <c r="G1115" s="190">
        <v>48666.7</v>
      </c>
      <c r="H1115" s="180">
        <f t="shared" si="17"/>
        <v>100</v>
      </c>
    </row>
    <row r="1116" spans="1:8" x14ac:dyDescent="0.2">
      <c r="A1116" s="186" t="s">
        <v>1631</v>
      </c>
      <c r="B1116" s="187">
        <v>7</v>
      </c>
      <c r="C1116" s="187">
        <v>4</v>
      </c>
      <c r="D1116" s="188" t="s">
        <v>1632</v>
      </c>
      <c r="E1116" s="189"/>
      <c r="F1116" s="190">
        <v>57025.3</v>
      </c>
      <c r="G1116" s="190">
        <v>57025.4</v>
      </c>
      <c r="H1116" s="180">
        <f t="shared" si="17"/>
        <v>100.00017536076091</v>
      </c>
    </row>
    <row r="1117" spans="1:8" ht="22.5" x14ac:dyDescent="0.2">
      <c r="A1117" s="186" t="s">
        <v>1654</v>
      </c>
      <c r="B1117" s="187">
        <v>7</v>
      </c>
      <c r="C1117" s="187">
        <v>4</v>
      </c>
      <c r="D1117" s="188" t="s">
        <v>1655</v>
      </c>
      <c r="E1117" s="189"/>
      <c r="F1117" s="190">
        <v>57025.3</v>
      </c>
      <c r="G1117" s="190">
        <v>57025.4</v>
      </c>
      <c r="H1117" s="180">
        <f t="shared" si="17"/>
        <v>100.00017536076091</v>
      </c>
    </row>
    <row r="1118" spans="1:8" ht="22.5" x14ac:dyDescent="0.2">
      <c r="A1118" s="186" t="s">
        <v>1656</v>
      </c>
      <c r="B1118" s="187">
        <v>7</v>
      </c>
      <c r="C1118" s="187">
        <v>4</v>
      </c>
      <c r="D1118" s="188" t="s">
        <v>1657</v>
      </c>
      <c r="E1118" s="189"/>
      <c r="F1118" s="190">
        <v>57025.3</v>
      </c>
      <c r="G1118" s="190">
        <v>57025.4</v>
      </c>
      <c r="H1118" s="180">
        <f t="shared" si="17"/>
        <v>100.00017536076091</v>
      </c>
    </row>
    <row r="1119" spans="1:8" x14ac:dyDescent="0.2">
      <c r="A1119" s="186" t="s">
        <v>599</v>
      </c>
      <c r="B1119" s="187">
        <v>7</v>
      </c>
      <c r="C1119" s="187">
        <v>4</v>
      </c>
      <c r="D1119" s="188" t="s">
        <v>1657</v>
      </c>
      <c r="E1119" s="189">
        <v>200</v>
      </c>
      <c r="F1119" s="190">
        <v>57025.3</v>
      </c>
      <c r="G1119" s="190">
        <v>57025.4</v>
      </c>
      <c r="H1119" s="180">
        <f t="shared" si="17"/>
        <v>100.00017536076091</v>
      </c>
    </row>
    <row r="1120" spans="1:8" x14ac:dyDescent="0.2">
      <c r="A1120" s="186" t="s">
        <v>1523</v>
      </c>
      <c r="B1120" s="187">
        <v>7</v>
      </c>
      <c r="C1120" s="187">
        <v>4</v>
      </c>
      <c r="D1120" s="188">
        <v>800000000</v>
      </c>
      <c r="E1120" s="189"/>
      <c r="F1120" s="190">
        <v>125856.7</v>
      </c>
      <c r="G1120" s="190">
        <v>125098</v>
      </c>
      <c r="H1120" s="180">
        <f t="shared" si="17"/>
        <v>99.397171545098516</v>
      </c>
    </row>
    <row r="1121" spans="1:8" x14ac:dyDescent="0.2">
      <c r="A1121" s="186" t="s">
        <v>971</v>
      </c>
      <c r="B1121" s="187">
        <v>7</v>
      </c>
      <c r="C1121" s="187">
        <v>4</v>
      </c>
      <c r="D1121" s="188">
        <v>820000000</v>
      </c>
      <c r="E1121" s="189"/>
      <c r="F1121" s="190">
        <v>125856.7</v>
      </c>
      <c r="G1121" s="190">
        <v>125098</v>
      </c>
      <c r="H1121" s="180">
        <f t="shared" si="17"/>
        <v>99.397171545098516</v>
      </c>
    </row>
    <row r="1122" spans="1:8" x14ac:dyDescent="0.2">
      <c r="A1122" s="186" t="s">
        <v>972</v>
      </c>
      <c r="B1122" s="187">
        <v>7</v>
      </c>
      <c r="C1122" s="187">
        <v>4</v>
      </c>
      <c r="D1122" s="188">
        <v>820200000</v>
      </c>
      <c r="E1122" s="189"/>
      <c r="F1122" s="190">
        <v>125856.7</v>
      </c>
      <c r="G1122" s="190">
        <v>125098</v>
      </c>
      <c r="H1122" s="180">
        <f t="shared" si="17"/>
        <v>99.397171545098516</v>
      </c>
    </row>
    <row r="1123" spans="1:8" x14ac:dyDescent="0.2">
      <c r="A1123" s="186" t="s">
        <v>983</v>
      </c>
      <c r="B1123" s="187">
        <v>7</v>
      </c>
      <c r="C1123" s="187">
        <v>4</v>
      </c>
      <c r="D1123" s="188">
        <v>820242700</v>
      </c>
      <c r="E1123" s="189"/>
      <c r="F1123" s="190">
        <v>125856.7</v>
      </c>
      <c r="G1123" s="190">
        <v>125098</v>
      </c>
      <c r="H1123" s="180">
        <f t="shared" si="17"/>
        <v>99.397171545098516</v>
      </c>
    </row>
    <row r="1124" spans="1:8" x14ac:dyDescent="0.2">
      <c r="A1124" s="186" t="s">
        <v>611</v>
      </c>
      <c r="B1124" s="187">
        <v>7</v>
      </c>
      <c r="C1124" s="187">
        <v>4</v>
      </c>
      <c r="D1124" s="188">
        <v>820242700</v>
      </c>
      <c r="E1124" s="189">
        <v>300</v>
      </c>
      <c r="F1124" s="190">
        <v>2932.2</v>
      </c>
      <c r="G1124" s="190">
        <v>2932.3</v>
      </c>
      <c r="H1124" s="180">
        <f t="shared" si="17"/>
        <v>100.00341040856695</v>
      </c>
    </row>
    <row r="1125" spans="1:8" ht="22.5" x14ac:dyDescent="0.2">
      <c r="A1125" s="186" t="s">
        <v>620</v>
      </c>
      <c r="B1125" s="187">
        <v>7</v>
      </c>
      <c r="C1125" s="187">
        <v>4</v>
      </c>
      <c r="D1125" s="188">
        <v>820242700</v>
      </c>
      <c r="E1125" s="189">
        <v>600</v>
      </c>
      <c r="F1125" s="190">
        <v>122924.5</v>
      </c>
      <c r="G1125" s="190">
        <v>122165.7</v>
      </c>
      <c r="H1125" s="180">
        <f t="shared" si="17"/>
        <v>99.382710525566509</v>
      </c>
    </row>
    <row r="1126" spans="1:8" ht="22.5" x14ac:dyDescent="0.2">
      <c r="A1126" s="186" t="s">
        <v>984</v>
      </c>
      <c r="B1126" s="187">
        <v>7</v>
      </c>
      <c r="C1126" s="187">
        <v>4</v>
      </c>
      <c r="D1126" s="188">
        <v>900000000</v>
      </c>
      <c r="E1126" s="189"/>
      <c r="F1126" s="190">
        <v>74052.100000000006</v>
      </c>
      <c r="G1126" s="190">
        <v>74052.100000000006</v>
      </c>
      <c r="H1126" s="180">
        <f t="shared" si="17"/>
        <v>100</v>
      </c>
    </row>
    <row r="1127" spans="1:8" x14ac:dyDescent="0.2">
      <c r="A1127" s="186" t="s">
        <v>985</v>
      </c>
      <c r="B1127" s="187">
        <v>7</v>
      </c>
      <c r="C1127" s="187">
        <v>4</v>
      </c>
      <c r="D1127" s="188">
        <v>930000000</v>
      </c>
      <c r="E1127" s="189"/>
      <c r="F1127" s="190">
        <v>74052.100000000006</v>
      </c>
      <c r="G1127" s="190">
        <v>74052.100000000006</v>
      </c>
      <c r="H1127" s="180">
        <f t="shared" si="17"/>
        <v>100</v>
      </c>
    </row>
    <row r="1128" spans="1:8" x14ac:dyDescent="0.2">
      <c r="A1128" s="186" t="s">
        <v>986</v>
      </c>
      <c r="B1128" s="187">
        <v>7</v>
      </c>
      <c r="C1128" s="187">
        <v>4</v>
      </c>
      <c r="D1128" s="188">
        <v>930042790</v>
      </c>
      <c r="E1128" s="189"/>
      <c r="F1128" s="190">
        <v>74052.100000000006</v>
      </c>
      <c r="G1128" s="190">
        <v>74052.100000000006</v>
      </c>
      <c r="H1128" s="180">
        <f t="shared" si="17"/>
        <v>100</v>
      </c>
    </row>
    <row r="1129" spans="1:8" x14ac:dyDescent="0.2">
      <c r="A1129" s="186" t="s">
        <v>611</v>
      </c>
      <c r="B1129" s="187">
        <v>7</v>
      </c>
      <c r="C1129" s="187">
        <v>4</v>
      </c>
      <c r="D1129" s="188">
        <v>930042790</v>
      </c>
      <c r="E1129" s="189">
        <v>300</v>
      </c>
      <c r="F1129" s="190">
        <v>3770.5</v>
      </c>
      <c r="G1129" s="190">
        <v>3770.5</v>
      </c>
      <c r="H1129" s="180">
        <f t="shared" si="17"/>
        <v>100</v>
      </c>
    </row>
    <row r="1130" spans="1:8" ht="22.5" x14ac:dyDescent="0.2">
      <c r="A1130" s="186" t="s">
        <v>620</v>
      </c>
      <c r="B1130" s="187">
        <v>7</v>
      </c>
      <c r="C1130" s="187">
        <v>4</v>
      </c>
      <c r="D1130" s="188">
        <v>930042790</v>
      </c>
      <c r="E1130" s="189">
        <v>600</v>
      </c>
      <c r="F1130" s="190">
        <v>70281.600000000006</v>
      </c>
      <c r="G1130" s="190">
        <v>70281.600000000006</v>
      </c>
      <c r="H1130" s="180">
        <f t="shared" si="17"/>
        <v>100</v>
      </c>
    </row>
    <row r="1131" spans="1:8" x14ac:dyDescent="0.2">
      <c r="A1131" s="186" t="s">
        <v>987</v>
      </c>
      <c r="B1131" s="187">
        <v>7</v>
      </c>
      <c r="C1131" s="187">
        <v>4</v>
      </c>
      <c r="D1131" s="188">
        <v>1100000000</v>
      </c>
      <c r="E1131" s="189"/>
      <c r="F1131" s="190">
        <v>22019.9</v>
      </c>
      <c r="G1131" s="190">
        <v>21776.1</v>
      </c>
      <c r="H1131" s="180">
        <f t="shared" si="17"/>
        <v>98.892819676746939</v>
      </c>
    </row>
    <row r="1132" spans="1:8" ht="22.5" x14ac:dyDescent="0.2">
      <c r="A1132" s="186" t="s">
        <v>988</v>
      </c>
      <c r="B1132" s="187">
        <v>7</v>
      </c>
      <c r="C1132" s="187">
        <v>4</v>
      </c>
      <c r="D1132" s="188">
        <v>1140000000</v>
      </c>
      <c r="E1132" s="189"/>
      <c r="F1132" s="190">
        <v>22019.9</v>
      </c>
      <c r="G1132" s="190">
        <v>21776.1</v>
      </c>
      <c r="H1132" s="180">
        <f t="shared" si="17"/>
        <v>98.892819676746939</v>
      </c>
    </row>
    <row r="1133" spans="1:8" ht="22.5" x14ac:dyDescent="0.2">
      <c r="A1133" s="186" t="s">
        <v>989</v>
      </c>
      <c r="B1133" s="187">
        <v>7</v>
      </c>
      <c r="C1133" s="187">
        <v>4</v>
      </c>
      <c r="D1133" s="188">
        <v>1140100000</v>
      </c>
      <c r="E1133" s="189"/>
      <c r="F1133" s="190">
        <v>22019.9</v>
      </c>
      <c r="G1133" s="190">
        <v>21776.1</v>
      </c>
      <c r="H1133" s="180">
        <f t="shared" si="17"/>
        <v>98.892819676746939</v>
      </c>
    </row>
    <row r="1134" spans="1:8" ht="33.75" x14ac:dyDescent="0.2">
      <c r="A1134" s="186" t="s">
        <v>990</v>
      </c>
      <c r="B1134" s="187">
        <v>7</v>
      </c>
      <c r="C1134" s="187">
        <v>4</v>
      </c>
      <c r="D1134" s="188">
        <v>1140142700</v>
      </c>
      <c r="E1134" s="189"/>
      <c r="F1134" s="190">
        <v>22019.9</v>
      </c>
      <c r="G1134" s="190">
        <v>21776.1</v>
      </c>
      <c r="H1134" s="180">
        <f t="shared" si="17"/>
        <v>98.892819676746939</v>
      </c>
    </row>
    <row r="1135" spans="1:8" x14ac:dyDescent="0.2">
      <c r="A1135" s="186" t="s">
        <v>611</v>
      </c>
      <c r="B1135" s="187">
        <v>7</v>
      </c>
      <c r="C1135" s="187">
        <v>4</v>
      </c>
      <c r="D1135" s="188">
        <v>1140142700</v>
      </c>
      <c r="E1135" s="189">
        <v>300</v>
      </c>
      <c r="F1135" s="190">
        <v>600.79999999999995</v>
      </c>
      <c r="G1135" s="190">
        <v>600.79999999999995</v>
      </c>
      <c r="H1135" s="180">
        <f t="shared" si="17"/>
        <v>100</v>
      </c>
    </row>
    <row r="1136" spans="1:8" ht="22.5" x14ac:dyDescent="0.2">
      <c r="A1136" s="186" t="s">
        <v>620</v>
      </c>
      <c r="B1136" s="187">
        <v>7</v>
      </c>
      <c r="C1136" s="187">
        <v>4</v>
      </c>
      <c r="D1136" s="188">
        <v>1140142700</v>
      </c>
      <c r="E1136" s="189">
        <v>600</v>
      </c>
      <c r="F1136" s="190">
        <v>21419.1</v>
      </c>
      <c r="G1136" s="190">
        <v>21175.3</v>
      </c>
      <c r="H1136" s="180">
        <f t="shared" si="17"/>
        <v>98.861763566162921</v>
      </c>
    </row>
    <row r="1137" spans="1:8" x14ac:dyDescent="0.2">
      <c r="A1137" s="186" t="s">
        <v>596</v>
      </c>
      <c r="B1137" s="187">
        <v>7</v>
      </c>
      <c r="C1137" s="187">
        <v>4</v>
      </c>
      <c r="D1137" s="188">
        <v>8900000000</v>
      </c>
      <c r="E1137" s="189"/>
      <c r="F1137" s="190">
        <v>450</v>
      </c>
      <c r="G1137" s="190">
        <v>450</v>
      </c>
      <c r="H1137" s="180">
        <f t="shared" si="17"/>
        <v>100</v>
      </c>
    </row>
    <row r="1138" spans="1:8" ht="22.5" x14ac:dyDescent="0.2">
      <c r="A1138" s="186" t="s">
        <v>1424</v>
      </c>
      <c r="B1138" s="187">
        <v>7</v>
      </c>
      <c r="C1138" s="187">
        <v>4</v>
      </c>
      <c r="D1138" s="188">
        <v>8900055490</v>
      </c>
      <c r="E1138" s="189"/>
      <c r="F1138" s="190">
        <v>450</v>
      </c>
      <c r="G1138" s="190">
        <v>450</v>
      </c>
      <c r="H1138" s="180">
        <f t="shared" si="17"/>
        <v>100</v>
      </c>
    </row>
    <row r="1139" spans="1:8" ht="22.5" x14ac:dyDescent="0.2">
      <c r="A1139" s="186" t="s">
        <v>620</v>
      </c>
      <c r="B1139" s="187">
        <v>7</v>
      </c>
      <c r="C1139" s="187">
        <v>4</v>
      </c>
      <c r="D1139" s="188">
        <v>8900055490</v>
      </c>
      <c r="E1139" s="189">
        <v>600</v>
      </c>
      <c r="F1139" s="190">
        <v>450</v>
      </c>
      <c r="G1139" s="190">
        <v>450</v>
      </c>
      <c r="H1139" s="180">
        <f t="shared" si="17"/>
        <v>100</v>
      </c>
    </row>
    <row r="1140" spans="1:8" s="176" customFormat="1" ht="10.5" x14ac:dyDescent="0.15">
      <c r="A1140" s="181" t="s">
        <v>991</v>
      </c>
      <c r="B1140" s="182">
        <v>7</v>
      </c>
      <c r="C1140" s="182">
        <v>5</v>
      </c>
      <c r="D1140" s="183"/>
      <c r="E1140" s="184"/>
      <c r="F1140" s="185">
        <v>45922.3</v>
      </c>
      <c r="G1140" s="185">
        <v>45922.3</v>
      </c>
      <c r="H1140" s="174">
        <f t="shared" si="17"/>
        <v>100</v>
      </c>
    </row>
    <row r="1141" spans="1:8" x14ac:dyDescent="0.2">
      <c r="A1141" s="186" t="s">
        <v>617</v>
      </c>
      <c r="B1141" s="187">
        <v>7</v>
      </c>
      <c r="C1141" s="187">
        <v>5</v>
      </c>
      <c r="D1141" s="188">
        <v>700000000</v>
      </c>
      <c r="E1141" s="189"/>
      <c r="F1141" s="190">
        <v>42698.5</v>
      </c>
      <c r="G1141" s="190">
        <v>42698.5</v>
      </c>
      <c r="H1141" s="180">
        <f t="shared" si="17"/>
        <v>100</v>
      </c>
    </row>
    <row r="1142" spans="1:8" x14ac:dyDescent="0.2">
      <c r="A1142" s="186" t="s">
        <v>946</v>
      </c>
      <c r="B1142" s="187">
        <v>7</v>
      </c>
      <c r="C1142" s="187">
        <v>5</v>
      </c>
      <c r="D1142" s="188">
        <v>720000000</v>
      </c>
      <c r="E1142" s="189"/>
      <c r="F1142" s="190">
        <v>42698.5</v>
      </c>
      <c r="G1142" s="190">
        <v>42698.5</v>
      </c>
      <c r="H1142" s="180">
        <f t="shared" si="17"/>
        <v>100</v>
      </c>
    </row>
    <row r="1143" spans="1:8" x14ac:dyDescent="0.2">
      <c r="A1143" s="186" t="s">
        <v>992</v>
      </c>
      <c r="B1143" s="187">
        <v>7</v>
      </c>
      <c r="C1143" s="187">
        <v>5</v>
      </c>
      <c r="D1143" s="188">
        <v>720700000</v>
      </c>
      <c r="E1143" s="189"/>
      <c r="F1143" s="190">
        <v>42698.5</v>
      </c>
      <c r="G1143" s="190">
        <v>42698.5</v>
      </c>
      <c r="H1143" s="180">
        <f t="shared" si="17"/>
        <v>100</v>
      </c>
    </row>
    <row r="1144" spans="1:8" ht="33.75" x14ac:dyDescent="0.2">
      <c r="A1144" s="186" t="s">
        <v>993</v>
      </c>
      <c r="B1144" s="187">
        <v>7</v>
      </c>
      <c r="C1144" s="187">
        <v>5</v>
      </c>
      <c r="D1144" s="188">
        <v>720742900</v>
      </c>
      <c r="E1144" s="189"/>
      <c r="F1144" s="190">
        <v>42698.5</v>
      </c>
      <c r="G1144" s="190">
        <v>42698.5</v>
      </c>
      <c r="H1144" s="180">
        <f t="shared" si="17"/>
        <v>100</v>
      </c>
    </row>
    <row r="1145" spans="1:8" ht="22.5" x14ac:dyDescent="0.2">
      <c r="A1145" s="186" t="s">
        <v>620</v>
      </c>
      <c r="B1145" s="187">
        <v>7</v>
      </c>
      <c r="C1145" s="187">
        <v>5</v>
      </c>
      <c r="D1145" s="188">
        <v>720742900</v>
      </c>
      <c r="E1145" s="189">
        <v>600</v>
      </c>
      <c r="F1145" s="190">
        <v>42698.5</v>
      </c>
      <c r="G1145" s="190">
        <v>42698.5</v>
      </c>
      <c r="H1145" s="180">
        <f t="shared" si="17"/>
        <v>100</v>
      </c>
    </row>
    <row r="1146" spans="1:8" ht="22.5" x14ac:dyDescent="0.2">
      <c r="A1146" s="186" t="s">
        <v>984</v>
      </c>
      <c r="B1146" s="187">
        <v>7</v>
      </c>
      <c r="C1146" s="187">
        <v>5</v>
      </c>
      <c r="D1146" s="188">
        <v>900000000</v>
      </c>
      <c r="E1146" s="189"/>
      <c r="F1146" s="190">
        <v>2316.8000000000002</v>
      </c>
      <c r="G1146" s="190">
        <v>2316.8000000000002</v>
      </c>
      <c r="H1146" s="180">
        <f t="shared" si="17"/>
        <v>100</v>
      </c>
    </row>
    <row r="1147" spans="1:8" x14ac:dyDescent="0.2">
      <c r="A1147" s="186" t="s">
        <v>985</v>
      </c>
      <c r="B1147" s="187">
        <v>7</v>
      </c>
      <c r="C1147" s="187">
        <v>5</v>
      </c>
      <c r="D1147" s="188">
        <v>930000000</v>
      </c>
      <c r="E1147" s="189"/>
      <c r="F1147" s="190">
        <v>2316.8000000000002</v>
      </c>
      <c r="G1147" s="190">
        <v>2316.8000000000002</v>
      </c>
      <c r="H1147" s="180">
        <f t="shared" si="17"/>
        <v>100</v>
      </c>
    </row>
    <row r="1148" spans="1:8" x14ac:dyDescent="0.2">
      <c r="A1148" s="186" t="s">
        <v>994</v>
      </c>
      <c r="B1148" s="187">
        <v>7</v>
      </c>
      <c r="C1148" s="187">
        <v>5</v>
      </c>
      <c r="D1148" s="188">
        <v>930042990</v>
      </c>
      <c r="E1148" s="189"/>
      <c r="F1148" s="190">
        <v>2316.8000000000002</v>
      </c>
      <c r="G1148" s="190">
        <v>2316.8000000000002</v>
      </c>
      <c r="H1148" s="180">
        <f t="shared" si="17"/>
        <v>100</v>
      </c>
    </row>
    <row r="1149" spans="1:8" ht="22.5" x14ac:dyDescent="0.2">
      <c r="A1149" s="186" t="s">
        <v>620</v>
      </c>
      <c r="B1149" s="187">
        <v>7</v>
      </c>
      <c r="C1149" s="187">
        <v>5</v>
      </c>
      <c r="D1149" s="188">
        <v>930042990</v>
      </c>
      <c r="E1149" s="189">
        <v>600</v>
      </c>
      <c r="F1149" s="190">
        <v>2316.8000000000002</v>
      </c>
      <c r="G1149" s="190">
        <v>2316.8000000000002</v>
      </c>
      <c r="H1149" s="180">
        <f t="shared" si="17"/>
        <v>100</v>
      </c>
    </row>
    <row r="1150" spans="1:8" ht="22.5" x14ac:dyDescent="0.2">
      <c r="A1150" s="186" t="s">
        <v>995</v>
      </c>
      <c r="B1150" s="187">
        <v>7</v>
      </c>
      <c r="C1150" s="187">
        <v>5</v>
      </c>
      <c r="D1150" s="188">
        <v>2800000000</v>
      </c>
      <c r="E1150" s="189"/>
      <c r="F1150" s="190">
        <v>827</v>
      </c>
      <c r="G1150" s="190">
        <v>827</v>
      </c>
      <c r="H1150" s="180">
        <f t="shared" si="17"/>
        <v>100</v>
      </c>
    </row>
    <row r="1151" spans="1:8" x14ac:dyDescent="0.2">
      <c r="A1151" s="186" t="s">
        <v>1658</v>
      </c>
      <c r="B1151" s="187">
        <v>7</v>
      </c>
      <c r="C1151" s="187">
        <v>5</v>
      </c>
      <c r="D1151" s="188">
        <v>2810000000</v>
      </c>
      <c r="E1151" s="189"/>
      <c r="F1151" s="190">
        <v>827</v>
      </c>
      <c r="G1151" s="190">
        <v>827</v>
      </c>
      <c r="H1151" s="180">
        <f t="shared" si="17"/>
        <v>100</v>
      </c>
    </row>
    <row r="1152" spans="1:8" ht="33.75" x14ac:dyDescent="0.2">
      <c r="A1152" s="186" t="s">
        <v>996</v>
      </c>
      <c r="B1152" s="187">
        <v>7</v>
      </c>
      <c r="C1152" s="187">
        <v>5</v>
      </c>
      <c r="D1152" s="188">
        <v>2810200000</v>
      </c>
      <c r="E1152" s="189"/>
      <c r="F1152" s="190">
        <v>827</v>
      </c>
      <c r="G1152" s="190">
        <v>827</v>
      </c>
      <c r="H1152" s="180">
        <f t="shared" si="17"/>
        <v>100</v>
      </c>
    </row>
    <row r="1153" spans="1:8" ht="33.75" x14ac:dyDescent="0.2">
      <c r="A1153" s="186" t="s">
        <v>997</v>
      </c>
      <c r="B1153" s="187">
        <v>7</v>
      </c>
      <c r="C1153" s="187">
        <v>5</v>
      </c>
      <c r="D1153" s="188">
        <v>2810200020</v>
      </c>
      <c r="E1153" s="189"/>
      <c r="F1153" s="190">
        <v>827</v>
      </c>
      <c r="G1153" s="190">
        <v>827</v>
      </c>
      <c r="H1153" s="180">
        <f t="shared" si="17"/>
        <v>100</v>
      </c>
    </row>
    <row r="1154" spans="1:8" x14ac:dyDescent="0.2">
      <c r="A1154" s="186" t="s">
        <v>599</v>
      </c>
      <c r="B1154" s="187">
        <v>7</v>
      </c>
      <c r="C1154" s="187">
        <v>5</v>
      </c>
      <c r="D1154" s="188">
        <v>2810200020</v>
      </c>
      <c r="E1154" s="189">
        <v>200</v>
      </c>
      <c r="F1154" s="190">
        <v>567</v>
      </c>
      <c r="G1154" s="190">
        <v>567</v>
      </c>
      <c r="H1154" s="180">
        <f t="shared" si="17"/>
        <v>100</v>
      </c>
    </row>
    <row r="1155" spans="1:8" ht="22.5" x14ac:dyDescent="0.2">
      <c r="A1155" s="186" t="s">
        <v>620</v>
      </c>
      <c r="B1155" s="187">
        <v>7</v>
      </c>
      <c r="C1155" s="187">
        <v>5</v>
      </c>
      <c r="D1155" s="188">
        <v>2810200020</v>
      </c>
      <c r="E1155" s="189">
        <v>600</v>
      </c>
      <c r="F1155" s="190">
        <v>260</v>
      </c>
      <c r="G1155" s="190">
        <v>260</v>
      </c>
      <c r="H1155" s="180">
        <f t="shared" si="17"/>
        <v>100</v>
      </c>
    </row>
    <row r="1156" spans="1:8" x14ac:dyDescent="0.2">
      <c r="A1156" s="186" t="s">
        <v>596</v>
      </c>
      <c r="B1156" s="187">
        <v>7</v>
      </c>
      <c r="C1156" s="187">
        <v>5</v>
      </c>
      <c r="D1156" s="188">
        <v>8900000000</v>
      </c>
      <c r="E1156" s="189"/>
      <c r="F1156" s="190">
        <v>80</v>
      </c>
      <c r="G1156" s="190">
        <v>80</v>
      </c>
      <c r="H1156" s="180">
        <f t="shared" si="17"/>
        <v>100</v>
      </c>
    </row>
    <row r="1157" spans="1:8" ht="22.5" x14ac:dyDescent="0.2">
      <c r="A1157" s="186" t="s">
        <v>1424</v>
      </c>
      <c r="B1157" s="187">
        <v>7</v>
      </c>
      <c r="C1157" s="187">
        <v>5</v>
      </c>
      <c r="D1157" s="188">
        <v>8900055490</v>
      </c>
      <c r="E1157" s="189"/>
      <c r="F1157" s="190">
        <v>80</v>
      </c>
      <c r="G1157" s="190">
        <v>80</v>
      </c>
      <c r="H1157" s="180">
        <f t="shared" si="17"/>
        <v>100</v>
      </c>
    </row>
    <row r="1158" spans="1:8" ht="22.5" x14ac:dyDescent="0.2">
      <c r="A1158" s="186" t="s">
        <v>620</v>
      </c>
      <c r="B1158" s="187">
        <v>7</v>
      </c>
      <c r="C1158" s="187">
        <v>5</v>
      </c>
      <c r="D1158" s="188">
        <v>8900055490</v>
      </c>
      <c r="E1158" s="189">
        <v>600</v>
      </c>
      <c r="F1158" s="190">
        <v>80</v>
      </c>
      <c r="G1158" s="190">
        <v>80</v>
      </c>
      <c r="H1158" s="180">
        <f t="shared" si="17"/>
        <v>100</v>
      </c>
    </row>
    <row r="1159" spans="1:8" s="176" customFormat="1" ht="10.5" x14ac:dyDescent="0.15">
      <c r="A1159" s="181" t="s">
        <v>998</v>
      </c>
      <c r="B1159" s="182">
        <v>7</v>
      </c>
      <c r="C1159" s="182">
        <v>7</v>
      </c>
      <c r="D1159" s="183"/>
      <c r="E1159" s="184"/>
      <c r="F1159" s="185">
        <v>119507.7</v>
      </c>
      <c r="G1159" s="185">
        <v>116633.4</v>
      </c>
      <c r="H1159" s="174">
        <f t="shared" si="17"/>
        <v>97.594883007538428</v>
      </c>
    </row>
    <row r="1160" spans="1:8" ht="22.5" x14ac:dyDescent="0.2">
      <c r="A1160" s="186" t="s">
        <v>942</v>
      </c>
      <c r="B1160" s="187">
        <v>7</v>
      </c>
      <c r="C1160" s="187">
        <v>7</v>
      </c>
      <c r="D1160" s="188">
        <v>100000000</v>
      </c>
      <c r="E1160" s="189"/>
      <c r="F1160" s="190">
        <v>37262</v>
      </c>
      <c r="G1160" s="190">
        <v>36171.699999999997</v>
      </c>
      <c r="H1160" s="180">
        <f t="shared" si="17"/>
        <v>97.073962750254935</v>
      </c>
    </row>
    <row r="1161" spans="1:8" x14ac:dyDescent="0.2">
      <c r="A1161" s="186" t="s">
        <v>943</v>
      </c>
      <c r="B1161" s="187">
        <v>7</v>
      </c>
      <c r="C1161" s="187">
        <v>7</v>
      </c>
      <c r="D1161" s="188">
        <v>150000000</v>
      </c>
      <c r="E1161" s="189"/>
      <c r="F1161" s="190">
        <v>37262</v>
      </c>
      <c r="G1161" s="190">
        <v>36171.699999999997</v>
      </c>
      <c r="H1161" s="180">
        <f t="shared" si="17"/>
        <v>97.073962750254935</v>
      </c>
    </row>
    <row r="1162" spans="1:8" ht="22.5" x14ac:dyDescent="0.2">
      <c r="A1162" s="186" t="s">
        <v>999</v>
      </c>
      <c r="B1162" s="187">
        <v>7</v>
      </c>
      <c r="C1162" s="187">
        <v>7</v>
      </c>
      <c r="D1162" s="188">
        <v>150200000</v>
      </c>
      <c r="E1162" s="189"/>
      <c r="F1162" s="190">
        <v>37262</v>
      </c>
      <c r="G1162" s="190">
        <v>36171.699999999997</v>
      </c>
      <c r="H1162" s="180">
        <f t="shared" si="17"/>
        <v>97.073962750254935</v>
      </c>
    </row>
    <row r="1163" spans="1:8" ht="22.5" x14ac:dyDescent="0.2">
      <c r="A1163" s="186" t="s">
        <v>1000</v>
      </c>
      <c r="B1163" s="187">
        <v>7</v>
      </c>
      <c r="C1163" s="187">
        <v>7</v>
      </c>
      <c r="D1163" s="188">
        <v>150243200</v>
      </c>
      <c r="E1163" s="189"/>
      <c r="F1163" s="190">
        <v>37262</v>
      </c>
      <c r="G1163" s="190">
        <v>36171.699999999997</v>
      </c>
      <c r="H1163" s="180">
        <f t="shared" si="17"/>
        <v>97.073962750254935</v>
      </c>
    </row>
    <row r="1164" spans="1:8" ht="22.5" x14ac:dyDescent="0.2">
      <c r="A1164" s="186" t="s">
        <v>620</v>
      </c>
      <c r="B1164" s="187">
        <v>7</v>
      </c>
      <c r="C1164" s="187">
        <v>7</v>
      </c>
      <c r="D1164" s="188">
        <v>150243200</v>
      </c>
      <c r="E1164" s="189">
        <v>600</v>
      </c>
      <c r="F1164" s="190">
        <v>37262</v>
      </c>
      <c r="G1164" s="190">
        <v>36171.699999999997</v>
      </c>
      <c r="H1164" s="180">
        <f t="shared" si="17"/>
        <v>97.073962750254935</v>
      </c>
    </row>
    <row r="1165" spans="1:8" x14ac:dyDescent="0.2">
      <c r="A1165" s="186" t="s">
        <v>617</v>
      </c>
      <c r="B1165" s="187">
        <v>7</v>
      </c>
      <c r="C1165" s="187">
        <v>7</v>
      </c>
      <c r="D1165" s="188">
        <v>700000000</v>
      </c>
      <c r="E1165" s="189"/>
      <c r="F1165" s="190">
        <v>48751.199999999997</v>
      </c>
      <c r="G1165" s="190">
        <v>48520.4</v>
      </c>
      <c r="H1165" s="180">
        <f t="shared" si="17"/>
        <v>99.526575756083957</v>
      </c>
    </row>
    <row r="1166" spans="1:8" x14ac:dyDescent="0.2">
      <c r="A1166" s="186" t="s">
        <v>1001</v>
      </c>
      <c r="B1166" s="187">
        <v>7</v>
      </c>
      <c r="C1166" s="187">
        <v>7</v>
      </c>
      <c r="D1166" s="188">
        <v>760000000</v>
      </c>
      <c r="E1166" s="189"/>
      <c r="F1166" s="190">
        <v>48751.199999999997</v>
      </c>
      <c r="G1166" s="190">
        <v>48520.4</v>
      </c>
      <c r="H1166" s="180">
        <f t="shared" si="17"/>
        <v>99.526575756083957</v>
      </c>
    </row>
    <row r="1167" spans="1:8" ht="22.5" x14ac:dyDescent="0.2">
      <c r="A1167" s="186" t="s">
        <v>1659</v>
      </c>
      <c r="B1167" s="187">
        <v>7</v>
      </c>
      <c r="C1167" s="187">
        <v>7</v>
      </c>
      <c r="D1167" s="188">
        <v>760100000</v>
      </c>
      <c r="E1167" s="189"/>
      <c r="F1167" s="190">
        <v>41463.199999999997</v>
      </c>
      <c r="G1167" s="190">
        <v>41463.199999999997</v>
      </c>
      <c r="H1167" s="180">
        <f t="shared" ref="H1167:H1230" si="18">+G1167/F1167*100</f>
        <v>100</v>
      </c>
    </row>
    <row r="1168" spans="1:8" ht="22.5" x14ac:dyDescent="0.2">
      <c r="A1168" s="186" t="s">
        <v>1660</v>
      </c>
      <c r="B1168" s="187">
        <v>7</v>
      </c>
      <c r="C1168" s="187">
        <v>7</v>
      </c>
      <c r="D1168" s="188">
        <v>760176160</v>
      </c>
      <c r="E1168" s="189"/>
      <c r="F1168" s="190">
        <v>41463.199999999997</v>
      </c>
      <c r="G1168" s="190">
        <v>41463.199999999997</v>
      </c>
      <c r="H1168" s="180">
        <f t="shared" si="18"/>
        <v>100</v>
      </c>
    </row>
    <row r="1169" spans="1:8" x14ac:dyDescent="0.2">
      <c r="A1169" s="186" t="s">
        <v>609</v>
      </c>
      <c r="B1169" s="187">
        <v>7</v>
      </c>
      <c r="C1169" s="187">
        <v>7</v>
      </c>
      <c r="D1169" s="188">
        <v>760176160</v>
      </c>
      <c r="E1169" s="189">
        <v>500</v>
      </c>
      <c r="F1169" s="190">
        <v>41463.199999999997</v>
      </c>
      <c r="G1169" s="190">
        <v>41463.199999999997</v>
      </c>
      <c r="H1169" s="180">
        <f t="shared" si="18"/>
        <v>100</v>
      </c>
    </row>
    <row r="1170" spans="1:8" ht="22.5" x14ac:dyDescent="0.2">
      <c r="A1170" s="186" t="s">
        <v>1661</v>
      </c>
      <c r="B1170" s="187">
        <v>7</v>
      </c>
      <c r="C1170" s="187">
        <v>7</v>
      </c>
      <c r="D1170" s="188">
        <v>760200000</v>
      </c>
      <c r="E1170" s="189"/>
      <c r="F1170" s="190">
        <v>1808</v>
      </c>
      <c r="G1170" s="190">
        <v>1674.2</v>
      </c>
      <c r="H1170" s="180">
        <f t="shared" si="18"/>
        <v>92.599557522123902</v>
      </c>
    </row>
    <row r="1171" spans="1:8" ht="22.5" x14ac:dyDescent="0.2">
      <c r="A1171" s="186" t="s">
        <v>1661</v>
      </c>
      <c r="B1171" s="187">
        <v>7</v>
      </c>
      <c r="C1171" s="187">
        <v>7</v>
      </c>
      <c r="D1171" s="188">
        <v>760200000</v>
      </c>
      <c r="E1171" s="189"/>
      <c r="F1171" s="190">
        <v>1808</v>
      </c>
      <c r="G1171" s="190">
        <v>1674.2</v>
      </c>
      <c r="H1171" s="180">
        <f t="shared" si="18"/>
        <v>92.599557522123902</v>
      </c>
    </row>
    <row r="1172" spans="1:8" x14ac:dyDescent="0.2">
      <c r="A1172" s="186" t="s">
        <v>599</v>
      </c>
      <c r="B1172" s="187">
        <v>7</v>
      </c>
      <c r="C1172" s="187">
        <v>7</v>
      </c>
      <c r="D1172" s="188">
        <v>760200000</v>
      </c>
      <c r="E1172" s="189">
        <v>200</v>
      </c>
      <c r="F1172" s="190">
        <v>1808</v>
      </c>
      <c r="G1172" s="190">
        <v>1674.2</v>
      </c>
      <c r="H1172" s="180">
        <f t="shared" si="18"/>
        <v>92.599557522123902</v>
      </c>
    </row>
    <row r="1173" spans="1:8" x14ac:dyDescent="0.2">
      <c r="A1173" s="186" t="s">
        <v>1662</v>
      </c>
      <c r="B1173" s="187">
        <v>7</v>
      </c>
      <c r="C1173" s="187">
        <v>7</v>
      </c>
      <c r="D1173" s="188">
        <v>760300000</v>
      </c>
      <c r="E1173" s="189"/>
      <c r="F1173" s="190">
        <v>5480</v>
      </c>
      <c r="G1173" s="190">
        <v>5383</v>
      </c>
      <c r="H1173" s="180">
        <f t="shared" si="18"/>
        <v>98.229927007299267</v>
      </c>
    </row>
    <row r="1174" spans="1:8" x14ac:dyDescent="0.2">
      <c r="A1174" s="186" t="s">
        <v>1662</v>
      </c>
      <c r="B1174" s="187">
        <v>7</v>
      </c>
      <c r="C1174" s="187">
        <v>7</v>
      </c>
      <c r="D1174" s="188">
        <v>760300000</v>
      </c>
      <c r="E1174" s="189"/>
      <c r="F1174" s="190">
        <v>5480</v>
      </c>
      <c r="G1174" s="190">
        <v>5383</v>
      </c>
      <c r="H1174" s="180">
        <f t="shared" si="18"/>
        <v>98.229927007299267</v>
      </c>
    </row>
    <row r="1175" spans="1:8" x14ac:dyDescent="0.2">
      <c r="A1175" s="186" t="s">
        <v>611</v>
      </c>
      <c r="B1175" s="187">
        <v>7</v>
      </c>
      <c r="C1175" s="187">
        <v>7</v>
      </c>
      <c r="D1175" s="188">
        <v>760300000</v>
      </c>
      <c r="E1175" s="189">
        <v>300</v>
      </c>
      <c r="F1175" s="190">
        <v>148</v>
      </c>
      <c r="G1175" s="190">
        <v>51</v>
      </c>
      <c r="H1175" s="180">
        <f t="shared" si="18"/>
        <v>34.45945945945946</v>
      </c>
    </row>
    <row r="1176" spans="1:8" ht="22.5" x14ac:dyDescent="0.2">
      <c r="A1176" s="186" t="s">
        <v>620</v>
      </c>
      <c r="B1176" s="187">
        <v>7</v>
      </c>
      <c r="C1176" s="187">
        <v>7</v>
      </c>
      <c r="D1176" s="188">
        <v>760300000</v>
      </c>
      <c r="E1176" s="189">
        <v>600</v>
      </c>
      <c r="F1176" s="190">
        <v>5332</v>
      </c>
      <c r="G1176" s="190">
        <v>5332</v>
      </c>
      <c r="H1176" s="180">
        <f t="shared" si="18"/>
        <v>100</v>
      </c>
    </row>
    <row r="1177" spans="1:8" ht="22.5" x14ac:dyDescent="0.2">
      <c r="A1177" s="186" t="s">
        <v>984</v>
      </c>
      <c r="B1177" s="187">
        <v>7</v>
      </c>
      <c r="C1177" s="187">
        <v>7</v>
      </c>
      <c r="D1177" s="188">
        <v>900000000</v>
      </c>
      <c r="E1177" s="189"/>
      <c r="F1177" s="190">
        <v>23150.5</v>
      </c>
      <c r="G1177" s="190">
        <v>23150.5</v>
      </c>
      <c r="H1177" s="180">
        <f t="shared" si="18"/>
        <v>100</v>
      </c>
    </row>
    <row r="1178" spans="1:8" ht="22.5" x14ac:dyDescent="0.2">
      <c r="A1178" s="186" t="s">
        <v>1002</v>
      </c>
      <c r="B1178" s="187">
        <v>7</v>
      </c>
      <c r="C1178" s="187">
        <v>7</v>
      </c>
      <c r="D1178" s="188">
        <v>920000000</v>
      </c>
      <c r="E1178" s="189"/>
      <c r="F1178" s="190">
        <v>23150.5</v>
      </c>
      <c r="G1178" s="190">
        <v>23150.5</v>
      </c>
      <c r="H1178" s="180">
        <f t="shared" si="18"/>
        <v>100</v>
      </c>
    </row>
    <row r="1179" spans="1:8" ht="22.5" x14ac:dyDescent="0.2">
      <c r="A1179" s="186" t="s">
        <v>1003</v>
      </c>
      <c r="B1179" s="187">
        <v>7</v>
      </c>
      <c r="C1179" s="187">
        <v>7</v>
      </c>
      <c r="D1179" s="188">
        <v>920043200</v>
      </c>
      <c r="E1179" s="189"/>
      <c r="F1179" s="190">
        <v>23150.5</v>
      </c>
      <c r="G1179" s="190">
        <v>23150.5</v>
      </c>
      <c r="H1179" s="180">
        <f t="shared" si="18"/>
        <v>100</v>
      </c>
    </row>
    <row r="1180" spans="1:8" x14ac:dyDescent="0.2">
      <c r="A1180" s="186" t="s">
        <v>611</v>
      </c>
      <c r="B1180" s="187">
        <v>7</v>
      </c>
      <c r="C1180" s="187">
        <v>7</v>
      </c>
      <c r="D1180" s="188">
        <v>920043200</v>
      </c>
      <c r="E1180" s="189">
        <v>300</v>
      </c>
      <c r="F1180" s="190">
        <v>23150.5</v>
      </c>
      <c r="G1180" s="190">
        <v>23150.5</v>
      </c>
      <c r="H1180" s="180">
        <f t="shared" si="18"/>
        <v>100</v>
      </c>
    </row>
    <row r="1181" spans="1:8" ht="22.5" x14ac:dyDescent="0.2">
      <c r="A1181" s="186" t="s">
        <v>1663</v>
      </c>
      <c r="B1181" s="187">
        <v>7</v>
      </c>
      <c r="C1181" s="187">
        <v>7</v>
      </c>
      <c r="D1181" s="188">
        <v>2200000000</v>
      </c>
      <c r="E1181" s="189"/>
      <c r="F1181" s="190">
        <v>10344</v>
      </c>
      <c r="G1181" s="190">
        <v>8790.7999999999993</v>
      </c>
      <c r="H1181" s="180">
        <f t="shared" si="18"/>
        <v>84.984532095901002</v>
      </c>
    </row>
    <row r="1182" spans="1:8" x14ac:dyDescent="0.2">
      <c r="A1182" s="186" t="s">
        <v>1664</v>
      </c>
      <c r="B1182" s="187">
        <v>7</v>
      </c>
      <c r="C1182" s="187">
        <v>7</v>
      </c>
      <c r="D1182" s="188">
        <v>2210000000</v>
      </c>
      <c r="E1182" s="189"/>
      <c r="F1182" s="190">
        <v>516</v>
      </c>
      <c r="G1182" s="190">
        <v>516</v>
      </c>
      <c r="H1182" s="180">
        <f t="shared" si="18"/>
        <v>100</v>
      </c>
    </row>
    <row r="1183" spans="1:8" x14ac:dyDescent="0.2">
      <c r="A1183" s="186" t="s">
        <v>1004</v>
      </c>
      <c r="B1183" s="187">
        <v>7</v>
      </c>
      <c r="C1183" s="187">
        <v>7</v>
      </c>
      <c r="D1183" s="188">
        <v>2210100000</v>
      </c>
      <c r="E1183" s="189"/>
      <c r="F1183" s="190">
        <v>516</v>
      </c>
      <c r="G1183" s="190">
        <v>516</v>
      </c>
      <c r="H1183" s="180">
        <f t="shared" si="18"/>
        <v>100</v>
      </c>
    </row>
    <row r="1184" spans="1:8" x14ac:dyDescent="0.2">
      <c r="A1184" s="186" t="s">
        <v>1005</v>
      </c>
      <c r="B1184" s="187">
        <v>7</v>
      </c>
      <c r="C1184" s="187">
        <v>7</v>
      </c>
      <c r="D1184" s="188">
        <v>2210143200</v>
      </c>
      <c r="E1184" s="189"/>
      <c r="F1184" s="190">
        <v>516</v>
      </c>
      <c r="G1184" s="190">
        <v>516</v>
      </c>
      <c r="H1184" s="180">
        <f t="shared" si="18"/>
        <v>100</v>
      </c>
    </row>
    <row r="1185" spans="1:8" x14ac:dyDescent="0.2">
      <c r="A1185" s="186" t="s">
        <v>599</v>
      </c>
      <c r="B1185" s="187">
        <v>7</v>
      </c>
      <c r="C1185" s="187">
        <v>7</v>
      </c>
      <c r="D1185" s="188">
        <v>2210143200</v>
      </c>
      <c r="E1185" s="189">
        <v>200</v>
      </c>
      <c r="F1185" s="190">
        <v>516</v>
      </c>
      <c r="G1185" s="190">
        <v>516</v>
      </c>
      <c r="H1185" s="180">
        <f t="shared" si="18"/>
        <v>100</v>
      </c>
    </row>
    <row r="1186" spans="1:8" x14ac:dyDescent="0.2">
      <c r="A1186" s="186" t="s">
        <v>1665</v>
      </c>
      <c r="B1186" s="187">
        <v>7</v>
      </c>
      <c r="C1186" s="187">
        <v>7</v>
      </c>
      <c r="D1186" s="188">
        <v>2220000000</v>
      </c>
      <c r="E1186" s="189"/>
      <c r="F1186" s="190">
        <v>9828</v>
      </c>
      <c r="G1186" s="190">
        <v>8274.7999999999993</v>
      </c>
      <c r="H1186" s="180">
        <f t="shared" si="18"/>
        <v>84.196174196174184</v>
      </c>
    </row>
    <row r="1187" spans="1:8" x14ac:dyDescent="0.2">
      <c r="A1187" s="186" t="s">
        <v>1666</v>
      </c>
      <c r="B1187" s="187">
        <v>7</v>
      </c>
      <c r="C1187" s="187">
        <v>7</v>
      </c>
      <c r="D1187" s="188">
        <v>2220100000</v>
      </c>
      <c r="E1187" s="189"/>
      <c r="F1187" s="190">
        <v>9828</v>
      </c>
      <c r="G1187" s="190">
        <v>8274.7999999999993</v>
      </c>
      <c r="H1187" s="180">
        <f t="shared" si="18"/>
        <v>84.196174196174184</v>
      </c>
    </row>
    <row r="1188" spans="1:8" x14ac:dyDescent="0.2">
      <c r="A1188" s="186" t="s">
        <v>1006</v>
      </c>
      <c r="B1188" s="187">
        <v>7</v>
      </c>
      <c r="C1188" s="187">
        <v>7</v>
      </c>
      <c r="D1188" s="188">
        <v>2220143400</v>
      </c>
      <c r="E1188" s="189"/>
      <c r="F1188" s="190">
        <v>7328</v>
      </c>
      <c r="G1188" s="190">
        <v>5803.8</v>
      </c>
      <c r="H1188" s="180">
        <f t="shared" si="18"/>
        <v>79.200327510917035</v>
      </c>
    </row>
    <row r="1189" spans="1:8" x14ac:dyDescent="0.2">
      <c r="A1189" s="186" t="s">
        <v>599</v>
      </c>
      <c r="B1189" s="187">
        <v>7</v>
      </c>
      <c r="C1189" s="187">
        <v>7</v>
      </c>
      <c r="D1189" s="188">
        <v>2220143400</v>
      </c>
      <c r="E1189" s="189">
        <v>200</v>
      </c>
      <c r="F1189" s="190">
        <v>7328</v>
      </c>
      <c r="G1189" s="190">
        <v>5803.8</v>
      </c>
      <c r="H1189" s="180">
        <f t="shared" si="18"/>
        <v>79.200327510917035</v>
      </c>
    </row>
    <row r="1190" spans="1:8" x14ac:dyDescent="0.2">
      <c r="A1190" s="186" t="s">
        <v>1007</v>
      </c>
      <c r="B1190" s="187">
        <v>7</v>
      </c>
      <c r="C1190" s="187">
        <v>7</v>
      </c>
      <c r="D1190" s="188">
        <v>2220160930</v>
      </c>
      <c r="E1190" s="189"/>
      <c r="F1190" s="190">
        <v>2500</v>
      </c>
      <c r="G1190" s="190">
        <v>2471</v>
      </c>
      <c r="H1190" s="180">
        <f t="shared" si="18"/>
        <v>98.839999999999989</v>
      </c>
    </row>
    <row r="1191" spans="1:8" x14ac:dyDescent="0.2">
      <c r="A1191" s="186" t="s">
        <v>611</v>
      </c>
      <c r="B1191" s="187">
        <v>7</v>
      </c>
      <c r="C1191" s="187">
        <v>7</v>
      </c>
      <c r="D1191" s="188">
        <v>2220160930</v>
      </c>
      <c r="E1191" s="189">
        <v>300</v>
      </c>
      <c r="F1191" s="190">
        <v>856</v>
      </c>
      <c r="G1191" s="190">
        <v>856</v>
      </c>
      <c r="H1191" s="180">
        <f t="shared" si="18"/>
        <v>100</v>
      </c>
    </row>
    <row r="1192" spans="1:8" x14ac:dyDescent="0.2">
      <c r="A1192" s="186" t="s">
        <v>603</v>
      </c>
      <c r="B1192" s="187">
        <v>7</v>
      </c>
      <c r="C1192" s="187">
        <v>7</v>
      </c>
      <c r="D1192" s="188">
        <v>2220160930</v>
      </c>
      <c r="E1192" s="189">
        <v>800</v>
      </c>
      <c r="F1192" s="190">
        <v>1644</v>
      </c>
      <c r="G1192" s="190">
        <v>1615</v>
      </c>
      <c r="H1192" s="180">
        <f t="shared" si="18"/>
        <v>98.236009732360102</v>
      </c>
    </row>
    <row r="1193" spans="1:8" s="176" customFormat="1" ht="10.5" x14ac:dyDescent="0.15">
      <c r="A1193" s="181" t="s">
        <v>1008</v>
      </c>
      <c r="B1193" s="182">
        <v>7</v>
      </c>
      <c r="C1193" s="182">
        <v>8</v>
      </c>
      <c r="D1193" s="183"/>
      <c r="E1193" s="184"/>
      <c r="F1193" s="185">
        <v>18549.5</v>
      </c>
      <c r="G1193" s="185">
        <v>17678</v>
      </c>
      <c r="H1193" s="174">
        <f t="shared" si="18"/>
        <v>95.301760155260254</v>
      </c>
    </row>
    <row r="1194" spans="1:8" x14ac:dyDescent="0.2">
      <c r="A1194" s="186" t="s">
        <v>617</v>
      </c>
      <c r="B1194" s="187">
        <v>7</v>
      </c>
      <c r="C1194" s="187">
        <v>8</v>
      </c>
      <c r="D1194" s="188">
        <v>700000000</v>
      </c>
      <c r="E1194" s="189"/>
      <c r="F1194" s="190">
        <v>18469.5</v>
      </c>
      <c r="G1194" s="190">
        <v>17598</v>
      </c>
      <c r="H1194" s="180">
        <f t="shared" si="18"/>
        <v>95.281409891984083</v>
      </c>
    </row>
    <row r="1195" spans="1:8" ht="22.5" x14ac:dyDescent="0.2">
      <c r="A1195" s="186" t="s">
        <v>618</v>
      </c>
      <c r="B1195" s="187">
        <v>7</v>
      </c>
      <c r="C1195" s="187">
        <v>8</v>
      </c>
      <c r="D1195" s="188">
        <v>780000000</v>
      </c>
      <c r="E1195" s="189"/>
      <c r="F1195" s="190">
        <v>18469.5</v>
      </c>
      <c r="G1195" s="190">
        <v>17598</v>
      </c>
      <c r="H1195" s="180">
        <f t="shared" si="18"/>
        <v>95.281409891984083</v>
      </c>
    </row>
    <row r="1196" spans="1:8" ht="33.75" x14ac:dyDescent="0.2">
      <c r="A1196" s="186" t="s">
        <v>1009</v>
      </c>
      <c r="B1196" s="187">
        <v>7</v>
      </c>
      <c r="C1196" s="187">
        <v>8</v>
      </c>
      <c r="D1196" s="188">
        <v>780048100</v>
      </c>
      <c r="E1196" s="189"/>
      <c r="F1196" s="190">
        <v>18469.5</v>
      </c>
      <c r="G1196" s="190">
        <v>17598</v>
      </c>
      <c r="H1196" s="180">
        <f t="shared" si="18"/>
        <v>95.281409891984083</v>
      </c>
    </row>
    <row r="1197" spans="1:8" ht="22.5" x14ac:dyDescent="0.2">
      <c r="A1197" s="186" t="s">
        <v>620</v>
      </c>
      <c r="B1197" s="187">
        <v>7</v>
      </c>
      <c r="C1197" s="187">
        <v>8</v>
      </c>
      <c r="D1197" s="188">
        <v>780048100</v>
      </c>
      <c r="E1197" s="189">
        <v>600</v>
      </c>
      <c r="F1197" s="190">
        <v>18469.5</v>
      </c>
      <c r="G1197" s="190">
        <v>17598</v>
      </c>
      <c r="H1197" s="180">
        <f t="shared" si="18"/>
        <v>95.281409891984083</v>
      </c>
    </row>
    <row r="1198" spans="1:8" x14ac:dyDescent="0.2">
      <c r="A1198" s="186" t="s">
        <v>596</v>
      </c>
      <c r="B1198" s="187">
        <v>7</v>
      </c>
      <c r="C1198" s="187">
        <v>8</v>
      </c>
      <c r="D1198" s="188">
        <v>8900000000</v>
      </c>
      <c r="E1198" s="189"/>
      <c r="F1198" s="190">
        <v>80</v>
      </c>
      <c r="G1198" s="190">
        <v>80</v>
      </c>
      <c r="H1198" s="180">
        <f t="shared" si="18"/>
        <v>100</v>
      </c>
    </row>
    <row r="1199" spans="1:8" ht="22.5" x14ac:dyDescent="0.2">
      <c r="A1199" s="186" t="s">
        <v>1424</v>
      </c>
      <c r="B1199" s="187">
        <v>7</v>
      </c>
      <c r="C1199" s="187">
        <v>8</v>
      </c>
      <c r="D1199" s="188">
        <v>8900055490</v>
      </c>
      <c r="E1199" s="189"/>
      <c r="F1199" s="190">
        <v>80</v>
      </c>
      <c r="G1199" s="190">
        <v>80</v>
      </c>
      <c r="H1199" s="180">
        <f t="shared" si="18"/>
        <v>100</v>
      </c>
    </row>
    <row r="1200" spans="1:8" ht="22.5" x14ac:dyDescent="0.2">
      <c r="A1200" s="186" t="s">
        <v>620</v>
      </c>
      <c r="B1200" s="187">
        <v>7</v>
      </c>
      <c r="C1200" s="187">
        <v>8</v>
      </c>
      <c r="D1200" s="188">
        <v>8900055490</v>
      </c>
      <c r="E1200" s="189">
        <v>600</v>
      </c>
      <c r="F1200" s="190">
        <v>80</v>
      </c>
      <c r="G1200" s="190">
        <v>80</v>
      </c>
      <c r="H1200" s="180">
        <f t="shared" si="18"/>
        <v>100</v>
      </c>
    </row>
    <row r="1201" spans="1:8" s="176" customFormat="1" ht="10.5" x14ac:dyDescent="0.15">
      <c r="A1201" s="181" t="s">
        <v>1010</v>
      </c>
      <c r="B1201" s="182">
        <v>7</v>
      </c>
      <c r="C1201" s="182">
        <v>9</v>
      </c>
      <c r="D1201" s="183"/>
      <c r="E1201" s="184"/>
      <c r="F1201" s="185">
        <v>532821.9</v>
      </c>
      <c r="G1201" s="185">
        <v>524107.9</v>
      </c>
      <c r="H1201" s="174">
        <f t="shared" si="18"/>
        <v>98.364556712102114</v>
      </c>
    </row>
    <row r="1202" spans="1:8" x14ac:dyDescent="0.2">
      <c r="A1202" s="186" t="s">
        <v>617</v>
      </c>
      <c r="B1202" s="187">
        <v>7</v>
      </c>
      <c r="C1202" s="187">
        <v>9</v>
      </c>
      <c r="D1202" s="188">
        <v>700000000</v>
      </c>
      <c r="E1202" s="189"/>
      <c r="F1202" s="190">
        <v>443118.8</v>
      </c>
      <c r="G1202" s="190">
        <v>438219.2</v>
      </c>
      <c r="H1202" s="180">
        <f t="shared" si="18"/>
        <v>98.894292004762605</v>
      </c>
    </row>
    <row r="1203" spans="1:8" x14ac:dyDescent="0.2">
      <c r="A1203" s="186" t="s">
        <v>946</v>
      </c>
      <c r="B1203" s="187">
        <v>7</v>
      </c>
      <c r="C1203" s="187">
        <v>9</v>
      </c>
      <c r="D1203" s="188">
        <v>720000000</v>
      </c>
      <c r="E1203" s="189"/>
      <c r="F1203" s="190">
        <v>261733.5</v>
      </c>
      <c r="G1203" s="190">
        <v>257755</v>
      </c>
      <c r="H1203" s="180">
        <f t="shared" si="18"/>
        <v>98.479942384142646</v>
      </c>
    </row>
    <row r="1204" spans="1:8" ht="22.5" x14ac:dyDescent="0.2">
      <c r="A1204" s="186" t="s">
        <v>1011</v>
      </c>
      <c r="B1204" s="187">
        <v>7</v>
      </c>
      <c r="C1204" s="187">
        <v>9</v>
      </c>
      <c r="D1204" s="188">
        <v>720076030</v>
      </c>
      <c r="E1204" s="189"/>
      <c r="F1204" s="190">
        <v>48377</v>
      </c>
      <c r="G1204" s="190">
        <v>48377</v>
      </c>
      <c r="H1204" s="180">
        <f t="shared" si="18"/>
        <v>100</v>
      </c>
    </row>
    <row r="1205" spans="1:8" x14ac:dyDescent="0.2">
      <c r="A1205" s="186" t="s">
        <v>609</v>
      </c>
      <c r="B1205" s="187">
        <v>7</v>
      </c>
      <c r="C1205" s="187">
        <v>9</v>
      </c>
      <c r="D1205" s="188">
        <v>720076030</v>
      </c>
      <c r="E1205" s="189">
        <v>500</v>
      </c>
      <c r="F1205" s="190">
        <v>48377</v>
      </c>
      <c r="G1205" s="190">
        <v>48377</v>
      </c>
      <c r="H1205" s="180">
        <f t="shared" si="18"/>
        <v>100</v>
      </c>
    </row>
    <row r="1206" spans="1:8" ht="22.5" x14ac:dyDescent="0.2">
      <c r="A1206" s="186" t="s">
        <v>947</v>
      </c>
      <c r="B1206" s="187">
        <v>7</v>
      </c>
      <c r="C1206" s="187">
        <v>9</v>
      </c>
      <c r="D1206" s="188">
        <v>720100000</v>
      </c>
      <c r="E1206" s="189"/>
      <c r="F1206" s="190">
        <v>105636.6</v>
      </c>
      <c r="G1206" s="190">
        <v>103050.2</v>
      </c>
      <c r="H1206" s="180">
        <f t="shared" si="18"/>
        <v>97.551606166802031</v>
      </c>
    </row>
    <row r="1207" spans="1:8" ht="22.5" x14ac:dyDescent="0.2">
      <c r="A1207" s="186" t="s">
        <v>1012</v>
      </c>
      <c r="B1207" s="187">
        <v>7</v>
      </c>
      <c r="C1207" s="187">
        <v>9</v>
      </c>
      <c r="D1207" s="188">
        <v>720145200</v>
      </c>
      <c r="E1207" s="189"/>
      <c r="F1207" s="190">
        <v>81418.3</v>
      </c>
      <c r="G1207" s="190">
        <v>78831.899999999994</v>
      </c>
      <c r="H1207" s="180">
        <f t="shared" si="18"/>
        <v>96.823318590537994</v>
      </c>
    </row>
    <row r="1208" spans="1:8" ht="22.5" x14ac:dyDescent="0.2">
      <c r="A1208" s="186" t="s">
        <v>620</v>
      </c>
      <c r="B1208" s="187">
        <v>7</v>
      </c>
      <c r="C1208" s="187">
        <v>9</v>
      </c>
      <c r="D1208" s="188">
        <v>720145200</v>
      </c>
      <c r="E1208" s="189">
        <v>600</v>
      </c>
      <c r="F1208" s="190">
        <v>81418.3</v>
      </c>
      <c r="G1208" s="190">
        <v>78831.899999999994</v>
      </c>
      <c r="H1208" s="180">
        <f t="shared" si="18"/>
        <v>96.823318590537994</v>
      </c>
    </row>
    <row r="1209" spans="1:8" ht="22.5" x14ac:dyDescent="0.2">
      <c r="A1209" s="186" t="s">
        <v>1667</v>
      </c>
      <c r="B1209" s="187">
        <v>7</v>
      </c>
      <c r="C1209" s="187">
        <v>9</v>
      </c>
      <c r="D1209" s="188">
        <v>720175200</v>
      </c>
      <c r="E1209" s="189"/>
      <c r="F1209" s="190">
        <v>24218.3</v>
      </c>
      <c r="G1209" s="190">
        <v>24218.3</v>
      </c>
      <c r="H1209" s="180">
        <f t="shared" si="18"/>
        <v>100</v>
      </c>
    </row>
    <row r="1210" spans="1:8" x14ac:dyDescent="0.2">
      <c r="A1210" s="186" t="s">
        <v>609</v>
      </c>
      <c r="B1210" s="187">
        <v>7</v>
      </c>
      <c r="C1210" s="187">
        <v>9</v>
      </c>
      <c r="D1210" s="188">
        <v>720175200</v>
      </c>
      <c r="E1210" s="189">
        <v>500</v>
      </c>
      <c r="F1210" s="190">
        <v>24218.3</v>
      </c>
      <c r="G1210" s="190">
        <v>24218.3</v>
      </c>
      <c r="H1210" s="180">
        <f t="shared" si="18"/>
        <v>100</v>
      </c>
    </row>
    <row r="1211" spans="1:8" ht="22.5" x14ac:dyDescent="0.2">
      <c r="A1211" s="186" t="s">
        <v>1013</v>
      </c>
      <c r="B1211" s="187">
        <v>7</v>
      </c>
      <c r="C1211" s="187">
        <v>9</v>
      </c>
      <c r="D1211" s="188">
        <v>720300000</v>
      </c>
      <c r="E1211" s="189"/>
      <c r="F1211" s="190">
        <v>20525.5</v>
      </c>
      <c r="G1211" s="190">
        <v>20442.7</v>
      </c>
      <c r="H1211" s="180">
        <f t="shared" si="18"/>
        <v>99.596599352025521</v>
      </c>
    </row>
    <row r="1212" spans="1:8" ht="33.75" x14ac:dyDescent="0.2">
      <c r="A1212" s="186" t="s">
        <v>1014</v>
      </c>
      <c r="B1212" s="187">
        <v>7</v>
      </c>
      <c r="C1212" s="187">
        <v>9</v>
      </c>
      <c r="D1212" s="188">
        <v>720343550</v>
      </c>
      <c r="E1212" s="189"/>
      <c r="F1212" s="190">
        <v>20525.5</v>
      </c>
      <c r="G1212" s="190">
        <v>20442.7</v>
      </c>
      <c r="H1212" s="180">
        <f t="shared" si="18"/>
        <v>99.596599352025521</v>
      </c>
    </row>
    <row r="1213" spans="1:8" ht="22.5" x14ac:dyDescent="0.2">
      <c r="A1213" s="186" t="s">
        <v>620</v>
      </c>
      <c r="B1213" s="187">
        <v>7</v>
      </c>
      <c r="C1213" s="187">
        <v>9</v>
      </c>
      <c r="D1213" s="188">
        <v>720343550</v>
      </c>
      <c r="E1213" s="189">
        <v>600</v>
      </c>
      <c r="F1213" s="190">
        <v>20525.5</v>
      </c>
      <c r="G1213" s="190">
        <v>20442.7</v>
      </c>
      <c r="H1213" s="180">
        <f t="shared" si="18"/>
        <v>99.596599352025521</v>
      </c>
    </row>
    <row r="1214" spans="1:8" x14ac:dyDescent="0.2">
      <c r="A1214" s="186" t="s">
        <v>1015</v>
      </c>
      <c r="B1214" s="187">
        <v>7</v>
      </c>
      <c r="C1214" s="187">
        <v>9</v>
      </c>
      <c r="D1214" s="188">
        <v>720400000</v>
      </c>
      <c r="E1214" s="189"/>
      <c r="F1214" s="190">
        <v>4451</v>
      </c>
      <c r="G1214" s="190">
        <v>3746.8</v>
      </c>
      <c r="H1214" s="180">
        <f t="shared" si="18"/>
        <v>84.178836216580549</v>
      </c>
    </row>
    <row r="1215" spans="1:8" x14ac:dyDescent="0.2">
      <c r="A1215" s="186" t="s">
        <v>1016</v>
      </c>
      <c r="B1215" s="187">
        <v>7</v>
      </c>
      <c r="C1215" s="187">
        <v>9</v>
      </c>
      <c r="D1215" s="188">
        <v>720443640</v>
      </c>
      <c r="E1215" s="189"/>
      <c r="F1215" s="190">
        <v>4451</v>
      </c>
      <c r="G1215" s="190">
        <v>3746.8</v>
      </c>
      <c r="H1215" s="180">
        <f t="shared" si="18"/>
        <v>84.178836216580549</v>
      </c>
    </row>
    <row r="1216" spans="1:8" ht="22.5" x14ac:dyDescent="0.2">
      <c r="A1216" s="186" t="s">
        <v>620</v>
      </c>
      <c r="B1216" s="187">
        <v>7</v>
      </c>
      <c r="C1216" s="187">
        <v>9</v>
      </c>
      <c r="D1216" s="188">
        <v>720443640</v>
      </c>
      <c r="E1216" s="189">
        <v>600</v>
      </c>
      <c r="F1216" s="190">
        <v>4451</v>
      </c>
      <c r="G1216" s="190">
        <v>3746.8</v>
      </c>
      <c r="H1216" s="180">
        <f t="shared" si="18"/>
        <v>84.178836216580549</v>
      </c>
    </row>
    <row r="1217" spans="1:8" x14ac:dyDescent="0.2">
      <c r="A1217" s="186" t="s">
        <v>957</v>
      </c>
      <c r="B1217" s="187">
        <v>7</v>
      </c>
      <c r="C1217" s="187">
        <v>9</v>
      </c>
      <c r="D1217" s="188">
        <v>720500000</v>
      </c>
      <c r="E1217" s="189"/>
      <c r="F1217" s="190">
        <v>67243.399999999994</v>
      </c>
      <c r="G1217" s="190">
        <v>66638.3</v>
      </c>
      <c r="H1217" s="180">
        <f t="shared" si="18"/>
        <v>99.10013473441262</v>
      </c>
    </row>
    <row r="1218" spans="1:8" x14ac:dyDescent="0.2">
      <c r="A1218" s="186" t="s">
        <v>1017</v>
      </c>
      <c r="B1218" s="187">
        <v>7</v>
      </c>
      <c r="C1218" s="187">
        <v>9</v>
      </c>
      <c r="D1218" s="188">
        <v>720543621</v>
      </c>
      <c r="E1218" s="189"/>
      <c r="F1218" s="190">
        <v>67243.399999999994</v>
      </c>
      <c r="G1218" s="190">
        <v>66638.3</v>
      </c>
      <c r="H1218" s="180">
        <f t="shared" si="18"/>
        <v>99.10013473441262</v>
      </c>
    </row>
    <row r="1219" spans="1:8" ht="33.75" x14ac:dyDescent="0.2">
      <c r="A1219" s="186" t="s">
        <v>595</v>
      </c>
      <c r="B1219" s="187">
        <v>7</v>
      </c>
      <c r="C1219" s="187">
        <v>9</v>
      </c>
      <c r="D1219" s="188">
        <v>720543621</v>
      </c>
      <c r="E1219" s="189">
        <v>100</v>
      </c>
      <c r="F1219" s="190">
        <v>165</v>
      </c>
      <c r="G1219" s="190">
        <v>148.80000000000001</v>
      </c>
      <c r="H1219" s="180">
        <f t="shared" si="18"/>
        <v>90.181818181818187</v>
      </c>
    </row>
    <row r="1220" spans="1:8" x14ac:dyDescent="0.2">
      <c r="A1220" s="186" t="s">
        <v>599</v>
      </c>
      <c r="B1220" s="187">
        <v>7</v>
      </c>
      <c r="C1220" s="187">
        <v>9</v>
      </c>
      <c r="D1220" s="188">
        <v>720543621</v>
      </c>
      <c r="E1220" s="189">
        <v>200</v>
      </c>
      <c r="F1220" s="190">
        <v>64844.4</v>
      </c>
      <c r="G1220" s="190">
        <v>64280.4</v>
      </c>
      <c r="H1220" s="180">
        <f t="shared" si="18"/>
        <v>99.130225586172443</v>
      </c>
    </row>
    <row r="1221" spans="1:8" ht="22.5" x14ac:dyDescent="0.2">
      <c r="A1221" s="186" t="s">
        <v>620</v>
      </c>
      <c r="B1221" s="187">
        <v>7</v>
      </c>
      <c r="C1221" s="187">
        <v>9</v>
      </c>
      <c r="D1221" s="188">
        <v>720543621</v>
      </c>
      <c r="E1221" s="189">
        <v>600</v>
      </c>
      <c r="F1221" s="190">
        <v>2234</v>
      </c>
      <c r="G1221" s="190">
        <v>2209.1</v>
      </c>
      <c r="H1221" s="180">
        <f t="shared" si="18"/>
        <v>98.885407341092204</v>
      </c>
    </row>
    <row r="1222" spans="1:8" x14ac:dyDescent="0.2">
      <c r="A1222" s="186" t="s">
        <v>992</v>
      </c>
      <c r="B1222" s="187">
        <v>7</v>
      </c>
      <c r="C1222" s="187">
        <v>9</v>
      </c>
      <c r="D1222" s="188">
        <v>720700000</v>
      </c>
      <c r="E1222" s="189"/>
      <c r="F1222" s="190">
        <v>500</v>
      </c>
      <c r="G1222" s="190">
        <v>500</v>
      </c>
      <c r="H1222" s="180">
        <f t="shared" si="18"/>
        <v>100</v>
      </c>
    </row>
    <row r="1223" spans="1:8" x14ac:dyDescent="0.2">
      <c r="A1223" s="186" t="s">
        <v>1018</v>
      </c>
      <c r="B1223" s="187">
        <v>7</v>
      </c>
      <c r="C1223" s="187">
        <v>9</v>
      </c>
      <c r="D1223" s="188">
        <v>720743622</v>
      </c>
      <c r="E1223" s="189"/>
      <c r="F1223" s="190">
        <v>500</v>
      </c>
      <c r="G1223" s="190">
        <v>500</v>
      </c>
      <c r="H1223" s="180">
        <f t="shared" si="18"/>
        <v>100</v>
      </c>
    </row>
    <row r="1224" spans="1:8" ht="22.5" x14ac:dyDescent="0.2">
      <c r="A1224" s="186" t="s">
        <v>620</v>
      </c>
      <c r="B1224" s="187">
        <v>7</v>
      </c>
      <c r="C1224" s="187">
        <v>9</v>
      </c>
      <c r="D1224" s="188">
        <v>720743622</v>
      </c>
      <c r="E1224" s="189">
        <v>600</v>
      </c>
      <c r="F1224" s="190">
        <v>500</v>
      </c>
      <c r="G1224" s="190">
        <v>500</v>
      </c>
      <c r="H1224" s="180">
        <f t="shared" si="18"/>
        <v>100</v>
      </c>
    </row>
    <row r="1225" spans="1:8" x14ac:dyDescent="0.2">
      <c r="A1225" s="186" t="s">
        <v>962</v>
      </c>
      <c r="B1225" s="187">
        <v>7</v>
      </c>
      <c r="C1225" s="187">
        <v>9</v>
      </c>
      <c r="D1225" s="188">
        <v>720800000</v>
      </c>
      <c r="E1225" s="189"/>
      <c r="F1225" s="190">
        <v>15000</v>
      </c>
      <c r="G1225" s="190">
        <v>15000</v>
      </c>
      <c r="H1225" s="180">
        <f t="shared" si="18"/>
        <v>100</v>
      </c>
    </row>
    <row r="1226" spans="1:8" x14ac:dyDescent="0.2">
      <c r="A1226" s="186" t="s">
        <v>1019</v>
      </c>
      <c r="B1226" s="187">
        <v>7</v>
      </c>
      <c r="C1226" s="187">
        <v>9</v>
      </c>
      <c r="D1226" s="188">
        <v>720843690</v>
      </c>
      <c r="E1226" s="189"/>
      <c r="F1226" s="190">
        <v>15000</v>
      </c>
      <c r="G1226" s="190">
        <v>15000</v>
      </c>
      <c r="H1226" s="180">
        <f t="shared" si="18"/>
        <v>100</v>
      </c>
    </row>
    <row r="1227" spans="1:8" x14ac:dyDescent="0.2">
      <c r="A1227" s="186" t="s">
        <v>611</v>
      </c>
      <c r="B1227" s="187">
        <v>7</v>
      </c>
      <c r="C1227" s="187">
        <v>9</v>
      </c>
      <c r="D1227" s="188">
        <v>720843690</v>
      </c>
      <c r="E1227" s="189">
        <v>300</v>
      </c>
      <c r="F1227" s="190">
        <v>15000</v>
      </c>
      <c r="G1227" s="190">
        <v>15000</v>
      </c>
      <c r="H1227" s="180">
        <f t="shared" si="18"/>
        <v>100</v>
      </c>
    </row>
    <row r="1228" spans="1:8" x14ac:dyDescent="0.2">
      <c r="A1228" s="186" t="s">
        <v>979</v>
      </c>
      <c r="B1228" s="187">
        <v>7</v>
      </c>
      <c r="C1228" s="187">
        <v>9</v>
      </c>
      <c r="D1228" s="188">
        <v>740000000</v>
      </c>
      <c r="E1228" s="189"/>
      <c r="F1228" s="190">
        <v>20520</v>
      </c>
      <c r="G1228" s="190">
        <v>20426.2</v>
      </c>
      <c r="H1228" s="180">
        <f t="shared" si="18"/>
        <v>99.542884990253413</v>
      </c>
    </row>
    <row r="1229" spans="1:8" ht="22.5" x14ac:dyDescent="0.2">
      <c r="A1229" s="186" t="s">
        <v>980</v>
      </c>
      <c r="B1229" s="187">
        <v>7</v>
      </c>
      <c r="C1229" s="187">
        <v>9</v>
      </c>
      <c r="D1229" s="188">
        <v>740100000</v>
      </c>
      <c r="E1229" s="189"/>
      <c r="F1229" s="190">
        <v>20520</v>
      </c>
      <c r="G1229" s="190">
        <v>20426.2</v>
      </c>
      <c r="H1229" s="180">
        <f t="shared" si="18"/>
        <v>99.542884990253413</v>
      </c>
    </row>
    <row r="1230" spans="1:8" ht="22.5" x14ac:dyDescent="0.2">
      <c r="A1230" s="186" t="s">
        <v>1020</v>
      </c>
      <c r="B1230" s="187">
        <v>7</v>
      </c>
      <c r="C1230" s="187">
        <v>9</v>
      </c>
      <c r="D1230" s="188">
        <v>740142720</v>
      </c>
      <c r="E1230" s="189"/>
      <c r="F1230" s="190">
        <v>20520</v>
      </c>
      <c r="G1230" s="190">
        <v>20426.2</v>
      </c>
      <c r="H1230" s="180">
        <f t="shared" si="18"/>
        <v>99.542884990253413</v>
      </c>
    </row>
    <row r="1231" spans="1:8" ht="22.5" x14ac:dyDescent="0.2">
      <c r="A1231" s="186" t="s">
        <v>620</v>
      </c>
      <c r="B1231" s="187">
        <v>7</v>
      </c>
      <c r="C1231" s="187">
        <v>9</v>
      </c>
      <c r="D1231" s="188">
        <v>740142720</v>
      </c>
      <c r="E1231" s="189">
        <v>600</v>
      </c>
      <c r="F1231" s="190">
        <v>20520</v>
      </c>
      <c r="G1231" s="190">
        <v>20426.2</v>
      </c>
      <c r="H1231" s="180">
        <f t="shared" ref="H1231:H1294" si="19">+G1231/F1231*100</f>
        <v>99.542884990253413</v>
      </c>
    </row>
    <row r="1232" spans="1:8" ht="22.5" x14ac:dyDescent="0.2">
      <c r="A1232" s="186" t="s">
        <v>1021</v>
      </c>
      <c r="B1232" s="187">
        <v>7</v>
      </c>
      <c r="C1232" s="187">
        <v>9</v>
      </c>
      <c r="D1232" s="188">
        <v>750000000</v>
      </c>
      <c r="E1232" s="189"/>
      <c r="F1232" s="190">
        <v>31376.3</v>
      </c>
      <c r="G1232" s="190">
        <v>30685.8</v>
      </c>
      <c r="H1232" s="180">
        <f t="shared" si="19"/>
        <v>97.799294371866665</v>
      </c>
    </row>
    <row r="1233" spans="1:8" ht="22.5" x14ac:dyDescent="0.2">
      <c r="A1233" s="186" t="s">
        <v>1668</v>
      </c>
      <c r="B1233" s="187">
        <v>7</v>
      </c>
      <c r="C1233" s="187">
        <v>9</v>
      </c>
      <c r="D1233" s="188">
        <v>750100000</v>
      </c>
      <c r="E1233" s="189"/>
      <c r="F1233" s="190">
        <v>31376.3</v>
      </c>
      <c r="G1233" s="190">
        <v>30685.8</v>
      </c>
      <c r="H1233" s="180">
        <f t="shared" si="19"/>
        <v>97.799294371866665</v>
      </c>
    </row>
    <row r="1234" spans="1:8" ht="22.5" x14ac:dyDescent="0.2">
      <c r="A1234" s="186" t="s">
        <v>1022</v>
      </c>
      <c r="B1234" s="187">
        <v>7</v>
      </c>
      <c r="C1234" s="187">
        <v>9</v>
      </c>
      <c r="D1234" s="188">
        <v>750143500</v>
      </c>
      <c r="E1234" s="189"/>
      <c r="F1234" s="190">
        <v>31376.3</v>
      </c>
      <c r="G1234" s="190">
        <v>30685.8</v>
      </c>
      <c r="H1234" s="180">
        <f t="shared" si="19"/>
        <v>97.799294371866665</v>
      </c>
    </row>
    <row r="1235" spans="1:8" x14ac:dyDescent="0.2">
      <c r="A1235" s="186" t="s">
        <v>599</v>
      </c>
      <c r="B1235" s="187">
        <v>7</v>
      </c>
      <c r="C1235" s="187">
        <v>9</v>
      </c>
      <c r="D1235" s="188">
        <v>750143500</v>
      </c>
      <c r="E1235" s="189">
        <v>200</v>
      </c>
      <c r="F1235" s="190">
        <v>250</v>
      </c>
      <c r="G1235" s="190">
        <v>0</v>
      </c>
      <c r="H1235" s="180">
        <f t="shared" si="19"/>
        <v>0</v>
      </c>
    </row>
    <row r="1236" spans="1:8" ht="22.5" x14ac:dyDescent="0.2">
      <c r="A1236" s="186" t="s">
        <v>620</v>
      </c>
      <c r="B1236" s="187">
        <v>7</v>
      </c>
      <c r="C1236" s="187">
        <v>9</v>
      </c>
      <c r="D1236" s="188">
        <v>750143500</v>
      </c>
      <c r="E1236" s="189">
        <v>600</v>
      </c>
      <c r="F1236" s="190">
        <v>31126.3</v>
      </c>
      <c r="G1236" s="190">
        <v>30685.8</v>
      </c>
      <c r="H1236" s="180">
        <f t="shared" si="19"/>
        <v>98.584798064659154</v>
      </c>
    </row>
    <row r="1237" spans="1:8" x14ac:dyDescent="0.2">
      <c r="A1237" s="186" t="s">
        <v>1023</v>
      </c>
      <c r="B1237" s="187">
        <v>7</v>
      </c>
      <c r="C1237" s="187">
        <v>9</v>
      </c>
      <c r="D1237" s="188">
        <v>770000000</v>
      </c>
      <c r="E1237" s="189"/>
      <c r="F1237" s="190">
        <v>2455</v>
      </c>
      <c r="G1237" s="190">
        <v>2454.9</v>
      </c>
      <c r="H1237" s="180">
        <f t="shared" si="19"/>
        <v>99.995926680244409</v>
      </c>
    </row>
    <row r="1238" spans="1:8" x14ac:dyDescent="0.2">
      <c r="A1238" s="186" t="s">
        <v>1669</v>
      </c>
      <c r="B1238" s="187">
        <v>7</v>
      </c>
      <c r="C1238" s="187">
        <v>9</v>
      </c>
      <c r="D1238" s="188">
        <v>770200000</v>
      </c>
      <c r="E1238" s="189"/>
      <c r="F1238" s="190">
        <v>1455</v>
      </c>
      <c r="G1238" s="190">
        <v>1454.9</v>
      </c>
      <c r="H1238" s="180">
        <f t="shared" si="19"/>
        <v>99.99312714776633</v>
      </c>
    </row>
    <row r="1239" spans="1:8" ht="22.5" x14ac:dyDescent="0.2">
      <c r="A1239" s="186" t="s">
        <v>1024</v>
      </c>
      <c r="B1239" s="187">
        <v>7</v>
      </c>
      <c r="C1239" s="187">
        <v>9</v>
      </c>
      <c r="D1239" s="188">
        <v>770243620</v>
      </c>
      <c r="E1239" s="189"/>
      <c r="F1239" s="190">
        <v>1455</v>
      </c>
      <c r="G1239" s="190">
        <v>1454.9</v>
      </c>
      <c r="H1239" s="180">
        <f t="shared" si="19"/>
        <v>99.99312714776633</v>
      </c>
    </row>
    <row r="1240" spans="1:8" x14ac:dyDescent="0.2">
      <c r="A1240" s="186" t="s">
        <v>599</v>
      </c>
      <c r="B1240" s="187">
        <v>7</v>
      </c>
      <c r="C1240" s="187">
        <v>9</v>
      </c>
      <c r="D1240" s="188">
        <v>770243620</v>
      </c>
      <c r="E1240" s="189">
        <v>200</v>
      </c>
      <c r="F1240" s="190">
        <v>1000</v>
      </c>
      <c r="G1240" s="190">
        <v>1000</v>
      </c>
      <c r="H1240" s="180">
        <f t="shared" si="19"/>
        <v>100</v>
      </c>
    </row>
    <row r="1241" spans="1:8" ht="22.5" x14ac:dyDescent="0.2">
      <c r="A1241" s="186" t="s">
        <v>620</v>
      </c>
      <c r="B1241" s="187">
        <v>7</v>
      </c>
      <c r="C1241" s="187">
        <v>9</v>
      </c>
      <c r="D1241" s="188">
        <v>770243620</v>
      </c>
      <c r="E1241" s="189">
        <v>600</v>
      </c>
      <c r="F1241" s="190">
        <v>455</v>
      </c>
      <c r="G1241" s="190">
        <v>454.9</v>
      </c>
      <c r="H1241" s="180">
        <f t="shared" si="19"/>
        <v>99.978021978021971</v>
      </c>
    </row>
    <row r="1242" spans="1:8" x14ac:dyDescent="0.2">
      <c r="A1242" s="186" t="s">
        <v>1670</v>
      </c>
      <c r="B1242" s="187">
        <v>7</v>
      </c>
      <c r="C1242" s="187">
        <v>9</v>
      </c>
      <c r="D1242" s="188">
        <v>770300000</v>
      </c>
      <c r="E1242" s="189"/>
      <c r="F1242" s="190">
        <v>1000</v>
      </c>
      <c r="G1242" s="190">
        <v>1000</v>
      </c>
      <c r="H1242" s="180">
        <f t="shared" si="19"/>
        <v>100</v>
      </c>
    </row>
    <row r="1243" spans="1:8" x14ac:dyDescent="0.2">
      <c r="A1243" s="186" t="s">
        <v>1671</v>
      </c>
      <c r="B1243" s="187">
        <v>7</v>
      </c>
      <c r="C1243" s="187">
        <v>9</v>
      </c>
      <c r="D1243" s="188">
        <v>770343630</v>
      </c>
      <c r="E1243" s="189"/>
      <c r="F1243" s="190">
        <v>1000</v>
      </c>
      <c r="G1243" s="190">
        <v>1000</v>
      </c>
      <c r="H1243" s="180">
        <f t="shared" si="19"/>
        <v>100</v>
      </c>
    </row>
    <row r="1244" spans="1:8" ht="22.5" x14ac:dyDescent="0.2">
      <c r="A1244" s="186" t="s">
        <v>620</v>
      </c>
      <c r="B1244" s="187">
        <v>7</v>
      </c>
      <c r="C1244" s="187">
        <v>9</v>
      </c>
      <c r="D1244" s="188">
        <v>770343630</v>
      </c>
      <c r="E1244" s="189">
        <v>600</v>
      </c>
      <c r="F1244" s="190">
        <v>1000</v>
      </c>
      <c r="G1244" s="190">
        <v>1000</v>
      </c>
      <c r="H1244" s="180">
        <f t="shared" si="19"/>
        <v>100</v>
      </c>
    </row>
    <row r="1245" spans="1:8" ht="22.5" x14ac:dyDescent="0.2">
      <c r="A1245" s="186" t="s">
        <v>1025</v>
      </c>
      <c r="B1245" s="187">
        <v>7</v>
      </c>
      <c r="C1245" s="187">
        <v>9</v>
      </c>
      <c r="D1245" s="188">
        <v>790000000</v>
      </c>
      <c r="E1245" s="189"/>
      <c r="F1245" s="190">
        <v>3233.7</v>
      </c>
      <c r="G1245" s="190">
        <v>3097</v>
      </c>
      <c r="H1245" s="180">
        <f t="shared" si="19"/>
        <v>95.772644339301735</v>
      </c>
    </row>
    <row r="1246" spans="1:8" x14ac:dyDescent="0.2">
      <c r="A1246" s="186" t="s">
        <v>1026</v>
      </c>
      <c r="B1246" s="187">
        <v>7</v>
      </c>
      <c r="C1246" s="187">
        <v>9</v>
      </c>
      <c r="D1246" s="188">
        <v>790043600</v>
      </c>
      <c r="E1246" s="189"/>
      <c r="F1246" s="190">
        <v>3233.7</v>
      </c>
      <c r="G1246" s="190">
        <v>3097</v>
      </c>
      <c r="H1246" s="180">
        <f t="shared" si="19"/>
        <v>95.772644339301735</v>
      </c>
    </row>
    <row r="1247" spans="1:8" x14ac:dyDescent="0.2">
      <c r="A1247" s="186" t="s">
        <v>599</v>
      </c>
      <c r="B1247" s="187">
        <v>7</v>
      </c>
      <c r="C1247" s="187">
        <v>9</v>
      </c>
      <c r="D1247" s="188">
        <v>790043600</v>
      </c>
      <c r="E1247" s="189">
        <v>200</v>
      </c>
      <c r="F1247" s="190">
        <v>617.70000000000005</v>
      </c>
      <c r="G1247" s="190">
        <v>617</v>
      </c>
      <c r="H1247" s="180">
        <f t="shared" si="19"/>
        <v>99.886676380119781</v>
      </c>
    </row>
    <row r="1248" spans="1:8" x14ac:dyDescent="0.2">
      <c r="A1248" s="186" t="s">
        <v>611</v>
      </c>
      <c r="B1248" s="187">
        <v>7</v>
      </c>
      <c r="C1248" s="187">
        <v>9</v>
      </c>
      <c r="D1248" s="188">
        <v>790043600</v>
      </c>
      <c r="E1248" s="189">
        <v>300</v>
      </c>
      <c r="F1248" s="190">
        <v>2616</v>
      </c>
      <c r="G1248" s="190">
        <v>2480</v>
      </c>
      <c r="H1248" s="180">
        <f t="shared" si="19"/>
        <v>94.801223241590222</v>
      </c>
    </row>
    <row r="1249" spans="1:8" x14ac:dyDescent="0.2">
      <c r="A1249" s="186" t="s">
        <v>1631</v>
      </c>
      <c r="B1249" s="187">
        <v>7</v>
      </c>
      <c r="C1249" s="187">
        <v>9</v>
      </c>
      <c r="D1249" s="188" t="s">
        <v>1632</v>
      </c>
      <c r="E1249" s="189"/>
      <c r="F1249" s="190">
        <v>123800.3</v>
      </c>
      <c r="G1249" s="190">
        <v>123800.3</v>
      </c>
      <c r="H1249" s="180">
        <f t="shared" si="19"/>
        <v>100</v>
      </c>
    </row>
    <row r="1250" spans="1:8" x14ac:dyDescent="0.2">
      <c r="A1250" s="186" t="s">
        <v>967</v>
      </c>
      <c r="B1250" s="187">
        <v>7</v>
      </c>
      <c r="C1250" s="187">
        <v>9</v>
      </c>
      <c r="D1250" s="188" t="s">
        <v>1633</v>
      </c>
      <c r="E1250" s="189"/>
      <c r="F1250" s="190">
        <v>55649.9</v>
      </c>
      <c r="G1250" s="190">
        <v>55649.9</v>
      </c>
      <c r="H1250" s="180">
        <f t="shared" si="19"/>
        <v>100</v>
      </c>
    </row>
    <row r="1251" spans="1:8" ht="33.75" x14ac:dyDescent="0.2">
      <c r="A1251" s="186" t="s">
        <v>1672</v>
      </c>
      <c r="B1251" s="187">
        <v>7</v>
      </c>
      <c r="C1251" s="187">
        <v>9</v>
      </c>
      <c r="D1251" s="188" t="s">
        <v>1673</v>
      </c>
      <c r="E1251" s="189"/>
      <c r="F1251" s="190">
        <v>37649.9</v>
      </c>
      <c r="G1251" s="190">
        <v>37649.9</v>
      </c>
      <c r="H1251" s="180">
        <f t="shared" si="19"/>
        <v>100</v>
      </c>
    </row>
    <row r="1252" spans="1:8" x14ac:dyDescent="0.2">
      <c r="A1252" s="186" t="s">
        <v>599</v>
      </c>
      <c r="B1252" s="187">
        <v>7</v>
      </c>
      <c r="C1252" s="187">
        <v>9</v>
      </c>
      <c r="D1252" s="188" t="s">
        <v>1673</v>
      </c>
      <c r="E1252" s="189">
        <v>200</v>
      </c>
      <c r="F1252" s="190">
        <v>37649.9</v>
      </c>
      <c r="G1252" s="190">
        <v>37649.9</v>
      </c>
      <c r="H1252" s="180">
        <f t="shared" si="19"/>
        <v>100</v>
      </c>
    </row>
    <row r="1253" spans="1:8" ht="33.75" x14ac:dyDescent="0.2">
      <c r="A1253" s="186" t="s">
        <v>1674</v>
      </c>
      <c r="B1253" s="187">
        <v>7</v>
      </c>
      <c r="C1253" s="187">
        <v>9</v>
      </c>
      <c r="D1253" s="188" t="s">
        <v>1675</v>
      </c>
      <c r="E1253" s="189"/>
      <c r="F1253" s="190">
        <v>18000</v>
      </c>
      <c r="G1253" s="190">
        <v>18000</v>
      </c>
      <c r="H1253" s="180">
        <f t="shared" si="19"/>
        <v>100</v>
      </c>
    </row>
    <row r="1254" spans="1:8" x14ac:dyDescent="0.2">
      <c r="A1254" s="186" t="s">
        <v>611</v>
      </c>
      <c r="B1254" s="187">
        <v>7</v>
      </c>
      <c r="C1254" s="187">
        <v>9</v>
      </c>
      <c r="D1254" s="188" t="s">
        <v>1675</v>
      </c>
      <c r="E1254" s="189">
        <v>300</v>
      </c>
      <c r="F1254" s="190">
        <v>18000</v>
      </c>
      <c r="G1254" s="190">
        <v>18000</v>
      </c>
      <c r="H1254" s="180">
        <f t="shared" si="19"/>
        <v>100</v>
      </c>
    </row>
    <row r="1255" spans="1:8" x14ac:dyDescent="0.2">
      <c r="A1255" s="186" t="s">
        <v>977</v>
      </c>
      <c r="B1255" s="187">
        <v>7</v>
      </c>
      <c r="C1255" s="187">
        <v>9</v>
      </c>
      <c r="D1255" s="188" t="s">
        <v>1676</v>
      </c>
      <c r="E1255" s="189"/>
      <c r="F1255" s="190">
        <v>68150.399999999994</v>
      </c>
      <c r="G1255" s="190">
        <v>68150.399999999994</v>
      </c>
      <c r="H1255" s="180">
        <f t="shared" si="19"/>
        <v>100</v>
      </c>
    </row>
    <row r="1256" spans="1:8" ht="22.5" x14ac:dyDescent="0.2">
      <c r="A1256" s="186" t="s">
        <v>1677</v>
      </c>
      <c r="B1256" s="187">
        <v>7</v>
      </c>
      <c r="C1256" s="187">
        <v>9</v>
      </c>
      <c r="D1256" s="188" t="s">
        <v>1678</v>
      </c>
      <c r="E1256" s="189"/>
      <c r="F1256" s="190">
        <v>68150.399999999994</v>
      </c>
      <c r="G1256" s="190">
        <v>68150.399999999994</v>
      </c>
      <c r="H1256" s="180">
        <f t="shared" si="19"/>
        <v>100</v>
      </c>
    </row>
    <row r="1257" spans="1:8" x14ac:dyDescent="0.2">
      <c r="A1257" s="186" t="s">
        <v>599</v>
      </c>
      <c r="B1257" s="187">
        <v>7</v>
      </c>
      <c r="C1257" s="187">
        <v>9</v>
      </c>
      <c r="D1257" s="188" t="s">
        <v>1678</v>
      </c>
      <c r="E1257" s="189">
        <v>200</v>
      </c>
      <c r="F1257" s="190">
        <v>68150.399999999994</v>
      </c>
      <c r="G1257" s="190">
        <v>68150.399999999994</v>
      </c>
      <c r="H1257" s="180">
        <f t="shared" si="19"/>
        <v>100</v>
      </c>
    </row>
    <row r="1258" spans="1:8" x14ac:dyDescent="0.2">
      <c r="A1258" s="186" t="s">
        <v>1523</v>
      </c>
      <c r="B1258" s="187">
        <v>7</v>
      </c>
      <c r="C1258" s="187">
        <v>9</v>
      </c>
      <c r="D1258" s="188">
        <v>800000000</v>
      </c>
      <c r="E1258" s="189"/>
      <c r="F1258" s="190">
        <v>5691.4</v>
      </c>
      <c r="G1258" s="190">
        <v>5524</v>
      </c>
      <c r="H1258" s="180">
        <f t="shared" si="19"/>
        <v>97.058720174298074</v>
      </c>
    </row>
    <row r="1259" spans="1:8" x14ac:dyDescent="0.2">
      <c r="A1259" s="186" t="s">
        <v>971</v>
      </c>
      <c r="B1259" s="187">
        <v>7</v>
      </c>
      <c r="C1259" s="187">
        <v>9</v>
      </c>
      <c r="D1259" s="188">
        <v>820000000</v>
      </c>
      <c r="E1259" s="189"/>
      <c r="F1259" s="190">
        <v>5691.4</v>
      </c>
      <c r="G1259" s="190">
        <v>5524</v>
      </c>
      <c r="H1259" s="180">
        <f t="shared" si="19"/>
        <v>97.058720174298074</v>
      </c>
    </row>
    <row r="1260" spans="1:8" x14ac:dyDescent="0.2">
      <c r="A1260" s="186" t="s">
        <v>972</v>
      </c>
      <c r="B1260" s="187">
        <v>7</v>
      </c>
      <c r="C1260" s="187">
        <v>9</v>
      </c>
      <c r="D1260" s="188">
        <v>820200000</v>
      </c>
      <c r="E1260" s="189"/>
      <c r="F1260" s="190">
        <v>5691.4</v>
      </c>
      <c r="G1260" s="190">
        <v>5524</v>
      </c>
      <c r="H1260" s="180">
        <f t="shared" si="19"/>
        <v>97.058720174298074</v>
      </c>
    </row>
    <row r="1261" spans="1:8" x14ac:dyDescent="0.2">
      <c r="A1261" s="186" t="s">
        <v>1027</v>
      </c>
      <c r="B1261" s="187">
        <v>7</v>
      </c>
      <c r="C1261" s="187">
        <v>9</v>
      </c>
      <c r="D1261" s="188">
        <v>820243500</v>
      </c>
      <c r="E1261" s="189"/>
      <c r="F1261" s="190">
        <v>5691.4</v>
      </c>
      <c r="G1261" s="190">
        <v>5524</v>
      </c>
      <c r="H1261" s="180">
        <f t="shared" si="19"/>
        <v>97.058720174298074</v>
      </c>
    </row>
    <row r="1262" spans="1:8" ht="22.5" x14ac:dyDescent="0.2">
      <c r="A1262" s="186" t="s">
        <v>620</v>
      </c>
      <c r="B1262" s="187">
        <v>7</v>
      </c>
      <c r="C1262" s="187">
        <v>9</v>
      </c>
      <c r="D1262" s="188">
        <v>820243500</v>
      </c>
      <c r="E1262" s="189">
        <v>600</v>
      </c>
      <c r="F1262" s="190">
        <v>5691.4</v>
      </c>
      <c r="G1262" s="190">
        <v>5524</v>
      </c>
      <c r="H1262" s="180">
        <f t="shared" si="19"/>
        <v>97.058720174298074</v>
      </c>
    </row>
    <row r="1263" spans="1:8" ht="22.5" x14ac:dyDescent="0.2">
      <c r="A1263" s="186" t="s">
        <v>1028</v>
      </c>
      <c r="B1263" s="187">
        <v>7</v>
      </c>
      <c r="C1263" s="187">
        <v>9</v>
      </c>
      <c r="D1263" s="188">
        <v>1500000000</v>
      </c>
      <c r="E1263" s="189"/>
      <c r="F1263" s="190">
        <v>7781.6</v>
      </c>
      <c r="G1263" s="190">
        <v>7049.2</v>
      </c>
      <c r="H1263" s="180">
        <f t="shared" si="19"/>
        <v>90.588053870669256</v>
      </c>
    </row>
    <row r="1264" spans="1:8" ht="22.5" x14ac:dyDescent="0.2">
      <c r="A1264" s="186" t="s">
        <v>1029</v>
      </c>
      <c r="B1264" s="187">
        <v>7</v>
      </c>
      <c r="C1264" s="187">
        <v>9</v>
      </c>
      <c r="D1264" s="188">
        <v>1510000000</v>
      </c>
      <c r="E1264" s="189"/>
      <c r="F1264" s="190">
        <v>981.6</v>
      </c>
      <c r="G1264" s="190">
        <v>781.6</v>
      </c>
      <c r="H1264" s="180">
        <f t="shared" si="19"/>
        <v>79.625101874490625</v>
      </c>
    </row>
    <row r="1265" spans="1:8" ht="33.75" x14ac:dyDescent="0.2">
      <c r="A1265" s="186" t="s">
        <v>1030</v>
      </c>
      <c r="B1265" s="187">
        <v>7</v>
      </c>
      <c r="C1265" s="187">
        <v>9</v>
      </c>
      <c r="D1265" s="188">
        <v>1510100000</v>
      </c>
      <c r="E1265" s="189"/>
      <c r="F1265" s="190">
        <v>981.6</v>
      </c>
      <c r="G1265" s="190">
        <v>781.6</v>
      </c>
      <c r="H1265" s="180">
        <f t="shared" si="19"/>
        <v>79.625101874490625</v>
      </c>
    </row>
    <row r="1266" spans="1:8" x14ac:dyDescent="0.2">
      <c r="A1266" s="186" t="s">
        <v>1031</v>
      </c>
      <c r="B1266" s="187">
        <v>7</v>
      </c>
      <c r="C1266" s="187">
        <v>9</v>
      </c>
      <c r="D1266" s="188">
        <v>1510101280</v>
      </c>
      <c r="E1266" s="189"/>
      <c r="F1266" s="190">
        <v>981.6</v>
      </c>
      <c r="G1266" s="190">
        <v>781.6</v>
      </c>
      <c r="H1266" s="180">
        <f t="shared" si="19"/>
        <v>79.625101874490625</v>
      </c>
    </row>
    <row r="1267" spans="1:8" ht="22.5" x14ac:dyDescent="0.2">
      <c r="A1267" s="186" t="s">
        <v>620</v>
      </c>
      <c r="B1267" s="187">
        <v>7</v>
      </c>
      <c r="C1267" s="187">
        <v>9</v>
      </c>
      <c r="D1267" s="188">
        <v>1510101280</v>
      </c>
      <c r="E1267" s="189">
        <v>600</v>
      </c>
      <c r="F1267" s="190">
        <v>981.6</v>
      </c>
      <c r="G1267" s="190">
        <v>781.6</v>
      </c>
      <c r="H1267" s="180">
        <f t="shared" si="19"/>
        <v>79.625101874490625</v>
      </c>
    </row>
    <row r="1268" spans="1:8" x14ac:dyDescent="0.2">
      <c r="A1268" s="186" t="s">
        <v>1032</v>
      </c>
      <c r="B1268" s="187">
        <v>7</v>
      </c>
      <c r="C1268" s="187">
        <v>9</v>
      </c>
      <c r="D1268" s="188">
        <v>1520000000</v>
      </c>
      <c r="E1268" s="189"/>
      <c r="F1268" s="190">
        <v>6800</v>
      </c>
      <c r="G1268" s="190">
        <v>6267.6</v>
      </c>
      <c r="H1268" s="180">
        <f t="shared" si="19"/>
        <v>92.170588235294133</v>
      </c>
    </row>
    <row r="1269" spans="1:8" ht="22.5" x14ac:dyDescent="0.2">
      <c r="A1269" s="186" t="s">
        <v>1033</v>
      </c>
      <c r="B1269" s="187">
        <v>7</v>
      </c>
      <c r="C1269" s="187">
        <v>9</v>
      </c>
      <c r="D1269" s="188">
        <v>1520100000</v>
      </c>
      <c r="E1269" s="189"/>
      <c r="F1269" s="190">
        <v>6800</v>
      </c>
      <c r="G1269" s="190">
        <v>6267.6</v>
      </c>
      <c r="H1269" s="180">
        <f t="shared" si="19"/>
        <v>92.170588235294133</v>
      </c>
    </row>
    <row r="1270" spans="1:8" ht="22.5" x14ac:dyDescent="0.2">
      <c r="A1270" s="186" t="s">
        <v>1034</v>
      </c>
      <c r="B1270" s="187">
        <v>7</v>
      </c>
      <c r="C1270" s="187">
        <v>9</v>
      </c>
      <c r="D1270" s="188">
        <v>1520100280</v>
      </c>
      <c r="E1270" s="189"/>
      <c r="F1270" s="190">
        <v>6800</v>
      </c>
      <c r="G1270" s="190">
        <v>6267.6</v>
      </c>
      <c r="H1270" s="180">
        <f t="shared" si="19"/>
        <v>92.170588235294133</v>
      </c>
    </row>
    <row r="1271" spans="1:8" x14ac:dyDescent="0.2">
      <c r="A1271" s="186" t="s">
        <v>599</v>
      </c>
      <c r="B1271" s="187">
        <v>7</v>
      </c>
      <c r="C1271" s="187">
        <v>9</v>
      </c>
      <c r="D1271" s="188">
        <v>1520100280</v>
      </c>
      <c r="E1271" s="189">
        <v>200</v>
      </c>
      <c r="F1271" s="190">
        <v>3300</v>
      </c>
      <c r="G1271" s="190">
        <v>2768</v>
      </c>
      <c r="H1271" s="180">
        <f t="shared" si="19"/>
        <v>83.878787878787875</v>
      </c>
    </row>
    <row r="1272" spans="1:8" ht="22.5" x14ac:dyDescent="0.2">
      <c r="A1272" s="186" t="s">
        <v>620</v>
      </c>
      <c r="B1272" s="187">
        <v>7</v>
      </c>
      <c r="C1272" s="187">
        <v>9</v>
      </c>
      <c r="D1272" s="188">
        <v>1520100280</v>
      </c>
      <c r="E1272" s="189">
        <v>600</v>
      </c>
      <c r="F1272" s="190">
        <v>3500</v>
      </c>
      <c r="G1272" s="190">
        <v>3499.6</v>
      </c>
      <c r="H1272" s="180">
        <f t="shared" si="19"/>
        <v>99.988571428571433</v>
      </c>
    </row>
    <row r="1273" spans="1:8" ht="22.5" x14ac:dyDescent="0.2">
      <c r="A1273" s="186" t="s">
        <v>1679</v>
      </c>
      <c r="B1273" s="187">
        <v>7</v>
      </c>
      <c r="C1273" s="187">
        <v>9</v>
      </c>
      <c r="D1273" s="188">
        <v>2300000000</v>
      </c>
      <c r="E1273" s="189"/>
      <c r="F1273" s="190">
        <v>3756</v>
      </c>
      <c r="G1273" s="190">
        <v>3755.8</v>
      </c>
      <c r="H1273" s="180">
        <f t="shared" si="19"/>
        <v>99.994675186368482</v>
      </c>
    </row>
    <row r="1274" spans="1:8" ht="22.5" x14ac:dyDescent="0.2">
      <c r="A1274" s="186" t="s">
        <v>1035</v>
      </c>
      <c r="B1274" s="187">
        <v>7</v>
      </c>
      <c r="C1274" s="187">
        <v>9</v>
      </c>
      <c r="D1274" s="188">
        <v>2300200000</v>
      </c>
      <c r="E1274" s="189"/>
      <c r="F1274" s="190">
        <v>1083.4000000000001</v>
      </c>
      <c r="G1274" s="190">
        <v>1083.4000000000001</v>
      </c>
      <c r="H1274" s="180">
        <f t="shared" si="19"/>
        <v>100</v>
      </c>
    </row>
    <row r="1275" spans="1:8" x14ac:dyDescent="0.2">
      <c r="A1275" s="186" t="s">
        <v>1036</v>
      </c>
      <c r="B1275" s="187">
        <v>7</v>
      </c>
      <c r="C1275" s="187">
        <v>9</v>
      </c>
      <c r="D1275" s="188">
        <v>2300242310</v>
      </c>
      <c r="E1275" s="189"/>
      <c r="F1275" s="190">
        <v>1083.4000000000001</v>
      </c>
      <c r="G1275" s="190">
        <v>1083.4000000000001</v>
      </c>
      <c r="H1275" s="180">
        <f t="shared" si="19"/>
        <v>100</v>
      </c>
    </row>
    <row r="1276" spans="1:8" ht="22.5" x14ac:dyDescent="0.2">
      <c r="A1276" s="186" t="s">
        <v>620</v>
      </c>
      <c r="B1276" s="187">
        <v>7</v>
      </c>
      <c r="C1276" s="187">
        <v>9</v>
      </c>
      <c r="D1276" s="188">
        <v>2300242310</v>
      </c>
      <c r="E1276" s="189">
        <v>600</v>
      </c>
      <c r="F1276" s="190">
        <v>1083.4000000000001</v>
      </c>
      <c r="G1276" s="190">
        <v>1083.4000000000001</v>
      </c>
      <c r="H1276" s="180">
        <f t="shared" si="19"/>
        <v>100</v>
      </c>
    </row>
    <row r="1277" spans="1:8" ht="22.5" x14ac:dyDescent="0.2">
      <c r="A1277" s="186" t="s">
        <v>1037</v>
      </c>
      <c r="B1277" s="187">
        <v>7</v>
      </c>
      <c r="C1277" s="187">
        <v>9</v>
      </c>
      <c r="D1277" s="188">
        <v>2300300000</v>
      </c>
      <c r="E1277" s="189"/>
      <c r="F1277" s="190">
        <v>2672.6</v>
      </c>
      <c r="G1277" s="190">
        <v>2672.4</v>
      </c>
      <c r="H1277" s="180">
        <f t="shared" si="19"/>
        <v>99.992516650452743</v>
      </c>
    </row>
    <row r="1278" spans="1:8" x14ac:dyDescent="0.2">
      <c r="A1278" s="186" t="s">
        <v>1038</v>
      </c>
      <c r="B1278" s="187">
        <v>7</v>
      </c>
      <c r="C1278" s="187">
        <v>9</v>
      </c>
      <c r="D1278" s="188">
        <v>2300342310</v>
      </c>
      <c r="E1278" s="189"/>
      <c r="F1278" s="190">
        <v>2672.6</v>
      </c>
      <c r="G1278" s="190">
        <v>2672.4</v>
      </c>
      <c r="H1278" s="180">
        <f t="shared" si="19"/>
        <v>99.992516650452743</v>
      </c>
    </row>
    <row r="1279" spans="1:8" ht="22.5" x14ac:dyDescent="0.2">
      <c r="A1279" s="186" t="s">
        <v>620</v>
      </c>
      <c r="B1279" s="187">
        <v>7</v>
      </c>
      <c r="C1279" s="187">
        <v>9</v>
      </c>
      <c r="D1279" s="188">
        <v>2300342310</v>
      </c>
      <c r="E1279" s="189">
        <v>600</v>
      </c>
      <c r="F1279" s="190">
        <v>2672.6</v>
      </c>
      <c r="G1279" s="190">
        <v>2672.4</v>
      </c>
      <c r="H1279" s="180">
        <f t="shared" si="19"/>
        <v>99.992516650452743</v>
      </c>
    </row>
    <row r="1280" spans="1:8" ht="22.5" x14ac:dyDescent="0.2">
      <c r="A1280" s="186" t="s">
        <v>1680</v>
      </c>
      <c r="B1280" s="187">
        <v>7</v>
      </c>
      <c r="C1280" s="187">
        <v>9</v>
      </c>
      <c r="D1280" s="188">
        <v>2500000000</v>
      </c>
      <c r="E1280" s="189"/>
      <c r="F1280" s="190">
        <v>3167</v>
      </c>
      <c r="G1280" s="190">
        <v>2989.8</v>
      </c>
      <c r="H1280" s="180">
        <f t="shared" si="19"/>
        <v>94.404799494790026</v>
      </c>
    </row>
    <row r="1281" spans="1:8" ht="22.5" x14ac:dyDescent="0.2">
      <c r="A1281" s="186" t="s">
        <v>1235</v>
      </c>
      <c r="B1281" s="187">
        <v>7</v>
      </c>
      <c r="C1281" s="187">
        <v>9</v>
      </c>
      <c r="D1281" s="188">
        <v>2500200000</v>
      </c>
      <c r="E1281" s="189"/>
      <c r="F1281" s="190">
        <v>110</v>
      </c>
      <c r="G1281" s="190">
        <v>60</v>
      </c>
      <c r="H1281" s="180">
        <f t="shared" si="19"/>
        <v>54.54545454545454</v>
      </c>
    </row>
    <row r="1282" spans="1:8" ht="22.5" x14ac:dyDescent="0.2">
      <c r="A1282" s="186" t="s">
        <v>1236</v>
      </c>
      <c r="B1282" s="187">
        <v>7</v>
      </c>
      <c r="C1282" s="187">
        <v>9</v>
      </c>
      <c r="D1282" s="188">
        <v>2500203010</v>
      </c>
      <c r="E1282" s="189"/>
      <c r="F1282" s="190">
        <v>110</v>
      </c>
      <c r="G1282" s="190">
        <v>60</v>
      </c>
      <c r="H1282" s="180">
        <f t="shared" si="19"/>
        <v>54.54545454545454</v>
      </c>
    </row>
    <row r="1283" spans="1:8" x14ac:dyDescent="0.2">
      <c r="A1283" s="186" t="s">
        <v>599</v>
      </c>
      <c r="B1283" s="187">
        <v>7</v>
      </c>
      <c r="C1283" s="187">
        <v>9</v>
      </c>
      <c r="D1283" s="188">
        <v>2500203010</v>
      </c>
      <c r="E1283" s="189">
        <v>200</v>
      </c>
      <c r="F1283" s="190">
        <v>110</v>
      </c>
      <c r="G1283" s="190">
        <v>60</v>
      </c>
      <c r="H1283" s="180">
        <f t="shared" si="19"/>
        <v>54.54545454545454</v>
      </c>
    </row>
    <row r="1284" spans="1:8" ht="22.5" x14ac:dyDescent="0.2">
      <c r="A1284" s="186" t="s">
        <v>1041</v>
      </c>
      <c r="B1284" s="187">
        <v>7</v>
      </c>
      <c r="C1284" s="187">
        <v>9</v>
      </c>
      <c r="D1284" s="188">
        <v>2500400000</v>
      </c>
      <c r="E1284" s="189"/>
      <c r="F1284" s="190">
        <v>3057</v>
      </c>
      <c r="G1284" s="190">
        <v>2929.8</v>
      </c>
      <c r="H1284" s="180">
        <f t="shared" si="19"/>
        <v>95.839057899901874</v>
      </c>
    </row>
    <row r="1285" spans="1:8" ht="22.5" x14ac:dyDescent="0.2">
      <c r="A1285" s="186" t="s">
        <v>1042</v>
      </c>
      <c r="B1285" s="187">
        <v>7</v>
      </c>
      <c r="C1285" s="187">
        <v>9</v>
      </c>
      <c r="D1285" s="188">
        <v>2500442720</v>
      </c>
      <c r="E1285" s="189"/>
      <c r="F1285" s="190">
        <v>3057</v>
      </c>
      <c r="G1285" s="190">
        <v>2929.8</v>
      </c>
      <c r="H1285" s="180">
        <f t="shared" si="19"/>
        <v>95.839057899901874</v>
      </c>
    </row>
    <row r="1286" spans="1:8" ht="22.5" x14ac:dyDescent="0.2">
      <c r="A1286" s="186" t="s">
        <v>620</v>
      </c>
      <c r="B1286" s="187">
        <v>7</v>
      </c>
      <c r="C1286" s="187">
        <v>9</v>
      </c>
      <c r="D1286" s="188">
        <v>2500442720</v>
      </c>
      <c r="E1286" s="189">
        <v>600</v>
      </c>
      <c r="F1286" s="190">
        <v>3057</v>
      </c>
      <c r="G1286" s="190">
        <v>2929.8</v>
      </c>
      <c r="H1286" s="180">
        <f t="shared" si="19"/>
        <v>95.839057899901874</v>
      </c>
    </row>
    <row r="1287" spans="1:8" x14ac:dyDescent="0.2">
      <c r="A1287" s="186" t="s">
        <v>1043</v>
      </c>
      <c r="B1287" s="187">
        <v>7</v>
      </c>
      <c r="C1287" s="187">
        <v>9</v>
      </c>
      <c r="D1287" s="188">
        <v>8700000000</v>
      </c>
      <c r="E1287" s="189"/>
      <c r="F1287" s="190">
        <v>12509.4</v>
      </c>
      <c r="G1287" s="190">
        <v>11543.8</v>
      </c>
      <c r="H1287" s="180">
        <f t="shared" si="19"/>
        <v>92.281004684477281</v>
      </c>
    </row>
    <row r="1288" spans="1:8" x14ac:dyDescent="0.2">
      <c r="A1288" s="186" t="s">
        <v>1044</v>
      </c>
      <c r="B1288" s="187">
        <v>7</v>
      </c>
      <c r="C1288" s="187">
        <v>9</v>
      </c>
      <c r="D1288" s="188">
        <v>8700007800</v>
      </c>
      <c r="E1288" s="189"/>
      <c r="F1288" s="190">
        <v>5144.8999999999996</v>
      </c>
      <c r="G1288" s="190">
        <v>4341.7</v>
      </c>
      <c r="H1288" s="180">
        <f t="shared" si="19"/>
        <v>84.388423487336979</v>
      </c>
    </row>
    <row r="1289" spans="1:8" ht="33.75" x14ac:dyDescent="0.2">
      <c r="A1289" s="186" t="s">
        <v>595</v>
      </c>
      <c r="B1289" s="187">
        <v>7</v>
      </c>
      <c r="C1289" s="187">
        <v>9</v>
      </c>
      <c r="D1289" s="188">
        <v>8700007800</v>
      </c>
      <c r="E1289" s="189">
        <v>100</v>
      </c>
      <c r="F1289" s="190">
        <v>313</v>
      </c>
      <c r="G1289" s="190">
        <v>313</v>
      </c>
      <c r="H1289" s="180">
        <f t="shared" si="19"/>
        <v>100</v>
      </c>
    </row>
    <row r="1290" spans="1:8" x14ac:dyDescent="0.2">
      <c r="A1290" s="186" t="s">
        <v>599</v>
      </c>
      <c r="B1290" s="187">
        <v>7</v>
      </c>
      <c r="C1290" s="187">
        <v>9</v>
      </c>
      <c r="D1290" s="188">
        <v>8700007800</v>
      </c>
      <c r="E1290" s="189">
        <v>200</v>
      </c>
      <c r="F1290" s="190">
        <v>1764.2</v>
      </c>
      <c r="G1290" s="190">
        <v>966.8</v>
      </c>
      <c r="H1290" s="180">
        <f t="shared" si="19"/>
        <v>54.801042965650147</v>
      </c>
    </row>
    <row r="1291" spans="1:8" x14ac:dyDescent="0.2">
      <c r="A1291" s="186" t="s">
        <v>611</v>
      </c>
      <c r="B1291" s="187">
        <v>7</v>
      </c>
      <c r="C1291" s="187">
        <v>9</v>
      </c>
      <c r="D1291" s="188">
        <v>8700007800</v>
      </c>
      <c r="E1291" s="189">
        <v>300</v>
      </c>
      <c r="F1291" s="190">
        <v>1056</v>
      </c>
      <c r="G1291" s="190">
        <v>1056</v>
      </c>
      <c r="H1291" s="180">
        <f t="shared" si="19"/>
        <v>100</v>
      </c>
    </row>
    <row r="1292" spans="1:8" ht="22.5" x14ac:dyDescent="0.2">
      <c r="A1292" s="186" t="s">
        <v>620</v>
      </c>
      <c r="B1292" s="187">
        <v>7</v>
      </c>
      <c r="C1292" s="187">
        <v>9</v>
      </c>
      <c r="D1292" s="188">
        <v>8700007800</v>
      </c>
      <c r="E1292" s="189">
        <v>600</v>
      </c>
      <c r="F1292" s="190">
        <v>1989.4</v>
      </c>
      <c r="G1292" s="190">
        <v>1989.4</v>
      </c>
      <c r="H1292" s="180">
        <f t="shared" si="19"/>
        <v>100</v>
      </c>
    </row>
    <row r="1293" spans="1:8" x14ac:dyDescent="0.2">
      <c r="A1293" s="186" t="s">
        <v>603</v>
      </c>
      <c r="B1293" s="187">
        <v>7</v>
      </c>
      <c r="C1293" s="187">
        <v>9</v>
      </c>
      <c r="D1293" s="188">
        <v>8700007800</v>
      </c>
      <c r="E1293" s="189">
        <v>800</v>
      </c>
      <c r="F1293" s="190">
        <v>22.3</v>
      </c>
      <c r="G1293" s="190">
        <v>16.5</v>
      </c>
      <c r="H1293" s="180">
        <f t="shared" si="19"/>
        <v>73.991031390134538</v>
      </c>
    </row>
    <row r="1294" spans="1:8" x14ac:dyDescent="0.2">
      <c r="A1294" s="186" t="s">
        <v>1044</v>
      </c>
      <c r="B1294" s="187">
        <v>7</v>
      </c>
      <c r="C1294" s="187">
        <v>9</v>
      </c>
      <c r="D1294" s="188" t="s">
        <v>1045</v>
      </c>
      <c r="E1294" s="189"/>
      <c r="F1294" s="190">
        <v>2062</v>
      </c>
      <c r="G1294" s="190">
        <v>2062</v>
      </c>
      <c r="H1294" s="180">
        <f t="shared" si="19"/>
        <v>100</v>
      </c>
    </row>
    <row r="1295" spans="1:8" x14ac:dyDescent="0.2">
      <c r="A1295" s="186" t="s">
        <v>599</v>
      </c>
      <c r="B1295" s="187">
        <v>7</v>
      </c>
      <c r="C1295" s="187">
        <v>9</v>
      </c>
      <c r="D1295" s="188" t="s">
        <v>1045</v>
      </c>
      <c r="E1295" s="189">
        <v>200</v>
      </c>
      <c r="F1295" s="190">
        <v>2062</v>
      </c>
      <c r="G1295" s="190">
        <v>2062</v>
      </c>
      <c r="H1295" s="180">
        <f t="shared" ref="H1295:H1358" si="20">+G1295/F1295*100</f>
        <v>100</v>
      </c>
    </row>
    <row r="1296" spans="1:8" x14ac:dyDescent="0.2">
      <c r="A1296" s="186" t="s">
        <v>1046</v>
      </c>
      <c r="B1296" s="187">
        <v>7</v>
      </c>
      <c r="C1296" s="187">
        <v>9</v>
      </c>
      <c r="D1296" s="188">
        <v>8700040590</v>
      </c>
      <c r="E1296" s="189"/>
      <c r="F1296" s="190">
        <v>5302.5</v>
      </c>
      <c r="G1296" s="190">
        <v>5140.1000000000004</v>
      </c>
      <c r="H1296" s="180">
        <f t="shared" si="20"/>
        <v>96.937293729372939</v>
      </c>
    </row>
    <row r="1297" spans="1:8" ht="22.5" x14ac:dyDescent="0.2">
      <c r="A1297" s="186" t="s">
        <v>620</v>
      </c>
      <c r="B1297" s="187">
        <v>7</v>
      </c>
      <c r="C1297" s="187">
        <v>9</v>
      </c>
      <c r="D1297" s="188">
        <v>8700040590</v>
      </c>
      <c r="E1297" s="189">
        <v>600</v>
      </c>
      <c r="F1297" s="190">
        <v>5302.5</v>
      </c>
      <c r="G1297" s="190">
        <v>5140.1000000000004</v>
      </c>
      <c r="H1297" s="180">
        <f t="shared" si="20"/>
        <v>96.937293729372939</v>
      </c>
    </row>
    <row r="1298" spans="1:8" x14ac:dyDescent="0.2">
      <c r="A1298" s="186" t="s">
        <v>596</v>
      </c>
      <c r="B1298" s="187">
        <v>7</v>
      </c>
      <c r="C1298" s="187">
        <v>9</v>
      </c>
      <c r="D1298" s="188">
        <v>8900000000</v>
      </c>
      <c r="E1298" s="189"/>
      <c r="F1298" s="190">
        <v>40575.199999999997</v>
      </c>
      <c r="G1298" s="190">
        <v>39110.800000000003</v>
      </c>
      <c r="H1298" s="180">
        <f t="shared" si="20"/>
        <v>96.390898874189176</v>
      </c>
    </row>
    <row r="1299" spans="1:8" x14ac:dyDescent="0.2">
      <c r="A1299" s="186" t="s">
        <v>596</v>
      </c>
      <c r="B1299" s="187">
        <v>7</v>
      </c>
      <c r="C1299" s="187">
        <v>9</v>
      </c>
      <c r="D1299" s="188">
        <v>8900000110</v>
      </c>
      <c r="E1299" s="189"/>
      <c r="F1299" s="190">
        <v>33790</v>
      </c>
      <c r="G1299" s="190">
        <v>33770</v>
      </c>
      <c r="H1299" s="180">
        <f t="shared" si="20"/>
        <v>99.940810890796101</v>
      </c>
    </row>
    <row r="1300" spans="1:8" ht="33.75" x14ac:dyDescent="0.2">
      <c r="A1300" s="186" t="s">
        <v>595</v>
      </c>
      <c r="B1300" s="187">
        <v>7</v>
      </c>
      <c r="C1300" s="187">
        <v>9</v>
      </c>
      <c r="D1300" s="188">
        <v>8900000110</v>
      </c>
      <c r="E1300" s="189">
        <v>100</v>
      </c>
      <c r="F1300" s="190">
        <v>33790</v>
      </c>
      <c r="G1300" s="190">
        <v>33770</v>
      </c>
      <c r="H1300" s="180">
        <f t="shared" si="20"/>
        <v>99.940810890796101</v>
      </c>
    </row>
    <row r="1301" spans="1:8" x14ac:dyDescent="0.2">
      <c r="A1301" s="186" t="s">
        <v>596</v>
      </c>
      <c r="B1301" s="187">
        <v>7</v>
      </c>
      <c r="C1301" s="187">
        <v>9</v>
      </c>
      <c r="D1301" s="188">
        <v>8900000190</v>
      </c>
      <c r="E1301" s="189"/>
      <c r="F1301" s="190">
        <v>4714.8</v>
      </c>
      <c r="G1301" s="190">
        <v>3272.5</v>
      </c>
      <c r="H1301" s="180">
        <f t="shared" si="20"/>
        <v>69.409094765419539</v>
      </c>
    </row>
    <row r="1302" spans="1:8" ht="33.75" x14ac:dyDescent="0.2">
      <c r="A1302" s="186" t="s">
        <v>595</v>
      </c>
      <c r="B1302" s="187">
        <v>7</v>
      </c>
      <c r="C1302" s="187">
        <v>9</v>
      </c>
      <c r="D1302" s="188">
        <v>8900000190</v>
      </c>
      <c r="E1302" s="189">
        <v>100</v>
      </c>
      <c r="F1302" s="190">
        <v>1065.3</v>
      </c>
      <c r="G1302" s="190">
        <v>789.2</v>
      </c>
      <c r="H1302" s="180">
        <f t="shared" si="20"/>
        <v>74.082418098188313</v>
      </c>
    </row>
    <row r="1303" spans="1:8" x14ac:dyDescent="0.2">
      <c r="A1303" s="186" t="s">
        <v>599</v>
      </c>
      <c r="B1303" s="187">
        <v>7</v>
      </c>
      <c r="C1303" s="187">
        <v>9</v>
      </c>
      <c r="D1303" s="188">
        <v>8900000190</v>
      </c>
      <c r="E1303" s="189">
        <v>200</v>
      </c>
      <c r="F1303" s="190">
        <v>2616.4</v>
      </c>
      <c r="G1303" s="190">
        <v>1450.2</v>
      </c>
      <c r="H1303" s="180">
        <f t="shared" si="20"/>
        <v>55.427304693471946</v>
      </c>
    </row>
    <row r="1304" spans="1:8" x14ac:dyDescent="0.2">
      <c r="A1304" s="186" t="s">
        <v>603</v>
      </c>
      <c r="B1304" s="187">
        <v>7</v>
      </c>
      <c r="C1304" s="187">
        <v>9</v>
      </c>
      <c r="D1304" s="188">
        <v>8900000190</v>
      </c>
      <c r="E1304" s="189">
        <v>800</v>
      </c>
      <c r="F1304" s="190">
        <v>1033.0999999999999</v>
      </c>
      <c r="G1304" s="190">
        <v>1033.0999999999999</v>
      </c>
      <c r="H1304" s="180">
        <f t="shared" si="20"/>
        <v>100</v>
      </c>
    </row>
    <row r="1305" spans="1:8" x14ac:dyDescent="0.2">
      <c r="A1305" s="186" t="s">
        <v>596</v>
      </c>
      <c r="B1305" s="187">
        <v>7</v>
      </c>
      <c r="C1305" s="187">
        <v>9</v>
      </c>
      <c r="D1305" s="188">
        <v>8900000870</v>
      </c>
      <c r="E1305" s="189"/>
      <c r="F1305" s="190">
        <v>16.399999999999999</v>
      </c>
      <c r="G1305" s="190">
        <v>16.399999999999999</v>
      </c>
      <c r="H1305" s="180">
        <f t="shared" si="20"/>
        <v>100</v>
      </c>
    </row>
    <row r="1306" spans="1:8" ht="33.75" x14ac:dyDescent="0.2">
      <c r="A1306" s="186" t="s">
        <v>595</v>
      </c>
      <c r="B1306" s="187">
        <v>7</v>
      </c>
      <c r="C1306" s="187">
        <v>9</v>
      </c>
      <c r="D1306" s="188">
        <v>8900000870</v>
      </c>
      <c r="E1306" s="189">
        <v>100</v>
      </c>
      <c r="F1306" s="190">
        <v>16.399999999999999</v>
      </c>
      <c r="G1306" s="190">
        <v>16.399999999999999</v>
      </c>
      <c r="H1306" s="180">
        <f t="shared" si="20"/>
        <v>100</v>
      </c>
    </row>
    <row r="1307" spans="1:8" ht="22.5" x14ac:dyDescent="0.2">
      <c r="A1307" s="186" t="s">
        <v>1424</v>
      </c>
      <c r="B1307" s="187">
        <v>7</v>
      </c>
      <c r="C1307" s="187">
        <v>9</v>
      </c>
      <c r="D1307" s="188">
        <v>8900055490</v>
      </c>
      <c r="E1307" s="189"/>
      <c r="F1307" s="190">
        <v>2054</v>
      </c>
      <c r="G1307" s="190">
        <v>2051.9</v>
      </c>
      <c r="H1307" s="180">
        <f t="shared" si="20"/>
        <v>99.897760467380721</v>
      </c>
    </row>
    <row r="1308" spans="1:8" ht="33.75" x14ac:dyDescent="0.2">
      <c r="A1308" s="186" t="s">
        <v>595</v>
      </c>
      <c r="B1308" s="187">
        <v>7</v>
      </c>
      <c r="C1308" s="187">
        <v>9</v>
      </c>
      <c r="D1308" s="188">
        <v>8900055490</v>
      </c>
      <c r="E1308" s="189">
        <v>100</v>
      </c>
      <c r="F1308" s="190">
        <v>1604</v>
      </c>
      <c r="G1308" s="190">
        <v>1601.9</v>
      </c>
      <c r="H1308" s="180">
        <f t="shared" si="20"/>
        <v>99.869077306733175</v>
      </c>
    </row>
    <row r="1309" spans="1:8" ht="22.5" x14ac:dyDescent="0.2">
      <c r="A1309" s="186" t="s">
        <v>620</v>
      </c>
      <c r="B1309" s="187">
        <v>7</v>
      </c>
      <c r="C1309" s="187">
        <v>9</v>
      </c>
      <c r="D1309" s="188">
        <v>8900055490</v>
      </c>
      <c r="E1309" s="189">
        <v>600</v>
      </c>
      <c r="F1309" s="190">
        <v>450</v>
      </c>
      <c r="G1309" s="190">
        <v>450</v>
      </c>
      <c r="H1309" s="180">
        <f t="shared" si="20"/>
        <v>100</v>
      </c>
    </row>
    <row r="1310" spans="1:8" x14ac:dyDescent="0.2">
      <c r="A1310" s="186" t="s">
        <v>624</v>
      </c>
      <c r="B1310" s="187">
        <v>7</v>
      </c>
      <c r="C1310" s="187">
        <v>9</v>
      </c>
      <c r="D1310" s="188">
        <v>9700000000</v>
      </c>
      <c r="E1310" s="189"/>
      <c r="F1310" s="190">
        <v>10597.5</v>
      </c>
      <c r="G1310" s="190">
        <v>10308.700000000001</v>
      </c>
      <c r="H1310" s="180">
        <f t="shared" si="20"/>
        <v>97.27482896909649</v>
      </c>
    </row>
    <row r="1311" spans="1:8" ht="22.5" x14ac:dyDescent="0.2">
      <c r="A1311" s="186" t="s">
        <v>1681</v>
      </c>
      <c r="B1311" s="187">
        <v>7</v>
      </c>
      <c r="C1311" s="187">
        <v>9</v>
      </c>
      <c r="D1311" s="188">
        <v>9700076100</v>
      </c>
      <c r="E1311" s="189"/>
      <c r="F1311" s="190">
        <v>10597.5</v>
      </c>
      <c r="G1311" s="190">
        <v>10308.700000000001</v>
      </c>
      <c r="H1311" s="180">
        <f t="shared" si="20"/>
        <v>97.27482896909649</v>
      </c>
    </row>
    <row r="1312" spans="1:8" x14ac:dyDescent="0.2">
      <c r="A1312" s="186" t="s">
        <v>609</v>
      </c>
      <c r="B1312" s="187">
        <v>7</v>
      </c>
      <c r="C1312" s="187">
        <v>9</v>
      </c>
      <c r="D1312" s="188">
        <v>9700076100</v>
      </c>
      <c r="E1312" s="189">
        <v>500</v>
      </c>
      <c r="F1312" s="190">
        <v>10597.5</v>
      </c>
      <c r="G1312" s="190">
        <v>10308.700000000001</v>
      </c>
      <c r="H1312" s="180">
        <f t="shared" si="20"/>
        <v>97.27482896909649</v>
      </c>
    </row>
    <row r="1313" spans="1:8" x14ac:dyDescent="0.2">
      <c r="A1313" s="186" t="s">
        <v>600</v>
      </c>
      <c r="B1313" s="187">
        <v>7</v>
      </c>
      <c r="C1313" s="187">
        <v>9</v>
      </c>
      <c r="D1313" s="188">
        <v>9900000000</v>
      </c>
      <c r="E1313" s="189"/>
      <c r="F1313" s="190">
        <v>5625</v>
      </c>
      <c r="G1313" s="190">
        <v>5606.6</v>
      </c>
      <c r="H1313" s="180">
        <f t="shared" si="20"/>
        <v>99.672888888888906</v>
      </c>
    </row>
    <row r="1314" spans="1:8" x14ac:dyDescent="0.2">
      <c r="A1314" s="186" t="s">
        <v>1682</v>
      </c>
      <c r="B1314" s="187">
        <v>7</v>
      </c>
      <c r="C1314" s="187">
        <v>9</v>
      </c>
      <c r="D1314" s="188">
        <v>9900059900</v>
      </c>
      <c r="E1314" s="189"/>
      <c r="F1314" s="190">
        <v>5625</v>
      </c>
      <c r="G1314" s="190">
        <v>5606.6</v>
      </c>
      <c r="H1314" s="180">
        <f t="shared" si="20"/>
        <v>99.672888888888906</v>
      </c>
    </row>
    <row r="1315" spans="1:8" ht="33.75" x14ac:dyDescent="0.2">
      <c r="A1315" s="186" t="s">
        <v>595</v>
      </c>
      <c r="B1315" s="187">
        <v>7</v>
      </c>
      <c r="C1315" s="187">
        <v>9</v>
      </c>
      <c r="D1315" s="188">
        <v>9900059900</v>
      </c>
      <c r="E1315" s="189">
        <v>100</v>
      </c>
      <c r="F1315" s="190">
        <v>5076</v>
      </c>
      <c r="G1315" s="190">
        <v>5076</v>
      </c>
      <c r="H1315" s="180">
        <f t="shared" si="20"/>
        <v>100</v>
      </c>
    </row>
    <row r="1316" spans="1:8" x14ac:dyDescent="0.2">
      <c r="A1316" s="186" t="s">
        <v>599</v>
      </c>
      <c r="B1316" s="187">
        <v>7</v>
      </c>
      <c r="C1316" s="187">
        <v>9</v>
      </c>
      <c r="D1316" s="188">
        <v>9900059900</v>
      </c>
      <c r="E1316" s="189">
        <v>200</v>
      </c>
      <c r="F1316" s="190">
        <v>549</v>
      </c>
      <c r="G1316" s="190">
        <v>530.6</v>
      </c>
      <c r="H1316" s="180">
        <f t="shared" si="20"/>
        <v>96.648451730418955</v>
      </c>
    </row>
    <row r="1317" spans="1:8" s="176" customFormat="1" ht="10.5" x14ac:dyDescent="0.15">
      <c r="A1317" s="181" t="s">
        <v>1047</v>
      </c>
      <c r="B1317" s="182">
        <v>8</v>
      </c>
      <c r="C1317" s="182"/>
      <c r="D1317" s="183"/>
      <c r="E1317" s="184"/>
      <c r="F1317" s="185">
        <v>1178677.8</v>
      </c>
      <c r="G1317" s="185">
        <v>1172493</v>
      </c>
      <c r="H1317" s="174">
        <f t="shared" si="20"/>
        <v>99.475276449594617</v>
      </c>
    </row>
    <row r="1318" spans="1:8" s="176" customFormat="1" ht="10.5" x14ac:dyDescent="0.15">
      <c r="A1318" s="181" t="s">
        <v>1048</v>
      </c>
      <c r="B1318" s="182">
        <v>8</v>
      </c>
      <c r="C1318" s="182">
        <v>1</v>
      </c>
      <c r="D1318" s="183"/>
      <c r="E1318" s="184"/>
      <c r="F1318" s="185">
        <v>1072814.1000000001</v>
      </c>
      <c r="G1318" s="185">
        <v>1067492.1000000001</v>
      </c>
      <c r="H1318" s="174">
        <f t="shared" si="20"/>
        <v>99.503921508861609</v>
      </c>
    </row>
    <row r="1319" spans="1:8" x14ac:dyDescent="0.2">
      <c r="A1319" s="186" t="s">
        <v>1523</v>
      </c>
      <c r="B1319" s="187">
        <v>8</v>
      </c>
      <c r="C1319" s="187">
        <v>1</v>
      </c>
      <c r="D1319" s="188">
        <v>800000000</v>
      </c>
      <c r="E1319" s="189"/>
      <c r="F1319" s="190">
        <v>1045410.5</v>
      </c>
      <c r="G1319" s="190">
        <v>1040224.1</v>
      </c>
      <c r="H1319" s="180">
        <f t="shared" si="20"/>
        <v>99.503888663831091</v>
      </c>
    </row>
    <row r="1320" spans="1:8" x14ac:dyDescent="0.2">
      <c r="A1320" s="186" t="s">
        <v>1049</v>
      </c>
      <c r="B1320" s="187">
        <v>8</v>
      </c>
      <c r="C1320" s="187">
        <v>1</v>
      </c>
      <c r="D1320" s="188">
        <v>810000000</v>
      </c>
      <c r="E1320" s="189"/>
      <c r="F1320" s="190">
        <v>447369.1</v>
      </c>
      <c r="G1320" s="190">
        <v>443313.7</v>
      </c>
      <c r="H1320" s="180">
        <f t="shared" si="20"/>
        <v>99.093500199276178</v>
      </c>
    </row>
    <row r="1321" spans="1:8" x14ac:dyDescent="0.2">
      <c r="A1321" s="186" t="s">
        <v>1050</v>
      </c>
      <c r="B1321" s="187">
        <v>8</v>
      </c>
      <c r="C1321" s="187">
        <v>1</v>
      </c>
      <c r="D1321" s="188">
        <v>810100000</v>
      </c>
      <c r="E1321" s="189"/>
      <c r="F1321" s="190">
        <v>105272</v>
      </c>
      <c r="G1321" s="190">
        <v>103625.2</v>
      </c>
      <c r="H1321" s="180">
        <f t="shared" si="20"/>
        <v>98.4356714036021</v>
      </c>
    </row>
    <row r="1322" spans="1:8" x14ac:dyDescent="0.2">
      <c r="A1322" s="186" t="s">
        <v>1051</v>
      </c>
      <c r="B1322" s="187">
        <v>8</v>
      </c>
      <c r="C1322" s="187">
        <v>1</v>
      </c>
      <c r="D1322" s="188">
        <v>810144100</v>
      </c>
      <c r="E1322" s="189"/>
      <c r="F1322" s="190">
        <v>105272</v>
      </c>
      <c r="G1322" s="190">
        <v>103625.2</v>
      </c>
      <c r="H1322" s="180">
        <f t="shared" si="20"/>
        <v>98.4356714036021</v>
      </c>
    </row>
    <row r="1323" spans="1:8" ht="22.5" x14ac:dyDescent="0.2">
      <c r="A1323" s="186" t="s">
        <v>620</v>
      </c>
      <c r="B1323" s="187">
        <v>8</v>
      </c>
      <c r="C1323" s="187">
        <v>1</v>
      </c>
      <c r="D1323" s="188">
        <v>810144100</v>
      </c>
      <c r="E1323" s="189">
        <v>600</v>
      </c>
      <c r="F1323" s="190">
        <v>105272</v>
      </c>
      <c r="G1323" s="190">
        <v>103625.2</v>
      </c>
      <c r="H1323" s="180">
        <f t="shared" si="20"/>
        <v>98.4356714036021</v>
      </c>
    </row>
    <row r="1324" spans="1:8" x14ac:dyDescent="0.2">
      <c r="A1324" s="186" t="s">
        <v>1052</v>
      </c>
      <c r="B1324" s="187">
        <v>8</v>
      </c>
      <c r="C1324" s="187">
        <v>1</v>
      </c>
      <c r="D1324" s="188">
        <v>810200000</v>
      </c>
      <c r="E1324" s="189"/>
      <c r="F1324" s="190">
        <v>90874.7</v>
      </c>
      <c r="G1324" s="190">
        <v>90451.8</v>
      </c>
      <c r="H1324" s="180">
        <f t="shared" si="20"/>
        <v>99.534633952024052</v>
      </c>
    </row>
    <row r="1325" spans="1:8" x14ac:dyDescent="0.2">
      <c r="A1325" s="186" t="s">
        <v>1053</v>
      </c>
      <c r="B1325" s="187">
        <v>8</v>
      </c>
      <c r="C1325" s="187">
        <v>1</v>
      </c>
      <c r="D1325" s="188">
        <v>810242200</v>
      </c>
      <c r="E1325" s="189"/>
      <c r="F1325" s="190">
        <v>89081.600000000006</v>
      </c>
      <c r="G1325" s="190">
        <v>88658.7</v>
      </c>
      <c r="H1325" s="180">
        <f t="shared" si="20"/>
        <v>99.525266721747244</v>
      </c>
    </row>
    <row r="1326" spans="1:8" ht="22.5" x14ac:dyDescent="0.2">
      <c r="A1326" s="186" t="s">
        <v>620</v>
      </c>
      <c r="B1326" s="187">
        <v>8</v>
      </c>
      <c r="C1326" s="187">
        <v>1</v>
      </c>
      <c r="D1326" s="188">
        <v>810242200</v>
      </c>
      <c r="E1326" s="189">
        <v>600</v>
      </c>
      <c r="F1326" s="190">
        <v>89081.600000000006</v>
      </c>
      <c r="G1326" s="190">
        <v>88658.7</v>
      </c>
      <c r="H1326" s="180">
        <f t="shared" si="20"/>
        <v>99.525266721747244</v>
      </c>
    </row>
    <row r="1327" spans="1:8" x14ac:dyDescent="0.2">
      <c r="A1327" s="186" t="s">
        <v>1683</v>
      </c>
      <c r="B1327" s="187">
        <v>8</v>
      </c>
      <c r="C1327" s="187">
        <v>1</v>
      </c>
      <c r="D1327" s="188" t="s">
        <v>1684</v>
      </c>
      <c r="E1327" s="189"/>
      <c r="F1327" s="190">
        <v>1793.1</v>
      </c>
      <c r="G1327" s="190">
        <v>1793.1</v>
      </c>
      <c r="H1327" s="180">
        <f t="shared" si="20"/>
        <v>100</v>
      </c>
    </row>
    <row r="1328" spans="1:8" ht="22.5" x14ac:dyDescent="0.2">
      <c r="A1328" s="186" t="s">
        <v>620</v>
      </c>
      <c r="B1328" s="187">
        <v>8</v>
      </c>
      <c r="C1328" s="187">
        <v>1</v>
      </c>
      <c r="D1328" s="188" t="s">
        <v>1684</v>
      </c>
      <c r="E1328" s="189">
        <v>600</v>
      </c>
      <c r="F1328" s="190">
        <v>1793.1</v>
      </c>
      <c r="G1328" s="190">
        <v>1793.1</v>
      </c>
      <c r="H1328" s="180">
        <f t="shared" si="20"/>
        <v>100</v>
      </c>
    </row>
    <row r="1329" spans="1:8" ht="22.5" x14ac:dyDescent="0.2">
      <c r="A1329" s="186" t="s">
        <v>1054</v>
      </c>
      <c r="B1329" s="187">
        <v>8</v>
      </c>
      <c r="C1329" s="187">
        <v>1</v>
      </c>
      <c r="D1329" s="188">
        <v>810300000</v>
      </c>
      <c r="E1329" s="189"/>
      <c r="F1329" s="190">
        <v>120221.4</v>
      </c>
      <c r="G1329" s="190">
        <v>118235.9</v>
      </c>
      <c r="H1329" s="180">
        <f t="shared" si="20"/>
        <v>98.348463751045983</v>
      </c>
    </row>
    <row r="1330" spans="1:8" x14ac:dyDescent="0.2">
      <c r="A1330" s="186" t="s">
        <v>1685</v>
      </c>
      <c r="B1330" s="187">
        <v>8</v>
      </c>
      <c r="C1330" s="187">
        <v>1</v>
      </c>
      <c r="D1330" s="188">
        <v>810300330</v>
      </c>
      <c r="E1330" s="189"/>
      <c r="F1330" s="190">
        <v>12640</v>
      </c>
      <c r="G1330" s="190">
        <v>11849.6</v>
      </c>
      <c r="H1330" s="180">
        <f t="shared" si="20"/>
        <v>93.74683544303798</v>
      </c>
    </row>
    <row r="1331" spans="1:8" x14ac:dyDescent="0.2">
      <c r="A1331" s="186" t="s">
        <v>599</v>
      </c>
      <c r="B1331" s="187">
        <v>8</v>
      </c>
      <c r="C1331" s="187">
        <v>1</v>
      </c>
      <c r="D1331" s="188">
        <v>810300330</v>
      </c>
      <c r="E1331" s="189">
        <v>200</v>
      </c>
      <c r="F1331" s="190">
        <v>12640</v>
      </c>
      <c r="G1331" s="190">
        <v>11849.6</v>
      </c>
      <c r="H1331" s="180">
        <f t="shared" si="20"/>
        <v>93.74683544303798</v>
      </c>
    </row>
    <row r="1332" spans="1:8" x14ac:dyDescent="0.2">
      <c r="A1332" s="186" t="s">
        <v>1053</v>
      </c>
      <c r="B1332" s="187">
        <v>8</v>
      </c>
      <c r="C1332" s="187">
        <v>1</v>
      </c>
      <c r="D1332" s="188">
        <v>810344000</v>
      </c>
      <c r="E1332" s="189"/>
      <c r="F1332" s="190">
        <v>107581.4</v>
      </c>
      <c r="G1332" s="190">
        <v>106386.3</v>
      </c>
      <c r="H1332" s="180">
        <f t="shared" si="20"/>
        <v>98.889120238256808</v>
      </c>
    </row>
    <row r="1333" spans="1:8" ht="22.5" x14ac:dyDescent="0.2">
      <c r="A1333" s="186" t="s">
        <v>620</v>
      </c>
      <c r="B1333" s="187">
        <v>8</v>
      </c>
      <c r="C1333" s="187">
        <v>1</v>
      </c>
      <c r="D1333" s="188">
        <v>810344000</v>
      </c>
      <c r="E1333" s="189">
        <v>600</v>
      </c>
      <c r="F1333" s="190">
        <v>107581.4</v>
      </c>
      <c r="G1333" s="190">
        <v>106386.3</v>
      </c>
      <c r="H1333" s="180">
        <f t="shared" si="20"/>
        <v>98.889120238256808</v>
      </c>
    </row>
    <row r="1334" spans="1:8" ht="22.5" x14ac:dyDescent="0.2">
      <c r="A1334" s="186" t="s">
        <v>1686</v>
      </c>
      <c r="B1334" s="187">
        <v>8</v>
      </c>
      <c r="C1334" s="187">
        <v>1</v>
      </c>
      <c r="D1334" s="188" t="s">
        <v>1055</v>
      </c>
      <c r="E1334" s="189"/>
      <c r="F1334" s="190">
        <v>130445.4</v>
      </c>
      <c r="G1334" s="190">
        <v>130445.3</v>
      </c>
      <c r="H1334" s="180">
        <f t="shared" si="20"/>
        <v>99.999923339573499</v>
      </c>
    </row>
    <row r="1335" spans="1:8" x14ac:dyDescent="0.2">
      <c r="A1335" s="186" t="s">
        <v>1687</v>
      </c>
      <c r="B1335" s="187">
        <v>8</v>
      </c>
      <c r="C1335" s="187">
        <v>1</v>
      </c>
      <c r="D1335" s="188" t="s">
        <v>1056</v>
      </c>
      <c r="E1335" s="189"/>
      <c r="F1335" s="190">
        <v>40000</v>
      </c>
      <c r="G1335" s="190">
        <v>40000</v>
      </c>
      <c r="H1335" s="180">
        <f t="shared" si="20"/>
        <v>100</v>
      </c>
    </row>
    <row r="1336" spans="1:8" x14ac:dyDescent="0.2">
      <c r="A1336" s="186" t="s">
        <v>609</v>
      </c>
      <c r="B1336" s="187">
        <v>8</v>
      </c>
      <c r="C1336" s="187">
        <v>1</v>
      </c>
      <c r="D1336" s="188" t="s">
        <v>1056</v>
      </c>
      <c r="E1336" s="189">
        <v>500</v>
      </c>
      <c r="F1336" s="190">
        <v>40000</v>
      </c>
      <c r="G1336" s="190">
        <v>40000</v>
      </c>
      <c r="H1336" s="180">
        <f t="shared" si="20"/>
        <v>100</v>
      </c>
    </row>
    <row r="1337" spans="1:8" x14ac:dyDescent="0.2">
      <c r="A1337" s="186" t="s">
        <v>1688</v>
      </c>
      <c r="B1337" s="187">
        <v>8</v>
      </c>
      <c r="C1337" s="187">
        <v>1</v>
      </c>
      <c r="D1337" s="188" t="s">
        <v>1689</v>
      </c>
      <c r="E1337" s="189"/>
      <c r="F1337" s="190">
        <v>38488.300000000003</v>
      </c>
      <c r="G1337" s="190">
        <v>38488.300000000003</v>
      </c>
      <c r="H1337" s="180">
        <f t="shared" si="20"/>
        <v>100</v>
      </c>
    </row>
    <row r="1338" spans="1:8" x14ac:dyDescent="0.2">
      <c r="A1338" s="186" t="s">
        <v>599</v>
      </c>
      <c r="B1338" s="187">
        <v>8</v>
      </c>
      <c r="C1338" s="187">
        <v>1</v>
      </c>
      <c r="D1338" s="188" t="s">
        <v>1689</v>
      </c>
      <c r="E1338" s="189">
        <v>200</v>
      </c>
      <c r="F1338" s="190">
        <v>38488.300000000003</v>
      </c>
      <c r="G1338" s="190">
        <v>38488.300000000003</v>
      </c>
      <c r="H1338" s="180">
        <f t="shared" si="20"/>
        <v>100</v>
      </c>
    </row>
    <row r="1339" spans="1:8" x14ac:dyDescent="0.2">
      <c r="A1339" s="186" t="s">
        <v>1057</v>
      </c>
      <c r="B1339" s="187">
        <v>8</v>
      </c>
      <c r="C1339" s="187">
        <v>1</v>
      </c>
      <c r="D1339" s="188" t="s">
        <v>1058</v>
      </c>
      <c r="E1339" s="189"/>
      <c r="F1339" s="190">
        <v>51957.1</v>
      </c>
      <c r="G1339" s="190">
        <v>51957</v>
      </c>
      <c r="H1339" s="180">
        <f t="shared" si="20"/>
        <v>99.999807533522855</v>
      </c>
    </row>
    <row r="1340" spans="1:8" x14ac:dyDescent="0.2">
      <c r="A1340" s="186" t="s">
        <v>599</v>
      </c>
      <c r="B1340" s="187">
        <v>8</v>
      </c>
      <c r="C1340" s="187">
        <v>1</v>
      </c>
      <c r="D1340" s="188" t="s">
        <v>1058</v>
      </c>
      <c r="E1340" s="189">
        <v>200</v>
      </c>
      <c r="F1340" s="190">
        <v>49912.800000000003</v>
      </c>
      <c r="G1340" s="190">
        <v>49912.800000000003</v>
      </c>
      <c r="H1340" s="180">
        <f t="shared" si="20"/>
        <v>100</v>
      </c>
    </row>
    <row r="1341" spans="1:8" ht="22.5" x14ac:dyDescent="0.2">
      <c r="A1341" s="186" t="s">
        <v>620</v>
      </c>
      <c r="B1341" s="187">
        <v>8</v>
      </c>
      <c r="C1341" s="187">
        <v>1</v>
      </c>
      <c r="D1341" s="188" t="s">
        <v>1058</v>
      </c>
      <c r="E1341" s="189">
        <v>600</v>
      </c>
      <c r="F1341" s="190">
        <v>2044.3</v>
      </c>
      <c r="G1341" s="190">
        <v>2044.2</v>
      </c>
      <c r="H1341" s="180">
        <f t="shared" si="20"/>
        <v>99.995108350046479</v>
      </c>
    </row>
    <row r="1342" spans="1:8" x14ac:dyDescent="0.2">
      <c r="A1342" s="186" t="s">
        <v>1690</v>
      </c>
      <c r="B1342" s="187">
        <v>8</v>
      </c>
      <c r="C1342" s="187">
        <v>1</v>
      </c>
      <c r="D1342" s="188" t="s">
        <v>1691</v>
      </c>
      <c r="E1342" s="189"/>
      <c r="F1342" s="190">
        <v>555.6</v>
      </c>
      <c r="G1342" s="190">
        <v>555.5</v>
      </c>
      <c r="H1342" s="180">
        <f t="shared" si="20"/>
        <v>99.982001439884812</v>
      </c>
    </row>
    <row r="1343" spans="1:8" x14ac:dyDescent="0.2">
      <c r="A1343" s="186" t="s">
        <v>1076</v>
      </c>
      <c r="B1343" s="187">
        <v>8</v>
      </c>
      <c r="C1343" s="187">
        <v>1</v>
      </c>
      <c r="D1343" s="188" t="s">
        <v>1692</v>
      </c>
      <c r="E1343" s="189"/>
      <c r="F1343" s="190">
        <v>555.6</v>
      </c>
      <c r="G1343" s="190">
        <v>555.5</v>
      </c>
      <c r="H1343" s="180">
        <f t="shared" si="20"/>
        <v>99.982001439884812</v>
      </c>
    </row>
    <row r="1344" spans="1:8" x14ac:dyDescent="0.2">
      <c r="A1344" s="186" t="s">
        <v>609</v>
      </c>
      <c r="B1344" s="187">
        <v>8</v>
      </c>
      <c r="C1344" s="187">
        <v>1</v>
      </c>
      <c r="D1344" s="188" t="s">
        <v>1692</v>
      </c>
      <c r="E1344" s="189">
        <v>500</v>
      </c>
      <c r="F1344" s="190">
        <v>555.6</v>
      </c>
      <c r="G1344" s="190">
        <v>555.5</v>
      </c>
      <c r="H1344" s="180">
        <f t="shared" si="20"/>
        <v>99.982001439884812</v>
      </c>
    </row>
    <row r="1345" spans="1:8" x14ac:dyDescent="0.2">
      <c r="A1345" s="186" t="s">
        <v>971</v>
      </c>
      <c r="B1345" s="187">
        <v>8</v>
      </c>
      <c r="C1345" s="187">
        <v>1</v>
      </c>
      <c r="D1345" s="188">
        <v>820000000</v>
      </c>
      <c r="E1345" s="189"/>
      <c r="F1345" s="190">
        <v>317409.40000000002</v>
      </c>
      <c r="G1345" s="190">
        <v>316279.3</v>
      </c>
      <c r="H1345" s="180">
        <f t="shared" si="20"/>
        <v>99.64396139496813</v>
      </c>
    </row>
    <row r="1346" spans="1:8" ht="22.5" x14ac:dyDescent="0.2">
      <c r="A1346" s="186" t="s">
        <v>1059</v>
      </c>
      <c r="B1346" s="187">
        <v>8</v>
      </c>
      <c r="C1346" s="187">
        <v>1</v>
      </c>
      <c r="D1346" s="188">
        <v>820100000</v>
      </c>
      <c r="E1346" s="189"/>
      <c r="F1346" s="190">
        <v>317409.40000000002</v>
      </c>
      <c r="G1346" s="190">
        <v>316279.3</v>
      </c>
      <c r="H1346" s="180">
        <f t="shared" si="20"/>
        <v>99.64396139496813</v>
      </c>
    </row>
    <row r="1347" spans="1:8" x14ac:dyDescent="0.2">
      <c r="A1347" s="186" t="s">
        <v>1060</v>
      </c>
      <c r="B1347" s="187">
        <v>8</v>
      </c>
      <c r="C1347" s="187">
        <v>1</v>
      </c>
      <c r="D1347" s="188">
        <v>820144300</v>
      </c>
      <c r="E1347" s="189"/>
      <c r="F1347" s="190">
        <v>309054.3</v>
      </c>
      <c r="G1347" s="190">
        <v>307924.2</v>
      </c>
      <c r="H1347" s="180">
        <f t="shared" si="20"/>
        <v>99.634336102102452</v>
      </c>
    </row>
    <row r="1348" spans="1:8" ht="22.5" x14ac:dyDescent="0.2">
      <c r="A1348" s="186" t="s">
        <v>620</v>
      </c>
      <c r="B1348" s="187">
        <v>8</v>
      </c>
      <c r="C1348" s="187">
        <v>1</v>
      </c>
      <c r="D1348" s="188">
        <v>820144300</v>
      </c>
      <c r="E1348" s="189">
        <v>600</v>
      </c>
      <c r="F1348" s="190">
        <v>309054.3</v>
      </c>
      <c r="G1348" s="190">
        <v>307924.2</v>
      </c>
      <c r="H1348" s="180">
        <f t="shared" si="20"/>
        <v>99.634336102102452</v>
      </c>
    </row>
    <row r="1349" spans="1:8" x14ac:dyDescent="0.2">
      <c r="A1349" s="186" t="s">
        <v>1061</v>
      </c>
      <c r="B1349" s="187">
        <v>8</v>
      </c>
      <c r="C1349" s="187">
        <v>1</v>
      </c>
      <c r="D1349" s="188" t="s">
        <v>1062</v>
      </c>
      <c r="E1349" s="189"/>
      <c r="F1349" s="190">
        <v>8355.1</v>
      </c>
      <c r="G1349" s="190">
        <v>8355.1</v>
      </c>
      <c r="H1349" s="180">
        <f t="shared" si="20"/>
        <v>100</v>
      </c>
    </row>
    <row r="1350" spans="1:8" x14ac:dyDescent="0.2">
      <c r="A1350" s="186" t="s">
        <v>609</v>
      </c>
      <c r="B1350" s="187">
        <v>8</v>
      </c>
      <c r="C1350" s="187">
        <v>1</v>
      </c>
      <c r="D1350" s="188" t="s">
        <v>1062</v>
      </c>
      <c r="E1350" s="189">
        <v>500</v>
      </c>
      <c r="F1350" s="190">
        <v>202</v>
      </c>
      <c r="G1350" s="190">
        <v>202</v>
      </c>
      <c r="H1350" s="180">
        <f t="shared" si="20"/>
        <v>100</v>
      </c>
    </row>
    <row r="1351" spans="1:8" ht="22.5" x14ac:dyDescent="0.2">
      <c r="A1351" s="186" t="s">
        <v>620</v>
      </c>
      <c r="B1351" s="187">
        <v>8</v>
      </c>
      <c r="C1351" s="187">
        <v>1</v>
      </c>
      <c r="D1351" s="188" t="s">
        <v>1062</v>
      </c>
      <c r="E1351" s="189">
        <v>600</v>
      </c>
      <c r="F1351" s="190">
        <v>8153.1</v>
      </c>
      <c r="G1351" s="190">
        <v>8153.1</v>
      </c>
      <c r="H1351" s="180">
        <f t="shared" si="20"/>
        <v>100</v>
      </c>
    </row>
    <row r="1352" spans="1:8" x14ac:dyDescent="0.2">
      <c r="A1352" s="186" t="s">
        <v>1063</v>
      </c>
      <c r="B1352" s="187">
        <v>8</v>
      </c>
      <c r="C1352" s="187">
        <v>1</v>
      </c>
      <c r="D1352" s="188">
        <v>830000000</v>
      </c>
      <c r="E1352" s="189"/>
      <c r="F1352" s="190">
        <v>280632</v>
      </c>
      <c r="G1352" s="190">
        <v>280631.09999999998</v>
      </c>
      <c r="H1352" s="180">
        <f t="shared" si="20"/>
        <v>99.999679295304873</v>
      </c>
    </row>
    <row r="1353" spans="1:8" x14ac:dyDescent="0.2">
      <c r="A1353" s="186" t="s">
        <v>1064</v>
      </c>
      <c r="B1353" s="187">
        <v>8</v>
      </c>
      <c r="C1353" s="187">
        <v>1</v>
      </c>
      <c r="D1353" s="188">
        <v>830100000</v>
      </c>
      <c r="E1353" s="189"/>
      <c r="F1353" s="190">
        <v>134972.29999999999</v>
      </c>
      <c r="G1353" s="190">
        <v>134971.4</v>
      </c>
      <c r="H1353" s="180">
        <f t="shared" si="20"/>
        <v>99.999333196515138</v>
      </c>
    </row>
    <row r="1354" spans="1:8" x14ac:dyDescent="0.2">
      <c r="A1354" s="186" t="s">
        <v>1051</v>
      </c>
      <c r="B1354" s="187">
        <v>8</v>
      </c>
      <c r="C1354" s="187">
        <v>1</v>
      </c>
      <c r="D1354" s="188">
        <v>830143440</v>
      </c>
      <c r="E1354" s="189"/>
      <c r="F1354" s="190">
        <v>55743.5</v>
      </c>
      <c r="G1354" s="190">
        <v>55743.5</v>
      </c>
      <c r="H1354" s="180">
        <f t="shared" si="20"/>
        <v>100</v>
      </c>
    </row>
    <row r="1355" spans="1:8" x14ac:dyDescent="0.2">
      <c r="A1355" s="186" t="s">
        <v>599</v>
      </c>
      <c r="B1355" s="187">
        <v>8</v>
      </c>
      <c r="C1355" s="187">
        <v>1</v>
      </c>
      <c r="D1355" s="188">
        <v>830143440</v>
      </c>
      <c r="E1355" s="189">
        <v>200</v>
      </c>
      <c r="F1355" s="190">
        <v>5548</v>
      </c>
      <c r="G1355" s="190">
        <v>5548</v>
      </c>
      <c r="H1355" s="180">
        <f t="shared" si="20"/>
        <v>100</v>
      </c>
    </row>
    <row r="1356" spans="1:8" x14ac:dyDescent="0.2">
      <c r="A1356" s="186" t="s">
        <v>611</v>
      </c>
      <c r="B1356" s="187">
        <v>8</v>
      </c>
      <c r="C1356" s="187">
        <v>1</v>
      </c>
      <c r="D1356" s="188">
        <v>830143440</v>
      </c>
      <c r="E1356" s="189">
        <v>300</v>
      </c>
      <c r="F1356" s="190">
        <v>180</v>
      </c>
      <c r="G1356" s="190">
        <v>180</v>
      </c>
      <c r="H1356" s="180">
        <f t="shared" si="20"/>
        <v>100</v>
      </c>
    </row>
    <row r="1357" spans="1:8" ht="22.5" x14ac:dyDescent="0.2">
      <c r="A1357" s="186" t="s">
        <v>620</v>
      </c>
      <c r="B1357" s="187">
        <v>8</v>
      </c>
      <c r="C1357" s="187">
        <v>1</v>
      </c>
      <c r="D1357" s="188">
        <v>830143440</v>
      </c>
      <c r="E1357" s="189">
        <v>600</v>
      </c>
      <c r="F1357" s="190">
        <v>50015.5</v>
      </c>
      <c r="G1357" s="190">
        <v>50015.5</v>
      </c>
      <c r="H1357" s="180">
        <f t="shared" si="20"/>
        <v>100</v>
      </c>
    </row>
    <row r="1358" spans="1:8" x14ac:dyDescent="0.2">
      <c r="A1358" s="186" t="s">
        <v>1065</v>
      </c>
      <c r="B1358" s="187">
        <v>8</v>
      </c>
      <c r="C1358" s="187">
        <v>1</v>
      </c>
      <c r="D1358" s="188">
        <v>830143450</v>
      </c>
      <c r="E1358" s="189"/>
      <c r="F1358" s="190">
        <v>38577.4</v>
      </c>
      <c r="G1358" s="190">
        <v>38576.5</v>
      </c>
      <c r="H1358" s="180">
        <f t="shared" si="20"/>
        <v>99.99766702784531</v>
      </c>
    </row>
    <row r="1359" spans="1:8" x14ac:dyDescent="0.2">
      <c r="A1359" s="186" t="s">
        <v>599</v>
      </c>
      <c r="B1359" s="187">
        <v>8</v>
      </c>
      <c r="C1359" s="187">
        <v>1</v>
      </c>
      <c r="D1359" s="188">
        <v>830143450</v>
      </c>
      <c r="E1359" s="189">
        <v>200</v>
      </c>
      <c r="F1359" s="190">
        <v>33707.4</v>
      </c>
      <c r="G1359" s="190">
        <v>33706.5</v>
      </c>
      <c r="H1359" s="180">
        <f t="shared" ref="H1359:H1422" si="21">+G1359/F1359*100</f>
        <v>99.99732996315349</v>
      </c>
    </row>
    <row r="1360" spans="1:8" ht="22.5" x14ac:dyDescent="0.2">
      <c r="A1360" s="186" t="s">
        <v>620</v>
      </c>
      <c r="B1360" s="187">
        <v>8</v>
      </c>
      <c r="C1360" s="187">
        <v>1</v>
      </c>
      <c r="D1360" s="188">
        <v>830143450</v>
      </c>
      <c r="E1360" s="189">
        <v>600</v>
      </c>
      <c r="F1360" s="190">
        <v>4870</v>
      </c>
      <c r="G1360" s="190">
        <v>4870</v>
      </c>
      <c r="H1360" s="180">
        <f t="shared" si="21"/>
        <v>100</v>
      </c>
    </row>
    <row r="1361" spans="1:8" ht="22.5" x14ac:dyDescent="0.2">
      <c r="A1361" s="186" t="s">
        <v>1693</v>
      </c>
      <c r="B1361" s="187">
        <v>8</v>
      </c>
      <c r="C1361" s="187">
        <v>1</v>
      </c>
      <c r="D1361" s="188">
        <v>830175110</v>
      </c>
      <c r="E1361" s="189"/>
      <c r="F1361" s="190">
        <v>8610</v>
      </c>
      <c r="G1361" s="190">
        <v>8610</v>
      </c>
      <c r="H1361" s="180">
        <f t="shared" si="21"/>
        <v>100</v>
      </c>
    </row>
    <row r="1362" spans="1:8" x14ac:dyDescent="0.2">
      <c r="A1362" s="186" t="s">
        <v>609</v>
      </c>
      <c r="B1362" s="187">
        <v>8</v>
      </c>
      <c r="C1362" s="187">
        <v>1</v>
      </c>
      <c r="D1362" s="188">
        <v>830175110</v>
      </c>
      <c r="E1362" s="189">
        <v>500</v>
      </c>
      <c r="F1362" s="190">
        <v>8610</v>
      </c>
      <c r="G1362" s="190">
        <v>8610</v>
      </c>
      <c r="H1362" s="180">
        <f t="shared" si="21"/>
        <v>100</v>
      </c>
    </row>
    <row r="1363" spans="1:8" ht="22.5" x14ac:dyDescent="0.2">
      <c r="A1363" s="186" t="s">
        <v>1066</v>
      </c>
      <c r="B1363" s="187">
        <v>8</v>
      </c>
      <c r="C1363" s="187">
        <v>1</v>
      </c>
      <c r="D1363" s="188" t="s">
        <v>1067</v>
      </c>
      <c r="E1363" s="189"/>
      <c r="F1363" s="190">
        <v>25998.5</v>
      </c>
      <c r="G1363" s="190">
        <v>25998.5</v>
      </c>
      <c r="H1363" s="180">
        <f t="shared" si="21"/>
        <v>100</v>
      </c>
    </row>
    <row r="1364" spans="1:8" x14ac:dyDescent="0.2">
      <c r="A1364" s="186" t="s">
        <v>599</v>
      </c>
      <c r="B1364" s="187">
        <v>8</v>
      </c>
      <c r="C1364" s="187">
        <v>1</v>
      </c>
      <c r="D1364" s="188" t="s">
        <v>1067</v>
      </c>
      <c r="E1364" s="189">
        <v>200</v>
      </c>
      <c r="F1364" s="190">
        <v>15656.3</v>
      </c>
      <c r="G1364" s="190">
        <v>15656.3</v>
      </c>
      <c r="H1364" s="180">
        <f t="shared" si="21"/>
        <v>100</v>
      </c>
    </row>
    <row r="1365" spans="1:8" x14ac:dyDescent="0.2">
      <c r="A1365" s="186" t="s">
        <v>609</v>
      </c>
      <c r="B1365" s="187">
        <v>8</v>
      </c>
      <c r="C1365" s="187">
        <v>1</v>
      </c>
      <c r="D1365" s="188" t="s">
        <v>1067</v>
      </c>
      <c r="E1365" s="189">
        <v>500</v>
      </c>
      <c r="F1365" s="190">
        <v>2828.7</v>
      </c>
      <c r="G1365" s="190">
        <v>2828.7</v>
      </c>
      <c r="H1365" s="180">
        <f t="shared" si="21"/>
        <v>100</v>
      </c>
    </row>
    <row r="1366" spans="1:8" ht="22.5" x14ac:dyDescent="0.2">
      <c r="A1366" s="186" t="s">
        <v>620</v>
      </c>
      <c r="B1366" s="187">
        <v>8</v>
      </c>
      <c r="C1366" s="187">
        <v>1</v>
      </c>
      <c r="D1366" s="188" t="s">
        <v>1067</v>
      </c>
      <c r="E1366" s="189">
        <v>600</v>
      </c>
      <c r="F1366" s="190">
        <v>7513.5</v>
      </c>
      <c r="G1366" s="190">
        <v>7513.5</v>
      </c>
      <c r="H1366" s="180">
        <f t="shared" si="21"/>
        <v>100</v>
      </c>
    </row>
    <row r="1367" spans="1:8" ht="22.5" x14ac:dyDescent="0.2">
      <c r="A1367" s="186" t="s">
        <v>1068</v>
      </c>
      <c r="B1367" s="187">
        <v>8</v>
      </c>
      <c r="C1367" s="187">
        <v>1</v>
      </c>
      <c r="D1367" s="188" t="s">
        <v>1069</v>
      </c>
      <c r="E1367" s="189"/>
      <c r="F1367" s="190">
        <v>6042.9</v>
      </c>
      <c r="G1367" s="190">
        <v>6042.9</v>
      </c>
      <c r="H1367" s="180">
        <f t="shared" si="21"/>
        <v>100</v>
      </c>
    </row>
    <row r="1368" spans="1:8" x14ac:dyDescent="0.2">
      <c r="A1368" s="186" t="s">
        <v>599</v>
      </c>
      <c r="B1368" s="187">
        <v>8</v>
      </c>
      <c r="C1368" s="187">
        <v>1</v>
      </c>
      <c r="D1368" s="188" t="s">
        <v>1069</v>
      </c>
      <c r="E1368" s="189">
        <v>200</v>
      </c>
      <c r="F1368" s="190">
        <v>6042.9</v>
      </c>
      <c r="G1368" s="190">
        <v>6042.9</v>
      </c>
      <c r="H1368" s="180">
        <f t="shared" si="21"/>
        <v>100</v>
      </c>
    </row>
    <row r="1369" spans="1:8" x14ac:dyDescent="0.2">
      <c r="A1369" s="186" t="s">
        <v>1694</v>
      </c>
      <c r="B1369" s="187">
        <v>8</v>
      </c>
      <c r="C1369" s="187">
        <v>1</v>
      </c>
      <c r="D1369" s="188" t="s">
        <v>1695</v>
      </c>
      <c r="E1369" s="189"/>
      <c r="F1369" s="190">
        <v>55199.1</v>
      </c>
      <c r="G1369" s="190">
        <v>55199.1</v>
      </c>
      <c r="H1369" s="180">
        <f t="shared" si="21"/>
        <v>100</v>
      </c>
    </row>
    <row r="1370" spans="1:8" x14ac:dyDescent="0.2">
      <c r="A1370" s="186" t="s">
        <v>1696</v>
      </c>
      <c r="B1370" s="187">
        <v>8</v>
      </c>
      <c r="C1370" s="187">
        <v>1</v>
      </c>
      <c r="D1370" s="188" t="s">
        <v>1697</v>
      </c>
      <c r="E1370" s="189"/>
      <c r="F1370" s="190">
        <v>55199.1</v>
      </c>
      <c r="G1370" s="190">
        <v>55199.1</v>
      </c>
      <c r="H1370" s="180">
        <f t="shared" si="21"/>
        <v>100</v>
      </c>
    </row>
    <row r="1371" spans="1:8" ht="22.5" x14ac:dyDescent="0.2">
      <c r="A1371" s="186" t="s">
        <v>620</v>
      </c>
      <c r="B1371" s="187">
        <v>8</v>
      </c>
      <c r="C1371" s="187">
        <v>1</v>
      </c>
      <c r="D1371" s="188" t="s">
        <v>1697</v>
      </c>
      <c r="E1371" s="189">
        <v>600</v>
      </c>
      <c r="F1371" s="190">
        <v>55199.1</v>
      </c>
      <c r="G1371" s="190">
        <v>55199.1</v>
      </c>
      <c r="H1371" s="180">
        <f t="shared" si="21"/>
        <v>100</v>
      </c>
    </row>
    <row r="1372" spans="1:8" ht="22.5" x14ac:dyDescent="0.2">
      <c r="A1372" s="186" t="s">
        <v>1686</v>
      </c>
      <c r="B1372" s="187">
        <v>8</v>
      </c>
      <c r="C1372" s="187">
        <v>1</v>
      </c>
      <c r="D1372" s="188" t="s">
        <v>1070</v>
      </c>
      <c r="E1372" s="189"/>
      <c r="F1372" s="190">
        <v>83835.399999999994</v>
      </c>
      <c r="G1372" s="190">
        <v>83835.399999999994</v>
      </c>
      <c r="H1372" s="180">
        <f t="shared" si="21"/>
        <v>100</v>
      </c>
    </row>
    <row r="1373" spans="1:8" x14ac:dyDescent="0.2">
      <c r="A1373" s="186" t="s">
        <v>1071</v>
      </c>
      <c r="B1373" s="187">
        <v>8</v>
      </c>
      <c r="C1373" s="187">
        <v>1</v>
      </c>
      <c r="D1373" s="188" t="s">
        <v>1072</v>
      </c>
      <c r="E1373" s="189"/>
      <c r="F1373" s="190">
        <v>300</v>
      </c>
      <c r="G1373" s="190">
        <v>300</v>
      </c>
      <c r="H1373" s="180">
        <f t="shared" si="21"/>
        <v>100</v>
      </c>
    </row>
    <row r="1374" spans="1:8" ht="22.5" x14ac:dyDescent="0.2">
      <c r="A1374" s="186" t="s">
        <v>620</v>
      </c>
      <c r="B1374" s="187">
        <v>8</v>
      </c>
      <c r="C1374" s="187">
        <v>1</v>
      </c>
      <c r="D1374" s="188" t="s">
        <v>1072</v>
      </c>
      <c r="E1374" s="189">
        <v>600</v>
      </c>
      <c r="F1374" s="190">
        <v>300</v>
      </c>
      <c r="G1374" s="190">
        <v>300</v>
      </c>
      <c r="H1374" s="180">
        <f t="shared" si="21"/>
        <v>100</v>
      </c>
    </row>
    <row r="1375" spans="1:8" x14ac:dyDescent="0.2">
      <c r="A1375" s="186" t="s">
        <v>1688</v>
      </c>
      <c r="B1375" s="187">
        <v>8</v>
      </c>
      <c r="C1375" s="187">
        <v>1</v>
      </c>
      <c r="D1375" s="188" t="s">
        <v>1698</v>
      </c>
      <c r="E1375" s="189"/>
      <c r="F1375" s="190">
        <v>83535.399999999994</v>
      </c>
      <c r="G1375" s="190">
        <v>83535.399999999994</v>
      </c>
      <c r="H1375" s="180">
        <f t="shared" si="21"/>
        <v>100</v>
      </c>
    </row>
    <row r="1376" spans="1:8" x14ac:dyDescent="0.2">
      <c r="A1376" s="186" t="s">
        <v>795</v>
      </c>
      <c r="B1376" s="187">
        <v>8</v>
      </c>
      <c r="C1376" s="187">
        <v>1</v>
      </c>
      <c r="D1376" s="188" t="s">
        <v>1698</v>
      </c>
      <c r="E1376" s="189">
        <v>400</v>
      </c>
      <c r="F1376" s="190">
        <v>83535.399999999994</v>
      </c>
      <c r="G1376" s="190">
        <v>83535.399999999994</v>
      </c>
      <c r="H1376" s="180">
        <f t="shared" si="21"/>
        <v>100</v>
      </c>
    </row>
    <row r="1377" spans="1:8" ht="22.5" x14ac:dyDescent="0.2">
      <c r="A1377" s="186" t="s">
        <v>1699</v>
      </c>
      <c r="B1377" s="187">
        <v>8</v>
      </c>
      <c r="C1377" s="187">
        <v>1</v>
      </c>
      <c r="D1377" s="188" t="s">
        <v>1073</v>
      </c>
      <c r="E1377" s="189"/>
      <c r="F1377" s="190">
        <v>4100</v>
      </c>
      <c r="G1377" s="190">
        <v>4100</v>
      </c>
      <c r="H1377" s="180">
        <f t="shared" si="21"/>
        <v>100</v>
      </c>
    </row>
    <row r="1378" spans="1:8" x14ac:dyDescent="0.2">
      <c r="A1378" s="186" t="s">
        <v>1074</v>
      </c>
      <c r="B1378" s="187">
        <v>8</v>
      </c>
      <c r="C1378" s="187">
        <v>1</v>
      </c>
      <c r="D1378" s="188" t="s">
        <v>1075</v>
      </c>
      <c r="E1378" s="189"/>
      <c r="F1378" s="190">
        <v>4100</v>
      </c>
      <c r="G1378" s="190">
        <v>4100</v>
      </c>
      <c r="H1378" s="180">
        <f t="shared" si="21"/>
        <v>100</v>
      </c>
    </row>
    <row r="1379" spans="1:8" ht="22.5" x14ac:dyDescent="0.2">
      <c r="A1379" s="186" t="s">
        <v>620</v>
      </c>
      <c r="B1379" s="187">
        <v>8</v>
      </c>
      <c r="C1379" s="187">
        <v>1</v>
      </c>
      <c r="D1379" s="188" t="s">
        <v>1075</v>
      </c>
      <c r="E1379" s="189">
        <v>600</v>
      </c>
      <c r="F1379" s="190">
        <v>3600</v>
      </c>
      <c r="G1379" s="190">
        <v>3600</v>
      </c>
      <c r="H1379" s="180">
        <f t="shared" si="21"/>
        <v>100</v>
      </c>
    </row>
    <row r="1380" spans="1:8" x14ac:dyDescent="0.2">
      <c r="A1380" s="186" t="s">
        <v>603</v>
      </c>
      <c r="B1380" s="187">
        <v>8</v>
      </c>
      <c r="C1380" s="187">
        <v>1</v>
      </c>
      <c r="D1380" s="188" t="s">
        <v>1075</v>
      </c>
      <c r="E1380" s="189">
        <v>800</v>
      </c>
      <c r="F1380" s="190">
        <v>500</v>
      </c>
      <c r="G1380" s="190">
        <v>500</v>
      </c>
      <c r="H1380" s="180">
        <f t="shared" si="21"/>
        <v>100</v>
      </c>
    </row>
    <row r="1381" spans="1:8" ht="22.5" x14ac:dyDescent="0.2">
      <c r="A1381" s="186" t="s">
        <v>1700</v>
      </c>
      <c r="B1381" s="187">
        <v>8</v>
      </c>
      <c r="C1381" s="187">
        <v>1</v>
      </c>
      <c r="D1381" s="188" t="s">
        <v>1077</v>
      </c>
      <c r="E1381" s="189"/>
      <c r="F1381" s="190">
        <v>2525.1999999999998</v>
      </c>
      <c r="G1381" s="190">
        <v>2525.1999999999998</v>
      </c>
      <c r="H1381" s="180">
        <f t="shared" si="21"/>
        <v>100</v>
      </c>
    </row>
    <row r="1382" spans="1:8" x14ac:dyDescent="0.2">
      <c r="A1382" s="186" t="s">
        <v>1078</v>
      </c>
      <c r="B1382" s="187">
        <v>8</v>
      </c>
      <c r="C1382" s="187">
        <v>1</v>
      </c>
      <c r="D1382" s="188" t="s">
        <v>1079</v>
      </c>
      <c r="E1382" s="189"/>
      <c r="F1382" s="190">
        <v>2525.1999999999998</v>
      </c>
      <c r="G1382" s="190">
        <v>2525.1999999999998</v>
      </c>
      <c r="H1382" s="180">
        <f t="shared" si="21"/>
        <v>100</v>
      </c>
    </row>
    <row r="1383" spans="1:8" ht="22.5" x14ac:dyDescent="0.2">
      <c r="A1383" s="186" t="s">
        <v>620</v>
      </c>
      <c r="B1383" s="187">
        <v>8</v>
      </c>
      <c r="C1383" s="187">
        <v>1</v>
      </c>
      <c r="D1383" s="188" t="s">
        <v>1079</v>
      </c>
      <c r="E1383" s="189">
        <v>600</v>
      </c>
      <c r="F1383" s="190">
        <v>2525.1999999999998</v>
      </c>
      <c r="G1383" s="190">
        <v>2525.1999999999998</v>
      </c>
      <c r="H1383" s="180">
        <f t="shared" si="21"/>
        <v>100</v>
      </c>
    </row>
    <row r="1384" spans="1:8" ht="22.5" x14ac:dyDescent="0.2">
      <c r="A1384" s="186" t="s">
        <v>854</v>
      </c>
      <c r="B1384" s="187">
        <v>8</v>
      </c>
      <c r="C1384" s="187">
        <v>1</v>
      </c>
      <c r="D1384" s="188">
        <v>1400000000</v>
      </c>
      <c r="E1384" s="189"/>
      <c r="F1384" s="190">
        <v>200</v>
      </c>
      <c r="G1384" s="190">
        <v>200</v>
      </c>
      <c r="H1384" s="180">
        <f t="shared" si="21"/>
        <v>100</v>
      </c>
    </row>
    <row r="1385" spans="1:8" ht="22.5" x14ac:dyDescent="0.2">
      <c r="A1385" s="186" t="s">
        <v>1080</v>
      </c>
      <c r="B1385" s="187">
        <v>8</v>
      </c>
      <c r="C1385" s="187">
        <v>1</v>
      </c>
      <c r="D1385" s="188">
        <v>1420000000</v>
      </c>
      <c r="E1385" s="189"/>
      <c r="F1385" s="190">
        <v>200</v>
      </c>
      <c r="G1385" s="190">
        <v>200</v>
      </c>
      <c r="H1385" s="180">
        <f t="shared" si="21"/>
        <v>100</v>
      </c>
    </row>
    <row r="1386" spans="1:8" ht="22.5" x14ac:dyDescent="0.2">
      <c r="A1386" s="186" t="s">
        <v>1081</v>
      </c>
      <c r="B1386" s="187">
        <v>8</v>
      </c>
      <c r="C1386" s="187">
        <v>1</v>
      </c>
      <c r="D1386" s="188">
        <v>1420020150</v>
      </c>
      <c r="E1386" s="189"/>
      <c r="F1386" s="190">
        <v>200</v>
      </c>
      <c r="G1386" s="190">
        <v>200</v>
      </c>
      <c r="H1386" s="180">
        <f t="shared" si="21"/>
        <v>100</v>
      </c>
    </row>
    <row r="1387" spans="1:8" ht="22.5" x14ac:dyDescent="0.2">
      <c r="A1387" s="186" t="s">
        <v>620</v>
      </c>
      <c r="B1387" s="187">
        <v>8</v>
      </c>
      <c r="C1387" s="187">
        <v>1</v>
      </c>
      <c r="D1387" s="188">
        <v>1420020150</v>
      </c>
      <c r="E1387" s="189">
        <v>600</v>
      </c>
      <c r="F1387" s="190">
        <v>200</v>
      </c>
      <c r="G1387" s="190">
        <v>200</v>
      </c>
      <c r="H1387" s="180">
        <f t="shared" si="21"/>
        <v>100</v>
      </c>
    </row>
    <row r="1388" spans="1:8" x14ac:dyDescent="0.2">
      <c r="A1388" s="186" t="s">
        <v>1082</v>
      </c>
      <c r="B1388" s="187">
        <v>8</v>
      </c>
      <c r="C1388" s="187">
        <v>1</v>
      </c>
      <c r="D1388" s="188">
        <v>2400000000</v>
      </c>
      <c r="E1388" s="189"/>
      <c r="F1388" s="190">
        <v>500</v>
      </c>
      <c r="G1388" s="190">
        <v>500</v>
      </c>
      <c r="H1388" s="180">
        <f t="shared" si="21"/>
        <v>100</v>
      </c>
    </row>
    <row r="1389" spans="1:8" ht="22.5" x14ac:dyDescent="0.2">
      <c r="A1389" s="186" t="s">
        <v>1083</v>
      </c>
      <c r="B1389" s="187">
        <v>8</v>
      </c>
      <c r="C1389" s="187">
        <v>1</v>
      </c>
      <c r="D1389" s="188">
        <v>2410000000</v>
      </c>
      <c r="E1389" s="189"/>
      <c r="F1389" s="190">
        <v>500</v>
      </c>
      <c r="G1389" s="190">
        <v>500</v>
      </c>
      <c r="H1389" s="180">
        <f t="shared" si="21"/>
        <v>100</v>
      </c>
    </row>
    <row r="1390" spans="1:8" ht="22.5" x14ac:dyDescent="0.2">
      <c r="A1390" s="186" t="s">
        <v>1701</v>
      </c>
      <c r="B1390" s="187">
        <v>8</v>
      </c>
      <c r="C1390" s="187">
        <v>1</v>
      </c>
      <c r="D1390" s="188">
        <v>2410100000</v>
      </c>
      <c r="E1390" s="189"/>
      <c r="F1390" s="190">
        <v>500</v>
      </c>
      <c r="G1390" s="190">
        <v>500</v>
      </c>
      <c r="H1390" s="180">
        <f t="shared" si="21"/>
        <v>100</v>
      </c>
    </row>
    <row r="1391" spans="1:8" ht="22.5" x14ac:dyDescent="0.2">
      <c r="A1391" s="186" t="s">
        <v>1084</v>
      </c>
      <c r="B1391" s="187">
        <v>8</v>
      </c>
      <c r="C1391" s="187">
        <v>1</v>
      </c>
      <c r="D1391" s="188">
        <v>2410142250</v>
      </c>
      <c r="E1391" s="189"/>
      <c r="F1391" s="190">
        <v>500</v>
      </c>
      <c r="G1391" s="190">
        <v>500</v>
      </c>
      <c r="H1391" s="180">
        <f t="shared" si="21"/>
        <v>100</v>
      </c>
    </row>
    <row r="1392" spans="1:8" ht="22.5" x14ac:dyDescent="0.2">
      <c r="A1392" s="186" t="s">
        <v>620</v>
      </c>
      <c r="B1392" s="187">
        <v>8</v>
      </c>
      <c r="C1392" s="187">
        <v>1</v>
      </c>
      <c r="D1392" s="188">
        <v>2410142250</v>
      </c>
      <c r="E1392" s="189">
        <v>600</v>
      </c>
      <c r="F1392" s="190">
        <v>500</v>
      </c>
      <c r="G1392" s="190">
        <v>500</v>
      </c>
      <c r="H1392" s="180">
        <f t="shared" si="21"/>
        <v>100</v>
      </c>
    </row>
    <row r="1393" spans="1:8" ht="22.5" x14ac:dyDescent="0.2">
      <c r="A1393" s="186" t="s">
        <v>1085</v>
      </c>
      <c r="B1393" s="187">
        <v>8</v>
      </c>
      <c r="C1393" s="187">
        <v>1</v>
      </c>
      <c r="D1393" s="188">
        <v>2700000000</v>
      </c>
      <c r="E1393" s="189"/>
      <c r="F1393" s="190">
        <v>20715.599999999999</v>
      </c>
      <c r="G1393" s="190">
        <v>20715.599999999999</v>
      </c>
      <c r="H1393" s="180">
        <f t="shared" si="21"/>
        <v>100</v>
      </c>
    </row>
    <row r="1394" spans="1:8" ht="22.5" x14ac:dyDescent="0.2">
      <c r="A1394" s="186" t="s">
        <v>1086</v>
      </c>
      <c r="B1394" s="187">
        <v>8</v>
      </c>
      <c r="C1394" s="187">
        <v>1</v>
      </c>
      <c r="D1394" s="188">
        <v>2700100000</v>
      </c>
      <c r="E1394" s="189"/>
      <c r="F1394" s="190">
        <v>9883.9</v>
      </c>
      <c r="G1394" s="190">
        <v>9883.9</v>
      </c>
      <c r="H1394" s="180">
        <f t="shared" si="21"/>
        <v>100</v>
      </c>
    </row>
    <row r="1395" spans="1:8" ht="22.5" x14ac:dyDescent="0.2">
      <c r="A1395" s="186" t="s">
        <v>1086</v>
      </c>
      <c r="B1395" s="187">
        <v>8</v>
      </c>
      <c r="C1395" s="187">
        <v>1</v>
      </c>
      <c r="D1395" s="188">
        <v>2700100000</v>
      </c>
      <c r="E1395" s="189"/>
      <c r="F1395" s="190">
        <v>591.5</v>
      </c>
      <c r="G1395" s="190">
        <v>591.5</v>
      </c>
      <c r="H1395" s="180">
        <f t="shared" si="21"/>
        <v>100</v>
      </c>
    </row>
    <row r="1396" spans="1:8" ht="22.5" x14ac:dyDescent="0.2">
      <c r="A1396" s="186" t="s">
        <v>620</v>
      </c>
      <c r="B1396" s="187">
        <v>8</v>
      </c>
      <c r="C1396" s="187">
        <v>1</v>
      </c>
      <c r="D1396" s="188">
        <v>2700100000</v>
      </c>
      <c r="E1396" s="189">
        <v>600</v>
      </c>
      <c r="F1396" s="190">
        <v>591.5</v>
      </c>
      <c r="G1396" s="190">
        <v>591.5</v>
      </c>
      <c r="H1396" s="180">
        <f t="shared" si="21"/>
        <v>100</v>
      </c>
    </row>
    <row r="1397" spans="1:8" ht="33.75" x14ac:dyDescent="0.2">
      <c r="A1397" s="186" t="s">
        <v>1702</v>
      </c>
      <c r="B1397" s="187">
        <v>8</v>
      </c>
      <c r="C1397" s="187">
        <v>1</v>
      </c>
      <c r="D1397" s="188">
        <v>2700177030</v>
      </c>
      <c r="E1397" s="189"/>
      <c r="F1397" s="190">
        <v>67</v>
      </c>
      <c r="G1397" s="190">
        <v>67</v>
      </c>
      <c r="H1397" s="180">
        <f t="shared" si="21"/>
        <v>100</v>
      </c>
    </row>
    <row r="1398" spans="1:8" x14ac:dyDescent="0.2">
      <c r="A1398" s="186" t="s">
        <v>609</v>
      </c>
      <c r="B1398" s="187">
        <v>8</v>
      </c>
      <c r="C1398" s="187">
        <v>1</v>
      </c>
      <c r="D1398" s="188">
        <v>2700177030</v>
      </c>
      <c r="E1398" s="189">
        <v>500</v>
      </c>
      <c r="F1398" s="190">
        <v>67</v>
      </c>
      <c r="G1398" s="190">
        <v>67</v>
      </c>
      <c r="H1398" s="180">
        <f t="shared" si="21"/>
        <v>100</v>
      </c>
    </row>
    <row r="1399" spans="1:8" ht="22.5" x14ac:dyDescent="0.2">
      <c r="A1399" s="186" t="s">
        <v>1703</v>
      </c>
      <c r="B1399" s="187">
        <v>8</v>
      </c>
      <c r="C1399" s="187">
        <v>1</v>
      </c>
      <c r="D1399" s="188" t="s">
        <v>1087</v>
      </c>
      <c r="E1399" s="189"/>
      <c r="F1399" s="190">
        <v>9225.4</v>
      </c>
      <c r="G1399" s="190">
        <v>9225.4</v>
      </c>
      <c r="H1399" s="180">
        <f t="shared" si="21"/>
        <v>100</v>
      </c>
    </row>
    <row r="1400" spans="1:8" x14ac:dyDescent="0.2">
      <c r="A1400" s="186" t="s">
        <v>609</v>
      </c>
      <c r="B1400" s="187">
        <v>8</v>
      </c>
      <c r="C1400" s="187">
        <v>1</v>
      </c>
      <c r="D1400" s="188" t="s">
        <v>1087</v>
      </c>
      <c r="E1400" s="189">
        <v>500</v>
      </c>
      <c r="F1400" s="190">
        <v>257.60000000000002</v>
      </c>
      <c r="G1400" s="190">
        <v>257.60000000000002</v>
      </c>
      <c r="H1400" s="180">
        <f t="shared" si="21"/>
        <v>100</v>
      </c>
    </row>
    <row r="1401" spans="1:8" ht="22.5" x14ac:dyDescent="0.2">
      <c r="A1401" s="186" t="s">
        <v>620</v>
      </c>
      <c r="B1401" s="187">
        <v>8</v>
      </c>
      <c r="C1401" s="187">
        <v>1</v>
      </c>
      <c r="D1401" s="188" t="s">
        <v>1087</v>
      </c>
      <c r="E1401" s="189">
        <v>600</v>
      </c>
      <c r="F1401" s="190">
        <v>8967.7999999999993</v>
      </c>
      <c r="G1401" s="190">
        <v>8967.7999999999993</v>
      </c>
      <c r="H1401" s="180">
        <f t="shared" si="21"/>
        <v>100</v>
      </c>
    </row>
    <row r="1402" spans="1:8" ht="22.5" x14ac:dyDescent="0.2">
      <c r="A1402" s="186" t="s">
        <v>1088</v>
      </c>
      <c r="B1402" s="187">
        <v>8</v>
      </c>
      <c r="C1402" s="187">
        <v>1</v>
      </c>
      <c r="D1402" s="188">
        <v>2700400000</v>
      </c>
      <c r="E1402" s="189"/>
      <c r="F1402" s="190">
        <v>1841.8</v>
      </c>
      <c r="G1402" s="190">
        <v>1841.8</v>
      </c>
      <c r="H1402" s="180">
        <f t="shared" si="21"/>
        <v>100</v>
      </c>
    </row>
    <row r="1403" spans="1:8" ht="22.5" x14ac:dyDescent="0.2">
      <c r="A1403" s="186" t="s">
        <v>1089</v>
      </c>
      <c r="B1403" s="187">
        <v>8</v>
      </c>
      <c r="C1403" s="187">
        <v>1</v>
      </c>
      <c r="D1403" s="188" t="s">
        <v>1090</v>
      </c>
      <c r="E1403" s="189"/>
      <c r="F1403" s="190">
        <v>1841.8</v>
      </c>
      <c r="G1403" s="190">
        <v>1841.8</v>
      </c>
      <c r="H1403" s="180">
        <f t="shared" si="21"/>
        <v>100</v>
      </c>
    </row>
    <row r="1404" spans="1:8" ht="22.5" x14ac:dyDescent="0.2">
      <c r="A1404" s="186" t="s">
        <v>620</v>
      </c>
      <c r="B1404" s="187">
        <v>8</v>
      </c>
      <c r="C1404" s="187">
        <v>1</v>
      </c>
      <c r="D1404" s="188" t="s">
        <v>1090</v>
      </c>
      <c r="E1404" s="189">
        <v>600</v>
      </c>
      <c r="F1404" s="190">
        <v>1841.8</v>
      </c>
      <c r="G1404" s="190">
        <v>1841.8</v>
      </c>
      <c r="H1404" s="180">
        <f t="shared" si="21"/>
        <v>100</v>
      </c>
    </row>
    <row r="1405" spans="1:8" x14ac:dyDescent="0.2">
      <c r="A1405" s="186" t="s">
        <v>1091</v>
      </c>
      <c r="B1405" s="187">
        <v>8</v>
      </c>
      <c r="C1405" s="187">
        <v>1</v>
      </c>
      <c r="D1405" s="188">
        <v>2700500000</v>
      </c>
      <c r="E1405" s="189"/>
      <c r="F1405" s="190">
        <v>3989.9</v>
      </c>
      <c r="G1405" s="190">
        <v>3989.9</v>
      </c>
      <c r="H1405" s="180">
        <f t="shared" si="21"/>
        <v>100</v>
      </c>
    </row>
    <row r="1406" spans="1:8" x14ac:dyDescent="0.2">
      <c r="A1406" s="186" t="s">
        <v>1092</v>
      </c>
      <c r="B1406" s="187">
        <v>8</v>
      </c>
      <c r="C1406" s="187">
        <v>1</v>
      </c>
      <c r="D1406" s="188">
        <v>2700503000</v>
      </c>
      <c r="E1406" s="189"/>
      <c r="F1406" s="190">
        <v>3989.9</v>
      </c>
      <c r="G1406" s="190">
        <v>3989.9</v>
      </c>
      <c r="H1406" s="180">
        <f t="shared" si="21"/>
        <v>100</v>
      </c>
    </row>
    <row r="1407" spans="1:8" ht="22.5" x14ac:dyDescent="0.2">
      <c r="A1407" s="186" t="s">
        <v>620</v>
      </c>
      <c r="B1407" s="187">
        <v>8</v>
      </c>
      <c r="C1407" s="187">
        <v>1</v>
      </c>
      <c r="D1407" s="188">
        <v>2700503000</v>
      </c>
      <c r="E1407" s="189">
        <v>600</v>
      </c>
      <c r="F1407" s="190">
        <v>3989.9</v>
      </c>
      <c r="G1407" s="190">
        <v>3989.9</v>
      </c>
      <c r="H1407" s="180">
        <f t="shared" si="21"/>
        <v>100</v>
      </c>
    </row>
    <row r="1408" spans="1:8" x14ac:dyDescent="0.2">
      <c r="A1408" s="186" t="s">
        <v>1093</v>
      </c>
      <c r="B1408" s="187">
        <v>8</v>
      </c>
      <c r="C1408" s="187">
        <v>1</v>
      </c>
      <c r="D1408" s="188">
        <v>2700600000</v>
      </c>
      <c r="E1408" s="189"/>
      <c r="F1408" s="190">
        <v>5000</v>
      </c>
      <c r="G1408" s="190">
        <v>5000</v>
      </c>
      <c r="H1408" s="180">
        <f t="shared" si="21"/>
        <v>100</v>
      </c>
    </row>
    <row r="1409" spans="1:8" ht="22.5" x14ac:dyDescent="0.2">
      <c r="A1409" s="186" t="s">
        <v>1094</v>
      </c>
      <c r="B1409" s="187">
        <v>8</v>
      </c>
      <c r="C1409" s="187">
        <v>1</v>
      </c>
      <c r="D1409" s="188">
        <v>2700603000</v>
      </c>
      <c r="E1409" s="189"/>
      <c r="F1409" s="190">
        <v>5000</v>
      </c>
      <c r="G1409" s="190">
        <v>5000</v>
      </c>
      <c r="H1409" s="180">
        <f t="shared" si="21"/>
        <v>100</v>
      </c>
    </row>
    <row r="1410" spans="1:8" ht="22.5" x14ac:dyDescent="0.2">
      <c r="A1410" s="186" t="s">
        <v>620</v>
      </c>
      <c r="B1410" s="187">
        <v>8</v>
      </c>
      <c r="C1410" s="187">
        <v>1</v>
      </c>
      <c r="D1410" s="188">
        <v>2700603000</v>
      </c>
      <c r="E1410" s="189">
        <v>600</v>
      </c>
      <c r="F1410" s="190">
        <v>5000</v>
      </c>
      <c r="G1410" s="190">
        <v>5000</v>
      </c>
      <c r="H1410" s="180">
        <f t="shared" si="21"/>
        <v>100</v>
      </c>
    </row>
    <row r="1411" spans="1:8" x14ac:dyDescent="0.2">
      <c r="A1411" s="186" t="s">
        <v>596</v>
      </c>
      <c r="B1411" s="187">
        <v>8</v>
      </c>
      <c r="C1411" s="187">
        <v>1</v>
      </c>
      <c r="D1411" s="188">
        <v>8900000000</v>
      </c>
      <c r="E1411" s="189"/>
      <c r="F1411" s="190">
        <v>1110</v>
      </c>
      <c r="G1411" s="190">
        <v>1110</v>
      </c>
      <c r="H1411" s="180">
        <f t="shared" si="21"/>
        <v>100</v>
      </c>
    </row>
    <row r="1412" spans="1:8" ht="22.5" x14ac:dyDescent="0.2">
      <c r="A1412" s="186" t="s">
        <v>1424</v>
      </c>
      <c r="B1412" s="187">
        <v>8</v>
      </c>
      <c r="C1412" s="187">
        <v>1</v>
      </c>
      <c r="D1412" s="188">
        <v>8900055490</v>
      </c>
      <c r="E1412" s="189"/>
      <c r="F1412" s="190">
        <v>1110</v>
      </c>
      <c r="G1412" s="190">
        <v>1110</v>
      </c>
      <c r="H1412" s="180">
        <f t="shared" si="21"/>
        <v>100</v>
      </c>
    </row>
    <row r="1413" spans="1:8" ht="22.5" x14ac:dyDescent="0.2">
      <c r="A1413" s="186" t="s">
        <v>620</v>
      </c>
      <c r="B1413" s="187">
        <v>8</v>
      </c>
      <c r="C1413" s="187">
        <v>1</v>
      </c>
      <c r="D1413" s="188">
        <v>8900055490</v>
      </c>
      <c r="E1413" s="189">
        <v>600</v>
      </c>
      <c r="F1413" s="190">
        <v>1110</v>
      </c>
      <c r="G1413" s="190">
        <v>1110</v>
      </c>
      <c r="H1413" s="180">
        <f t="shared" si="21"/>
        <v>100</v>
      </c>
    </row>
    <row r="1414" spans="1:8" x14ac:dyDescent="0.2">
      <c r="A1414" s="186" t="s">
        <v>600</v>
      </c>
      <c r="B1414" s="187">
        <v>8</v>
      </c>
      <c r="C1414" s="187">
        <v>1</v>
      </c>
      <c r="D1414" s="188">
        <v>9900000000</v>
      </c>
      <c r="E1414" s="189"/>
      <c r="F1414" s="190">
        <v>4878</v>
      </c>
      <c r="G1414" s="190">
        <v>4742.3999999999996</v>
      </c>
      <c r="H1414" s="180">
        <f t="shared" si="21"/>
        <v>97.220172201722008</v>
      </c>
    </row>
    <row r="1415" spans="1:8" x14ac:dyDescent="0.2">
      <c r="A1415" s="186" t="s">
        <v>1095</v>
      </c>
      <c r="B1415" s="187">
        <v>8</v>
      </c>
      <c r="C1415" s="187">
        <v>1</v>
      </c>
      <c r="D1415" s="188">
        <v>9900044000</v>
      </c>
      <c r="E1415" s="189"/>
      <c r="F1415" s="190">
        <v>4878</v>
      </c>
      <c r="G1415" s="190">
        <v>4742.3999999999996</v>
      </c>
      <c r="H1415" s="180">
        <f t="shared" si="21"/>
        <v>97.220172201722008</v>
      </c>
    </row>
    <row r="1416" spans="1:8" ht="33.75" x14ac:dyDescent="0.2">
      <c r="A1416" s="186" t="s">
        <v>595</v>
      </c>
      <c r="B1416" s="187">
        <v>8</v>
      </c>
      <c r="C1416" s="187">
        <v>1</v>
      </c>
      <c r="D1416" s="188">
        <v>9900044000</v>
      </c>
      <c r="E1416" s="189">
        <v>100</v>
      </c>
      <c r="F1416" s="190">
        <v>4413.3999999999996</v>
      </c>
      <c r="G1416" s="190">
        <v>4354.3999999999996</v>
      </c>
      <c r="H1416" s="180">
        <f t="shared" si="21"/>
        <v>98.663162187882364</v>
      </c>
    </row>
    <row r="1417" spans="1:8" x14ac:dyDescent="0.2">
      <c r="A1417" s="186" t="s">
        <v>599</v>
      </c>
      <c r="B1417" s="187">
        <v>8</v>
      </c>
      <c r="C1417" s="187">
        <v>1</v>
      </c>
      <c r="D1417" s="188">
        <v>9900044000</v>
      </c>
      <c r="E1417" s="189">
        <v>200</v>
      </c>
      <c r="F1417" s="190">
        <v>460.6</v>
      </c>
      <c r="G1417" s="190">
        <v>384</v>
      </c>
      <c r="H1417" s="180">
        <f t="shared" si="21"/>
        <v>83.369518019973938</v>
      </c>
    </row>
    <row r="1418" spans="1:8" x14ac:dyDescent="0.2">
      <c r="A1418" s="186" t="s">
        <v>603</v>
      </c>
      <c r="B1418" s="187">
        <v>8</v>
      </c>
      <c r="C1418" s="187">
        <v>1</v>
      </c>
      <c r="D1418" s="188">
        <v>9900044000</v>
      </c>
      <c r="E1418" s="189">
        <v>800</v>
      </c>
      <c r="F1418" s="190">
        <v>4</v>
      </c>
      <c r="G1418" s="190">
        <v>4</v>
      </c>
      <c r="H1418" s="180">
        <f t="shared" si="21"/>
        <v>100</v>
      </c>
    </row>
    <row r="1419" spans="1:8" s="176" customFormat="1" ht="10.5" x14ac:dyDescent="0.15">
      <c r="A1419" s="181" t="s">
        <v>1704</v>
      </c>
      <c r="B1419" s="182">
        <v>8</v>
      </c>
      <c r="C1419" s="182">
        <v>3</v>
      </c>
      <c r="D1419" s="183"/>
      <c r="E1419" s="184"/>
      <c r="F1419" s="185">
        <v>4083</v>
      </c>
      <c r="G1419" s="185">
        <v>4083</v>
      </c>
      <c r="H1419" s="174">
        <f t="shared" si="21"/>
        <v>100</v>
      </c>
    </row>
    <row r="1420" spans="1:8" x14ac:dyDescent="0.2">
      <c r="A1420" s="186" t="s">
        <v>774</v>
      </c>
      <c r="B1420" s="187">
        <v>8</v>
      </c>
      <c r="C1420" s="187">
        <v>3</v>
      </c>
      <c r="D1420" s="188">
        <v>8200000000</v>
      </c>
      <c r="E1420" s="189"/>
      <c r="F1420" s="190">
        <v>4083</v>
      </c>
      <c r="G1420" s="190">
        <v>4083</v>
      </c>
      <c r="H1420" s="180">
        <f t="shared" si="21"/>
        <v>100</v>
      </c>
    </row>
    <row r="1421" spans="1:8" x14ac:dyDescent="0.2">
      <c r="A1421" s="186" t="s">
        <v>1574</v>
      </c>
      <c r="B1421" s="187">
        <v>8</v>
      </c>
      <c r="C1421" s="187">
        <v>3</v>
      </c>
      <c r="D1421" s="188">
        <v>8200000350</v>
      </c>
      <c r="E1421" s="189"/>
      <c r="F1421" s="190">
        <v>4083</v>
      </c>
      <c r="G1421" s="190">
        <v>4083</v>
      </c>
      <c r="H1421" s="180">
        <f t="shared" si="21"/>
        <v>100</v>
      </c>
    </row>
    <row r="1422" spans="1:8" x14ac:dyDescent="0.2">
      <c r="A1422" s="186" t="s">
        <v>599</v>
      </c>
      <c r="B1422" s="187">
        <v>8</v>
      </c>
      <c r="C1422" s="187">
        <v>3</v>
      </c>
      <c r="D1422" s="188">
        <v>8200000350</v>
      </c>
      <c r="E1422" s="189">
        <v>200</v>
      </c>
      <c r="F1422" s="190">
        <v>4083</v>
      </c>
      <c r="G1422" s="190">
        <v>4083</v>
      </c>
      <c r="H1422" s="180">
        <f t="shared" si="21"/>
        <v>100</v>
      </c>
    </row>
    <row r="1423" spans="1:8" s="176" customFormat="1" ht="10.5" x14ac:dyDescent="0.15">
      <c r="A1423" s="181" t="s">
        <v>1096</v>
      </c>
      <c r="B1423" s="182">
        <v>8</v>
      </c>
      <c r="C1423" s="182">
        <v>4</v>
      </c>
      <c r="D1423" s="183"/>
      <c r="E1423" s="184"/>
      <c r="F1423" s="185">
        <v>101780.7</v>
      </c>
      <c r="G1423" s="185">
        <v>100917.9</v>
      </c>
      <c r="H1423" s="174">
        <f t="shared" ref="H1423:H1484" si="22">+G1423/F1423*100</f>
        <v>99.152295081484013</v>
      </c>
    </row>
    <row r="1424" spans="1:8" x14ac:dyDescent="0.2">
      <c r="A1424" s="186" t="s">
        <v>621</v>
      </c>
      <c r="B1424" s="187">
        <v>8</v>
      </c>
      <c r="C1424" s="187">
        <v>4</v>
      </c>
      <c r="D1424" s="188">
        <v>8800000000</v>
      </c>
      <c r="E1424" s="189"/>
      <c r="F1424" s="190">
        <v>55863</v>
      </c>
      <c r="G1424" s="190">
        <v>55082.400000000001</v>
      </c>
      <c r="H1424" s="180">
        <f t="shared" si="22"/>
        <v>98.602652918747651</v>
      </c>
    </row>
    <row r="1425" spans="1:8" x14ac:dyDescent="0.2">
      <c r="A1425" s="186" t="s">
        <v>1239</v>
      </c>
      <c r="B1425" s="187">
        <v>8</v>
      </c>
      <c r="C1425" s="187">
        <v>4</v>
      </c>
      <c r="D1425" s="188">
        <v>8800040530</v>
      </c>
      <c r="E1425" s="189"/>
      <c r="F1425" s="190">
        <v>7685</v>
      </c>
      <c r="G1425" s="190">
        <v>7684.2</v>
      </c>
      <c r="H1425" s="180">
        <f t="shared" si="22"/>
        <v>99.989590110605079</v>
      </c>
    </row>
    <row r="1426" spans="1:8" ht="33.75" x14ac:dyDescent="0.2">
      <c r="A1426" s="186" t="s">
        <v>595</v>
      </c>
      <c r="B1426" s="187">
        <v>8</v>
      </c>
      <c r="C1426" s="187">
        <v>4</v>
      </c>
      <c r="D1426" s="188">
        <v>8800040530</v>
      </c>
      <c r="E1426" s="189">
        <v>100</v>
      </c>
      <c r="F1426" s="190">
        <v>7015</v>
      </c>
      <c r="G1426" s="190">
        <v>7015</v>
      </c>
      <c r="H1426" s="180">
        <f t="shared" si="22"/>
        <v>100</v>
      </c>
    </row>
    <row r="1427" spans="1:8" x14ac:dyDescent="0.2">
      <c r="A1427" s="186" t="s">
        <v>599</v>
      </c>
      <c r="B1427" s="187">
        <v>8</v>
      </c>
      <c r="C1427" s="187">
        <v>4</v>
      </c>
      <c r="D1427" s="188">
        <v>8800040530</v>
      </c>
      <c r="E1427" s="189">
        <v>200</v>
      </c>
      <c r="F1427" s="190">
        <v>670</v>
      </c>
      <c r="G1427" s="190">
        <v>669.2</v>
      </c>
      <c r="H1427" s="180">
        <f t="shared" si="22"/>
        <v>99.880597014925371</v>
      </c>
    </row>
    <row r="1428" spans="1:8" x14ac:dyDescent="0.2">
      <c r="A1428" s="186" t="s">
        <v>1097</v>
      </c>
      <c r="B1428" s="187">
        <v>8</v>
      </c>
      <c r="C1428" s="187">
        <v>4</v>
      </c>
      <c r="D1428" s="188">
        <v>8800045200</v>
      </c>
      <c r="E1428" s="189"/>
      <c r="F1428" s="190">
        <v>48178</v>
      </c>
      <c r="G1428" s="190">
        <v>47398.2</v>
      </c>
      <c r="H1428" s="180">
        <f t="shared" si="22"/>
        <v>98.381418904894346</v>
      </c>
    </row>
    <row r="1429" spans="1:8" ht="22.5" x14ac:dyDescent="0.2">
      <c r="A1429" s="186" t="s">
        <v>620</v>
      </c>
      <c r="B1429" s="187">
        <v>8</v>
      </c>
      <c r="C1429" s="187">
        <v>4</v>
      </c>
      <c r="D1429" s="188">
        <v>8800045200</v>
      </c>
      <c r="E1429" s="189">
        <v>600</v>
      </c>
      <c r="F1429" s="190">
        <v>48178</v>
      </c>
      <c r="G1429" s="190">
        <v>47398.2</v>
      </c>
      <c r="H1429" s="180">
        <f t="shared" si="22"/>
        <v>98.381418904894346</v>
      </c>
    </row>
    <row r="1430" spans="1:8" x14ac:dyDescent="0.2">
      <c r="A1430" s="186" t="s">
        <v>596</v>
      </c>
      <c r="B1430" s="187">
        <v>8</v>
      </c>
      <c r="C1430" s="187">
        <v>4</v>
      </c>
      <c r="D1430" s="188">
        <v>8900000000</v>
      </c>
      <c r="E1430" s="189"/>
      <c r="F1430" s="190">
        <v>38761.1</v>
      </c>
      <c r="G1430" s="190">
        <v>38678.9</v>
      </c>
      <c r="H1430" s="180">
        <f t="shared" si="22"/>
        <v>99.787931715044209</v>
      </c>
    </row>
    <row r="1431" spans="1:8" x14ac:dyDescent="0.2">
      <c r="A1431" s="186" t="s">
        <v>596</v>
      </c>
      <c r="B1431" s="187">
        <v>8</v>
      </c>
      <c r="C1431" s="187">
        <v>4</v>
      </c>
      <c r="D1431" s="188">
        <v>8900000110</v>
      </c>
      <c r="E1431" s="189"/>
      <c r="F1431" s="190">
        <v>33359.1</v>
      </c>
      <c r="G1431" s="190">
        <v>33346.9</v>
      </c>
      <c r="H1431" s="180">
        <f t="shared" si="22"/>
        <v>99.963428269947343</v>
      </c>
    </row>
    <row r="1432" spans="1:8" ht="33.75" x14ac:dyDescent="0.2">
      <c r="A1432" s="186" t="s">
        <v>595</v>
      </c>
      <c r="B1432" s="187">
        <v>8</v>
      </c>
      <c r="C1432" s="187">
        <v>4</v>
      </c>
      <c r="D1432" s="188">
        <v>8900000110</v>
      </c>
      <c r="E1432" s="189">
        <v>100</v>
      </c>
      <c r="F1432" s="190">
        <v>33359.1</v>
      </c>
      <c r="G1432" s="190">
        <v>33346.9</v>
      </c>
      <c r="H1432" s="180">
        <f t="shared" si="22"/>
        <v>99.963428269947343</v>
      </c>
    </row>
    <row r="1433" spans="1:8" x14ac:dyDescent="0.2">
      <c r="A1433" s="186" t="s">
        <v>596</v>
      </c>
      <c r="B1433" s="187">
        <v>8</v>
      </c>
      <c r="C1433" s="187">
        <v>4</v>
      </c>
      <c r="D1433" s="188">
        <v>8900000190</v>
      </c>
      <c r="E1433" s="189"/>
      <c r="F1433" s="190">
        <v>3061.2</v>
      </c>
      <c r="G1433" s="190">
        <v>2995</v>
      </c>
      <c r="H1433" s="180">
        <f t="shared" si="22"/>
        <v>97.837449366261595</v>
      </c>
    </row>
    <row r="1434" spans="1:8" ht="33.75" x14ac:dyDescent="0.2">
      <c r="A1434" s="186" t="s">
        <v>595</v>
      </c>
      <c r="B1434" s="187">
        <v>8</v>
      </c>
      <c r="C1434" s="187">
        <v>4</v>
      </c>
      <c r="D1434" s="188">
        <v>8900000190</v>
      </c>
      <c r="E1434" s="189">
        <v>100</v>
      </c>
      <c r="F1434" s="190">
        <v>1111.5999999999999</v>
      </c>
      <c r="G1434" s="190">
        <v>1108.5999999999999</v>
      </c>
      <c r="H1434" s="180">
        <f t="shared" si="22"/>
        <v>99.730118747750979</v>
      </c>
    </row>
    <row r="1435" spans="1:8" x14ac:dyDescent="0.2">
      <c r="A1435" s="186" t="s">
        <v>599</v>
      </c>
      <c r="B1435" s="187">
        <v>8</v>
      </c>
      <c r="C1435" s="187">
        <v>4</v>
      </c>
      <c r="D1435" s="188">
        <v>8900000190</v>
      </c>
      <c r="E1435" s="189">
        <v>200</v>
      </c>
      <c r="F1435" s="190">
        <v>1945.1</v>
      </c>
      <c r="G1435" s="190">
        <v>1881.9</v>
      </c>
      <c r="H1435" s="180">
        <f t="shared" si="22"/>
        <v>96.750809727006342</v>
      </c>
    </row>
    <row r="1436" spans="1:8" x14ac:dyDescent="0.2">
      <c r="A1436" s="186" t="s">
        <v>603</v>
      </c>
      <c r="B1436" s="187">
        <v>8</v>
      </c>
      <c r="C1436" s="187">
        <v>4</v>
      </c>
      <c r="D1436" s="188">
        <v>8900000190</v>
      </c>
      <c r="E1436" s="189">
        <v>800</v>
      </c>
      <c r="F1436" s="190">
        <v>4.5</v>
      </c>
      <c r="G1436" s="190">
        <v>4.5</v>
      </c>
      <c r="H1436" s="180">
        <f t="shared" si="22"/>
        <v>100</v>
      </c>
    </row>
    <row r="1437" spans="1:8" x14ac:dyDescent="0.2">
      <c r="A1437" s="186" t="s">
        <v>596</v>
      </c>
      <c r="B1437" s="187">
        <v>8</v>
      </c>
      <c r="C1437" s="187">
        <v>4</v>
      </c>
      <c r="D1437" s="188">
        <v>8900000870</v>
      </c>
      <c r="E1437" s="189"/>
      <c r="F1437" s="190">
        <v>259.8</v>
      </c>
      <c r="G1437" s="190">
        <v>259.60000000000002</v>
      </c>
      <c r="H1437" s="180">
        <f t="shared" si="22"/>
        <v>99.923017705927634</v>
      </c>
    </row>
    <row r="1438" spans="1:8" ht="33.75" x14ac:dyDescent="0.2">
      <c r="A1438" s="186" t="s">
        <v>595</v>
      </c>
      <c r="B1438" s="187">
        <v>8</v>
      </c>
      <c r="C1438" s="187">
        <v>4</v>
      </c>
      <c r="D1438" s="188">
        <v>8900000870</v>
      </c>
      <c r="E1438" s="189">
        <v>100</v>
      </c>
      <c r="F1438" s="190">
        <v>259.8</v>
      </c>
      <c r="G1438" s="190">
        <v>259.60000000000002</v>
      </c>
      <c r="H1438" s="180">
        <f t="shared" si="22"/>
        <v>99.923017705927634</v>
      </c>
    </row>
    <row r="1439" spans="1:8" ht="22.5" x14ac:dyDescent="0.2">
      <c r="A1439" s="186" t="s">
        <v>1424</v>
      </c>
      <c r="B1439" s="187">
        <v>8</v>
      </c>
      <c r="C1439" s="187">
        <v>4</v>
      </c>
      <c r="D1439" s="188">
        <v>8900055490</v>
      </c>
      <c r="E1439" s="189"/>
      <c r="F1439" s="190">
        <v>2081</v>
      </c>
      <c r="G1439" s="190">
        <v>2077.4</v>
      </c>
      <c r="H1439" s="180">
        <f t="shared" si="22"/>
        <v>99.827006246996646</v>
      </c>
    </row>
    <row r="1440" spans="1:8" ht="33.75" x14ac:dyDescent="0.2">
      <c r="A1440" s="186" t="s">
        <v>595</v>
      </c>
      <c r="B1440" s="187">
        <v>8</v>
      </c>
      <c r="C1440" s="187">
        <v>4</v>
      </c>
      <c r="D1440" s="188">
        <v>8900055490</v>
      </c>
      <c r="E1440" s="189">
        <v>100</v>
      </c>
      <c r="F1440" s="190">
        <v>2001</v>
      </c>
      <c r="G1440" s="190">
        <v>1997.4</v>
      </c>
      <c r="H1440" s="180">
        <f t="shared" si="22"/>
        <v>99.820089955022496</v>
      </c>
    </row>
    <row r="1441" spans="1:8" ht="22.5" x14ac:dyDescent="0.2">
      <c r="A1441" s="186" t="s">
        <v>620</v>
      </c>
      <c r="B1441" s="187">
        <v>8</v>
      </c>
      <c r="C1441" s="187">
        <v>4</v>
      </c>
      <c r="D1441" s="188">
        <v>8900055490</v>
      </c>
      <c r="E1441" s="189">
        <v>600</v>
      </c>
      <c r="F1441" s="190">
        <v>80</v>
      </c>
      <c r="G1441" s="190">
        <v>80</v>
      </c>
      <c r="H1441" s="180">
        <f t="shared" si="22"/>
        <v>100</v>
      </c>
    </row>
    <row r="1442" spans="1:8" x14ac:dyDescent="0.2">
      <c r="A1442" s="186" t="s">
        <v>600</v>
      </c>
      <c r="B1442" s="187">
        <v>8</v>
      </c>
      <c r="C1442" s="187">
        <v>4</v>
      </c>
      <c r="D1442" s="188">
        <v>9900000000</v>
      </c>
      <c r="E1442" s="189"/>
      <c r="F1442" s="190">
        <v>7156.6</v>
      </c>
      <c r="G1442" s="190">
        <v>7156.6</v>
      </c>
      <c r="H1442" s="180">
        <f t="shared" si="22"/>
        <v>100</v>
      </c>
    </row>
    <row r="1443" spans="1:8" ht="22.5" x14ac:dyDescent="0.2">
      <c r="A1443" s="186" t="s">
        <v>1705</v>
      </c>
      <c r="B1443" s="187">
        <v>8</v>
      </c>
      <c r="C1443" s="187">
        <v>4</v>
      </c>
      <c r="D1443" s="188">
        <v>9900059500</v>
      </c>
      <c r="E1443" s="189"/>
      <c r="F1443" s="190">
        <v>7156.6</v>
      </c>
      <c r="G1443" s="190">
        <v>7156.6</v>
      </c>
      <c r="H1443" s="180">
        <f t="shared" si="22"/>
        <v>100</v>
      </c>
    </row>
    <row r="1444" spans="1:8" ht="33.75" x14ac:dyDescent="0.2">
      <c r="A1444" s="186" t="s">
        <v>595</v>
      </c>
      <c r="B1444" s="187">
        <v>8</v>
      </c>
      <c r="C1444" s="187">
        <v>4</v>
      </c>
      <c r="D1444" s="188">
        <v>9900059500</v>
      </c>
      <c r="E1444" s="189">
        <v>100</v>
      </c>
      <c r="F1444" s="190">
        <v>5688.1</v>
      </c>
      <c r="G1444" s="190">
        <v>5688.1</v>
      </c>
      <c r="H1444" s="180">
        <f t="shared" si="22"/>
        <v>100</v>
      </c>
    </row>
    <row r="1445" spans="1:8" x14ac:dyDescent="0.2">
      <c r="A1445" s="186" t="s">
        <v>599</v>
      </c>
      <c r="B1445" s="187">
        <v>8</v>
      </c>
      <c r="C1445" s="187">
        <v>4</v>
      </c>
      <c r="D1445" s="188">
        <v>9900059500</v>
      </c>
      <c r="E1445" s="189">
        <v>200</v>
      </c>
      <c r="F1445" s="190">
        <v>1468.5</v>
      </c>
      <c r="G1445" s="190">
        <v>1468.5</v>
      </c>
      <c r="H1445" s="180">
        <f t="shared" si="22"/>
        <v>100</v>
      </c>
    </row>
    <row r="1446" spans="1:8" s="176" customFormat="1" ht="10.5" x14ac:dyDescent="0.15">
      <c r="A1446" s="181" t="s">
        <v>1098</v>
      </c>
      <c r="B1446" s="182">
        <v>9</v>
      </c>
      <c r="C1446" s="182"/>
      <c r="D1446" s="183"/>
      <c r="E1446" s="184"/>
      <c r="F1446" s="185">
        <v>3412913.1</v>
      </c>
      <c r="G1446" s="185">
        <v>3374365.5</v>
      </c>
      <c r="H1446" s="174">
        <f t="shared" si="22"/>
        <v>98.870536727114427</v>
      </c>
    </row>
    <row r="1447" spans="1:8" s="176" customFormat="1" ht="10.5" x14ac:dyDescent="0.15">
      <c r="A1447" s="181" t="s">
        <v>1099</v>
      </c>
      <c r="B1447" s="182">
        <v>9</v>
      </c>
      <c r="C1447" s="182">
        <v>1</v>
      </c>
      <c r="D1447" s="183"/>
      <c r="E1447" s="184"/>
      <c r="F1447" s="185">
        <v>1146621.5</v>
      </c>
      <c r="G1447" s="185">
        <v>1143961.3999999999</v>
      </c>
      <c r="H1447" s="174">
        <f t="shared" si="22"/>
        <v>99.768005396724192</v>
      </c>
    </row>
    <row r="1448" spans="1:8" ht="22.5" x14ac:dyDescent="0.2">
      <c r="A1448" s="186" t="s">
        <v>984</v>
      </c>
      <c r="B1448" s="187">
        <v>9</v>
      </c>
      <c r="C1448" s="187">
        <v>1</v>
      </c>
      <c r="D1448" s="188">
        <v>900000000</v>
      </c>
      <c r="E1448" s="189"/>
      <c r="F1448" s="190">
        <v>1020986.5</v>
      </c>
      <c r="G1448" s="190">
        <v>1018326.4</v>
      </c>
      <c r="H1448" s="180">
        <f t="shared" si="22"/>
        <v>99.739457867464466</v>
      </c>
    </row>
    <row r="1449" spans="1:8" ht="22.5" x14ac:dyDescent="0.2">
      <c r="A1449" s="186" t="s">
        <v>1100</v>
      </c>
      <c r="B1449" s="187">
        <v>9</v>
      </c>
      <c r="C1449" s="187">
        <v>1</v>
      </c>
      <c r="D1449" s="188">
        <v>910000000</v>
      </c>
      <c r="E1449" s="189"/>
      <c r="F1449" s="190">
        <v>1020381.5</v>
      </c>
      <c r="G1449" s="190">
        <v>1017741.5</v>
      </c>
      <c r="H1449" s="180">
        <f t="shared" si="22"/>
        <v>99.741273239469749</v>
      </c>
    </row>
    <row r="1450" spans="1:8" ht="22.5" x14ac:dyDescent="0.2">
      <c r="A1450" s="186" t="s">
        <v>1101</v>
      </c>
      <c r="B1450" s="187">
        <v>9</v>
      </c>
      <c r="C1450" s="187">
        <v>1</v>
      </c>
      <c r="D1450" s="188">
        <v>910047000</v>
      </c>
      <c r="E1450" s="189"/>
      <c r="F1450" s="190">
        <v>828428.9</v>
      </c>
      <c r="G1450" s="190">
        <v>825792.8</v>
      </c>
      <c r="H1450" s="180">
        <f t="shared" si="22"/>
        <v>99.681795263298994</v>
      </c>
    </row>
    <row r="1451" spans="1:8" ht="22.5" x14ac:dyDescent="0.2">
      <c r="A1451" s="186" t="s">
        <v>620</v>
      </c>
      <c r="B1451" s="187">
        <v>9</v>
      </c>
      <c r="C1451" s="187">
        <v>1</v>
      </c>
      <c r="D1451" s="188">
        <v>910047000</v>
      </c>
      <c r="E1451" s="189">
        <v>600</v>
      </c>
      <c r="F1451" s="190">
        <v>828428.9</v>
      </c>
      <c r="G1451" s="190">
        <v>825792.8</v>
      </c>
      <c r="H1451" s="180">
        <f t="shared" si="22"/>
        <v>99.681795263298994</v>
      </c>
    </row>
    <row r="1452" spans="1:8" ht="22.5" x14ac:dyDescent="0.2">
      <c r="A1452" s="186" t="s">
        <v>1102</v>
      </c>
      <c r="B1452" s="187">
        <v>9</v>
      </c>
      <c r="C1452" s="187">
        <v>1</v>
      </c>
      <c r="D1452" s="188">
        <v>910048000</v>
      </c>
      <c r="E1452" s="189"/>
      <c r="F1452" s="190">
        <v>32531.4</v>
      </c>
      <c r="G1452" s="190">
        <v>32527.4</v>
      </c>
      <c r="H1452" s="180">
        <f t="shared" si="22"/>
        <v>99.987704187339006</v>
      </c>
    </row>
    <row r="1453" spans="1:8" ht="22.5" x14ac:dyDescent="0.2">
      <c r="A1453" s="186" t="s">
        <v>620</v>
      </c>
      <c r="B1453" s="187">
        <v>9</v>
      </c>
      <c r="C1453" s="187">
        <v>1</v>
      </c>
      <c r="D1453" s="188">
        <v>910048000</v>
      </c>
      <c r="E1453" s="189">
        <v>600</v>
      </c>
      <c r="F1453" s="190">
        <v>32531.4</v>
      </c>
      <c r="G1453" s="190">
        <v>32527.4</v>
      </c>
      <c r="H1453" s="180">
        <f t="shared" si="22"/>
        <v>99.987704187339006</v>
      </c>
    </row>
    <row r="1454" spans="1:8" ht="22.5" x14ac:dyDescent="0.2">
      <c r="A1454" s="186" t="s">
        <v>1104</v>
      </c>
      <c r="B1454" s="187">
        <v>9</v>
      </c>
      <c r="C1454" s="187">
        <v>1</v>
      </c>
      <c r="D1454" s="188" t="s">
        <v>1706</v>
      </c>
      <c r="E1454" s="189"/>
      <c r="F1454" s="190">
        <v>1565</v>
      </c>
      <c r="G1454" s="190">
        <v>1565</v>
      </c>
      <c r="H1454" s="180">
        <f t="shared" si="22"/>
        <v>100</v>
      </c>
    </row>
    <row r="1455" spans="1:8" ht="22.5" x14ac:dyDescent="0.2">
      <c r="A1455" s="186" t="s">
        <v>620</v>
      </c>
      <c r="B1455" s="187">
        <v>9</v>
      </c>
      <c r="C1455" s="187">
        <v>1</v>
      </c>
      <c r="D1455" s="188" t="s">
        <v>1706</v>
      </c>
      <c r="E1455" s="189">
        <v>600</v>
      </c>
      <c r="F1455" s="190">
        <v>1565</v>
      </c>
      <c r="G1455" s="190">
        <v>1565</v>
      </c>
      <c r="H1455" s="180">
        <f t="shared" si="22"/>
        <v>100</v>
      </c>
    </row>
    <row r="1456" spans="1:8" x14ac:dyDescent="0.2">
      <c r="A1456" s="186" t="s">
        <v>1103</v>
      </c>
      <c r="B1456" s="187">
        <v>9</v>
      </c>
      <c r="C1456" s="187">
        <v>1</v>
      </c>
      <c r="D1456" s="188">
        <v>910100000</v>
      </c>
      <c r="E1456" s="189"/>
      <c r="F1456" s="190">
        <v>157856.20000000001</v>
      </c>
      <c r="G1456" s="190">
        <v>157856.29999999999</v>
      </c>
      <c r="H1456" s="180">
        <f t="shared" si="22"/>
        <v>100.00006334879465</v>
      </c>
    </row>
    <row r="1457" spans="1:8" ht="22.5" x14ac:dyDescent="0.2">
      <c r="A1457" s="186" t="s">
        <v>1707</v>
      </c>
      <c r="B1457" s="187">
        <v>9</v>
      </c>
      <c r="C1457" s="187">
        <v>1</v>
      </c>
      <c r="D1457" s="188" t="s">
        <v>1708</v>
      </c>
      <c r="E1457" s="189"/>
      <c r="F1457" s="190">
        <v>157856.20000000001</v>
      </c>
      <c r="G1457" s="190">
        <v>157856.29999999999</v>
      </c>
      <c r="H1457" s="180">
        <f t="shared" si="22"/>
        <v>100.00006334879465</v>
      </c>
    </row>
    <row r="1458" spans="1:8" ht="22.5" x14ac:dyDescent="0.2">
      <c r="A1458" s="186" t="s">
        <v>620</v>
      </c>
      <c r="B1458" s="187">
        <v>9</v>
      </c>
      <c r="C1458" s="187">
        <v>1</v>
      </c>
      <c r="D1458" s="188" t="s">
        <v>1708</v>
      </c>
      <c r="E1458" s="189">
        <v>600</v>
      </c>
      <c r="F1458" s="190">
        <v>157856.20000000001</v>
      </c>
      <c r="G1458" s="190">
        <v>157856.29999999999</v>
      </c>
      <c r="H1458" s="180">
        <f t="shared" si="22"/>
        <v>100.00006334879465</v>
      </c>
    </row>
    <row r="1459" spans="1:8" ht="22.5" x14ac:dyDescent="0.2">
      <c r="A1459" s="186" t="s">
        <v>1002</v>
      </c>
      <c r="B1459" s="187">
        <v>9</v>
      </c>
      <c r="C1459" s="187">
        <v>1</v>
      </c>
      <c r="D1459" s="188">
        <v>920000000</v>
      </c>
      <c r="E1459" s="189"/>
      <c r="F1459" s="190">
        <v>605</v>
      </c>
      <c r="G1459" s="190">
        <v>584.9</v>
      </c>
      <c r="H1459" s="180">
        <f t="shared" si="22"/>
        <v>96.67768595041322</v>
      </c>
    </row>
    <row r="1460" spans="1:8" ht="22.5" x14ac:dyDescent="0.2">
      <c r="A1460" s="186" t="s">
        <v>1003</v>
      </c>
      <c r="B1460" s="187">
        <v>9</v>
      </c>
      <c r="C1460" s="187">
        <v>1</v>
      </c>
      <c r="D1460" s="188">
        <v>920043200</v>
      </c>
      <c r="E1460" s="189"/>
      <c r="F1460" s="190">
        <v>605</v>
      </c>
      <c r="G1460" s="190">
        <v>584.9</v>
      </c>
      <c r="H1460" s="180">
        <f t="shared" si="22"/>
        <v>96.67768595041322</v>
      </c>
    </row>
    <row r="1461" spans="1:8" ht="22.5" x14ac:dyDescent="0.2">
      <c r="A1461" s="186" t="s">
        <v>620</v>
      </c>
      <c r="B1461" s="187">
        <v>9</v>
      </c>
      <c r="C1461" s="187">
        <v>1</v>
      </c>
      <c r="D1461" s="188">
        <v>920043200</v>
      </c>
      <c r="E1461" s="189">
        <v>600</v>
      </c>
      <c r="F1461" s="190">
        <v>605</v>
      </c>
      <c r="G1461" s="190">
        <v>584.9</v>
      </c>
      <c r="H1461" s="180">
        <f t="shared" si="22"/>
        <v>96.67768595041322</v>
      </c>
    </row>
    <row r="1462" spans="1:8" ht="22.5" x14ac:dyDescent="0.2">
      <c r="A1462" s="186" t="s">
        <v>854</v>
      </c>
      <c r="B1462" s="187">
        <v>9</v>
      </c>
      <c r="C1462" s="187">
        <v>1</v>
      </c>
      <c r="D1462" s="188">
        <v>1400000000</v>
      </c>
      <c r="E1462" s="189"/>
      <c r="F1462" s="190">
        <v>123895</v>
      </c>
      <c r="G1462" s="190">
        <v>123895</v>
      </c>
      <c r="H1462" s="180">
        <f t="shared" si="22"/>
        <v>100</v>
      </c>
    </row>
    <row r="1463" spans="1:8" ht="22.5" x14ac:dyDescent="0.2">
      <c r="A1463" s="186" t="s">
        <v>1105</v>
      </c>
      <c r="B1463" s="187">
        <v>9</v>
      </c>
      <c r="C1463" s="187">
        <v>1</v>
      </c>
      <c r="D1463" s="188">
        <v>1410000000</v>
      </c>
      <c r="E1463" s="189"/>
      <c r="F1463" s="190">
        <v>123895</v>
      </c>
      <c r="G1463" s="190">
        <v>123895</v>
      </c>
      <c r="H1463" s="180">
        <f t="shared" si="22"/>
        <v>100</v>
      </c>
    </row>
    <row r="1464" spans="1:8" ht="22.5" x14ac:dyDescent="0.2">
      <c r="A1464" s="186" t="s">
        <v>1106</v>
      </c>
      <c r="B1464" s="187">
        <v>9</v>
      </c>
      <c r="C1464" s="187">
        <v>1</v>
      </c>
      <c r="D1464" s="188">
        <v>1410047010</v>
      </c>
      <c r="E1464" s="189"/>
      <c r="F1464" s="190">
        <v>123895</v>
      </c>
      <c r="G1464" s="190">
        <v>123895</v>
      </c>
      <c r="H1464" s="180">
        <f t="shared" si="22"/>
        <v>100</v>
      </c>
    </row>
    <row r="1465" spans="1:8" ht="22.5" x14ac:dyDescent="0.2">
      <c r="A1465" s="186" t="s">
        <v>620</v>
      </c>
      <c r="B1465" s="187">
        <v>9</v>
      </c>
      <c r="C1465" s="187">
        <v>1</v>
      </c>
      <c r="D1465" s="188">
        <v>1410047010</v>
      </c>
      <c r="E1465" s="189">
        <v>600</v>
      </c>
      <c r="F1465" s="190">
        <v>123895</v>
      </c>
      <c r="G1465" s="190">
        <v>123895</v>
      </c>
      <c r="H1465" s="180">
        <f t="shared" si="22"/>
        <v>100</v>
      </c>
    </row>
    <row r="1466" spans="1:8" x14ac:dyDescent="0.2">
      <c r="A1466" s="186" t="s">
        <v>596</v>
      </c>
      <c r="B1466" s="187">
        <v>9</v>
      </c>
      <c r="C1466" s="187">
        <v>1</v>
      </c>
      <c r="D1466" s="188">
        <v>8900000000</v>
      </c>
      <c r="E1466" s="189"/>
      <c r="F1466" s="190">
        <v>1690</v>
      </c>
      <c r="G1466" s="190">
        <v>1690</v>
      </c>
      <c r="H1466" s="180">
        <f t="shared" si="22"/>
        <v>100</v>
      </c>
    </row>
    <row r="1467" spans="1:8" ht="22.5" x14ac:dyDescent="0.2">
      <c r="A1467" s="186" t="s">
        <v>1424</v>
      </c>
      <c r="B1467" s="187">
        <v>9</v>
      </c>
      <c r="C1467" s="187">
        <v>1</v>
      </c>
      <c r="D1467" s="188">
        <v>8900055490</v>
      </c>
      <c r="E1467" s="189"/>
      <c r="F1467" s="190">
        <v>1690</v>
      </c>
      <c r="G1467" s="190">
        <v>1690</v>
      </c>
      <c r="H1467" s="180">
        <f t="shared" si="22"/>
        <v>100</v>
      </c>
    </row>
    <row r="1468" spans="1:8" ht="22.5" x14ac:dyDescent="0.2">
      <c r="A1468" s="186" t="s">
        <v>620</v>
      </c>
      <c r="B1468" s="187">
        <v>9</v>
      </c>
      <c r="C1468" s="187">
        <v>1</v>
      </c>
      <c r="D1468" s="188">
        <v>8900055490</v>
      </c>
      <c r="E1468" s="189">
        <v>600</v>
      </c>
      <c r="F1468" s="190">
        <v>1690</v>
      </c>
      <c r="G1468" s="190">
        <v>1690</v>
      </c>
      <c r="H1468" s="180">
        <f t="shared" si="22"/>
        <v>100</v>
      </c>
    </row>
    <row r="1469" spans="1:8" x14ac:dyDescent="0.2">
      <c r="A1469" s="186" t="s">
        <v>1709</v>
      </c>
      <c r="B1469" s="187">
        <v>9</v>
      </c>
      <c r="C1469" s="187">
        <v>1</v>
      </c>
      <c r="D1469" s="188">
        <v>9200000000</v>
      </c>
      <c r="E1469" s="189"/>
      <c r="F1469" s="190">
        <v>50</v>
      </c>
      <c r="G1469" s="190">
        <v>50</v>
      </c>
      <c r="H1469" s="180">
        <f t="shared" si="22"/>
        <v>100</v>
      </c>
    </row>
    <row r="1470" spans="1:8" ht="22.5" x14ac:dyDescent="0.2">
      <c r="A1470" s="186" t="s">
        <v>1424</v>
      </c>
      <c r="B1470" s="187">
        <v>9</v>
      </c>
      <c r="C1470" s="187">
        <v>1</v>
      </c>
      <c r="D1470" s="188">
        <v>9200055490</v>
      </c>
      <c r="E1470" s="189"/>
      <c r="F1470" s="190">
        <v>50</v>
      </c>
      <c r="G1470" s="190">
        <v>50</v>
      </c>
      <c r="H1470" s="180">
        <f t="shared" si="22"/>
        <v>100</v>
      </c>
    </row>
    <row r="1471" spans="1:8" ht="22.5" x14ac:dyDescent="0.2">
      <c r="A1471" s="186" t="s">
        <v>620</v>
      </c>
      <c r="B1471" s="187">
        <v>9</v>
      </c>
      <c r="C1471" s="187">
        <v>1</v>
      </c>
      <c r="D1471" s="188">
        <v>9200055490</v>
      </c>
      <c r="E1471" s="189">
        <v>600</v>
      </c>
      <c r="F1471" s="190">
        <v>50</v>
      </c>
      <c r="G1471" s="190">
        <v>50</v>
      </c>
      <c r="H1471" s="180">
        <f t="shared" si="22"/>
        <v>100</v>
      </c>
    </row>
    <row r="1472" spans="1:8" s="176" customFormat="1" ht="10.5" x14ac:dyDescent="0.15">
      <c r="A1472" s="181" t="s">
        <v>1107</v>
      </c>
      <c r="B1472" s="182">
        <v>9</v>
      </c>
      <c r="C1472" s="182">
        <v>2</v>
      </c>
      <c r="D1472" s="183"/>
      <c r="E1472" s="184"/>
      <c r="F1472" s="185">
        <v>290542.7</v>
      </c>
      <c r="G1472" s="185">
        <v>287685.3</v>
      </c>
      <c r="H1472" s="174">
        <f t="shared" si="22"/>
        <v>99.016530100394874</v>
      </c>
    </row>
    <row r="1473" spans="1:8" ht="22.5" x14ac:dyDescent="0.2">
      <c r="A1473" s="186" t="s">
        <v>984</v>
      </c>
      <c r="B1473" s="187">
        <v>9</v>
      </c>
      <c r="C1473" s="187">
        <v>2</v>
      </c>
      <c r="D1473" s="188">
        <v>900000000</v>
      </c>
      <c r="E1473" s="189"/>
      <c r="F1473" s="190">
        <v>286910.40000000002</v>
      </c>
      <c r="G1473" s="190">
        <v>286165.59999999998</v>
      </c>
      <c r="H1473" s="180">
        <f t="shared" si="22"/>
        <v>99.740406761135176</v>
      </c>
    </row>
    <row r="1474" spans="1:8" ht="22.5" x14ac:dyDescent="0.2">
      <c r="A1474" s="186" t="s">
        <v>1100</v>
      </c>
      <c r="B1474" s="187">
        <v>9</v>
      </c>
      <c r="C1474" s="187">
        <v>2</v>
      </c>
      <c r="D1474" s="188">
        <v>910000000</v>
      </c>
      <c r="E1474" s="189"/>
      <c r="F1474" s="190">
        <v>286910.40000000002</v>
      </c>
      <c r="G1474" s="190">
        <v>286165.59999999998</v>
      </c>
      <c r="H1474" s="180">
        <f t="shared" si="22"/>
        <v>99.740406761135176</v>
      </c>
    </row>
    <row r="1475" spans="1:8" ht="22.5" x14ac:dyDescent="0.2">
      <c r="A1475" s="186" t="s">
        <v>1101</v>
      </c>
      <c r="B1475" s="187">
        <v>9</v>
      </c>
      <c r="C1475" s="187">
        <v>2</v>
      </c>
      <c r="D1475" s="188">
        <v>910047000</v>
      </c>
      <c r="E1475" s="189"/>
      <c r="F1475" s="190">
        <v>264682.5</v>
      </c>
      <c r="G1475" s="190">
        <v>263937.7</v>
      </c>
      <c r="H1475" s="180">
        <f t="shared" si="22"/>
        <v>99.718606254663612</v>
      </c>
    </row>
    <row r="1476" spans="1:8" ht="22.5" x14ac:dyDescent="0.2">
      <c r="A1476" s="186" t="s">
        <v>620</v>
      </c>
      <c r="B1476" s="187">
        <v>9</v>
      </c>
      <c r="C1476" s="187">
        <v>2</v>
      </c>
      <c r="D1476" s="188">
        <v>910047000</v>
      </c>
      <c r="E1476" s="189">
        <v>600</v>
      </c>
      <c r="F1476" s="190">
        <v>264682.5</v>
      </c>
      <c r="G1476" s="190">
        <v>263937.7</v>
      </c>
      <c r="H1476" s="180">
        <f t="shared" si="22"/>
        <v>99.718606254663612</v>
      </c>
    </row>
    <row r="1477" spans="1:8" ht="56.25" x14ac:dyDescent="0.2">
      <c r="A1477" s="186" t="s">
        <v>1710</v>
      </c>
      <c r="B1477" s="187">
        <v>9</v>
      </c>
      <c r="C1477" s="187">
        <v>2</v>
      </c>
      <c r="D1477" s="188" t="s">
        <v>1711</v>
      </c>
      <c r="E1477" s="189"/>
      <c r="F1477" s="190">
        <v>2381.5</v>
      </c>
      <c r="G1477" s="190">
        <v>2381.5</v>
      </c>
      <c r="H1477" s="180">
        <f t="shared" si="22"/>
        <v>100</v>
      </c>
    </row>
    <row r="1478" spans="1:8" ht="22.5" x14ac:dyDescent="0.2">
      <c r="A1478" s="186" t="s">
        <v>620</v>
      </c>
      <c r="B1478" s="187">
        <v>9</v>
      </c>
      <c r="C1478" s="187">
        <v>2</v>
      </c>
      <c r="D1478" s="188" t="s">
        <v>1711</v>
      </c>
      <c r="E1478" s="189">
        <v>600</v>
      </c>
      <c r="F1478" s="190">
        <v>2381.5</v>
      </c>
      <c r="G1478" s="190">
        <v>2381.5</v>
      </c>
      <c r="H1478" s="180">
        <f t="shared" si="22"/>
        <v>100</v>
      </c>
    </row>
    <row r="1479" spans="1:8" x14ac:dyDescent="0.2">
      <c r="A1479" s="186" t="s">
        <v>1103</v>
      </c>
      <c r="B1479" s="187">
        <v>9</v>
      </c>
      <c r="C1479" s="187">
        <v>2</v>
      </c>
      <c r="D1479" s="188">
        <v>910100000</v>
      </c>
      <c r="E1479" s="189"/>
      <c r="F1479" s="190">
        <v>19846.400000000001</v>
      </c>
      <c r="G1479" s="190">
        <v>19846.400000000001</v>
      </c>
      <c r="H1479" s="180">
        <f t="shared" si="22"/>
        <v>100</v>
      </c>
    </row>
    <row r="1480" spans="1:8" ht="33.75" x14ac:dyDescent="0.2">
      <c r="A1480" s="186" t="s">
        <v>1712</v>
      </c>
      <c r="B1480" s="187">
        <v>9</v>
      </c>
      <c r="C1480" s="187">
        <v>2</v>
      </c>
      <c r="D1480" s="188" t="s">
        <v>1108</v>
      </c>
      <c r="E1480" s="189"/>
      <c r="F1480" s="190">
        <v>5001.2</v>
      </c>
      <c r="G1480" s="190">
        <v>5001.2</v>
      </c>
      <c r="H1480" s="180">
        <f t="shared" si="22"/>
        <v>100</v>
      </c>
    </row>
    <row r="1481" spans="1:8" x14ac:dyDescent="0.2">
      <c r="A1481" s="186" t="s">
        <v>599</v>
      </c>
      <c r="B1481" s="187">
        <v>9</v>
      </c>
      <c r="C1481" s="187">
        <v>2</v>
      </c>
      <c r="D1481" s="188" t="s">
        <v>1108</v>
      </c>
      <c r="E1481" s="189">
        <v>200</v>
      </c>
      <c r="F1481" s="190">
        <v>5001.2</v>
      </c>
      <c r="G1481" s="190">
        <v>5001.2</v>
      </c>
      <c r="H1481" s="180">
        <f t="shared" si="22"/>
        <v>100</v>
      </c>
    </row>
    <row r="1482" spans="1:8" ht="22.5" x14ac:dyDescent="0.2">
      <c r="A1482" s="186" t="s">
        <v>1707</v>
      </c>
      <c r="B1482" s="187">
        <v>9</v>
      </c>
      <c r="C1482" s="187">
        <v>2</v>
      </c>
      <c r="D1482" s="188" t="s">
        <v>1708</v>
      </c>
      <c r="E1482" s="189"/>
      <c r="F1482" s="190">
        <v>14845.2</v>
      </c>
      <c r="G1482" s="190">
        <v>14845.2</v>
      </c>
      <c r="H1482" s="180">
        <f t="shared" si="22"/>
        <v>100</v>
      </c>
    </row>
    <row r="1483" spans="1:8" ht="22.5" x14ac:dyDescent="0.2">
      <c r="A1483" s="186" t="s">
        <v>620</v>
      </c>
      <c r="B1483" s="187">
        <v>9</v>
      </c>
      <c r="C1483" s="187">
        <v>2</v>
      </c>
      <c r="D1483" s="188" t="s">
        <v>1708</v>
      </c>
      <c r="E1483" s="189">
        <v>600</v>
      </c>
      <c r="F1483" s="190">
        <v>14845.2</v>
      </c>
      <c r="G1483" s="190">
        <v>14845.2</v>
      </c>
      <c r="H1483" s="180">
        <f t="shared" si="22"/>
        <v>100</v>
      </c>
    </row>
    <row r="1484" spans="1:8" x14ac:dyDescent="0.2">
      <c r="A1484" s="186" t="s">
        <v>826</v>
      </c>
      <c r="B1484" s="187">
        <v>9</v>
      </c>
      <c r="C1484" s="187">
        <v>2</v>
      </c>
      <c r="D1484" s="188">
        <v>3100000000</v>
      </c>
      <c r="E1484" s="189"/>
      <c r="F1484" s="190">
        <v>787.1</v>
      </c>
      <c r="G1484" s="190">
        <v>787.1</v>
      </c>
      <c r="H1484" s="180">
        <f t="shared" si="22"/>
        <v>100</v>
      </c>
    </row>
    <row r="1485" spans="1:8" x14ac:dyDescent="0.2">
      <c r="A1485" s="186" t="s">
        <v>827</v>
      </c>
      <c r="B1485" s="187">
        <v>9</v>
      </c>
      <c r="C1485" s="187">
        <v>2</v>
      </c>
      <c r="D1485" s="188">
        <v>3120000000</v>
      </c>
      <c r="E1485" s="189"/>
      <c r="F1485" s="190">
        <v>787.1</v>
      </c>
      <c r="G1485" s="190">
        <v>787.1</v>
      </c>
      <c r="H1485" s="180">
        <f t="shared" ref="H1485:H1548" si="23">+G1485/F1485*100</f>
        <v>100</v>
      </c>
    </row>
    <row r="1486" spans="1:8" x14ac:dyDescent="0.2">
      <c r="A1486" s="186" t="s">
        <v>1713</v>
      </c>
      <c r="B1486" s="187">
        <v>9</v>
      </c>
      <c r="C1486" s="187">
        <v>2</v>
      </c>
      <c r="D1486" s="188">
        <v>3120300000</v>
      </c>
      <c r="E1486" s="189"/>
      <c r="F1486" s="190">
        <v>787.1</v>
      </c>
      <c r="G1486" s="190">
        <v>787.1</v>
      </c>
      <c r="H1486" s="180">
        <f t="shared" si="23"/>
        <v>100</v>
      </c>
    </row>
    <row r="1487" spans="1:8" ht="22.5" x14ac:dyDescent="0.2">
      <c r="A1487" s="186" t="s">
        <v>958</v>
      </c>
      <c r="B1487" s="187">
        <v>9</v>
      </c>
      <c r="C1487" s="187">
        <v>2</v>
      </c>
      <c r="D1487" s="188">
        <v>3120300310</v>
      </c>
      <c r="E1487" s="189"/>
      <c r="F1487" s="190">
        <v>787.1</v>
      </c>
      <c r="G1487" s="190">
        <v>787.1</v>
      </c>
      <c r="H1487" s="180">
        <f t="shared" si="23"/>
        <v>100</v>
      </c>
    </row>
    <row r="1488" spans="1:8" x14ac:dyDescent="0.2">
      <c r="A1488" s="186" t="s">
        <v>795</v>
      </c>
      <c r="B1488" s="187">
        <v>9</v>
      </c>
      <c r="C1488" s="187">
        <v>2</v>
      </c>
      <c r="D1488" s="188">
        <v>3120300310</v>
      </c>
      <c r="E1488" s="189">
        <v>400</v>
      </c>
      <c r="F1488" s="190">
        <v>787.1</v>
      </c>
      <c r="G1488" s="190">
        <v>787.1</v>
      </c>
      <c r="H1488" s="180">
        <f t="shared" si="23"/>
        <v>100</v>
      </c>
    </row>
    <row r="1489" spans="1:8" x14ac:dyDescent="0.2">
      <c r="A1489" s="186" t="s">
        <v>596</v>
      </c>
      <c r="B1489" s="187">
        <v>9</v>
      </c>
      <c r="C1489" s="187">
        <v>2</v>
      </c>
      <c r="D1489" s="188">
        <v>8900000000</v>
      </c>
      <c r="E1489" s="189"/>
      <c r="F1489" s="190">
        <v>160</v>
      </c>
      <c r="G1489" s="190">
        <v>160</v>
      </c>
      <c r="H1489" s="180">
        <f t="shared" si="23"/>
        <v>100</v>
      </c>
    </row>
    <row r="1490" spans="1:8" ht="22.5" x14ac:dyDescent="0.2">
      <c r="A1490" s="186" t="s">
        <v>1424</v>
      </c>
      <c r="B1490" s="187">
        <v>9</v>
      </c>
      <c r="C1490" s="187">
        <v>2</v>
      </c>
      <c r="D1490" s="188">
        <v>8900055490</v>
      </c>
      <c r="E1490" s="189"/>
      <c r="F1490" s="190">
        <v>160</v>
      </c>
      <c r="G1490" s="190">
        <v>160</v>
      </c>
      <c r="H1490" s="180">
        <f t="shared" si="23"/>
        <v>100</v>
      </c>
    </row>
    <row r="1491" spans="1:8" ht="22.5" x14ac:dyDescent="0.2">
      <c r="A1491" s="186" t="s">
        <v>620</v>
      </c>
      <c r="B1491" s="187">
        <v>9</v>
      </c>
      <c r="C1491" s="187">
        <v>2</v>
      </c>
      <c r="D1491" s="188">
        <v>8900055490</v>
      </c>
      <c r="E1491" s="189">
        <v>600</v>
      </c>
      <c r="F1491" s="190">
        <v>160</v>
      </c>
      <c r="G1491" s="190">
        <v>160</v>
      </c>
      <c r="H1491" s="180">
        <f t="shared" si="23"/>
        <v>100</v>
      </c>
    </row>
    <row r="1492" spans="1:8" x14ac:dyDescent="0.2">
      <c r="A1492" s="186" t="s">
        <v>1709</v>
      </c>
      <c r="B1492" s="187">
        <v>9</v>
      </c>
      <c r="C1492" s="187">
        <v>2</v>
      </c>
      <c r="D1492" s="188">
        <v>9200000000</v>
      </c>
      <c r="E1492" s="189"/>
      <c r="F1492" s="190">
        <v>100</v>
      </c>
      <c r="G1492" s="190">
        <v>100</v>
      </c>
      <c r="H1492" s="180">
        <f t="shared" si="23"/>
        <v>100</v>
      </c>
    </row>
    <row r="1493" spans="1:8" ht="22.5" x14ac:dyDescent="0.2">
      <c r="A1493" s="186" t="s">
        <v>1424</v>
      </c>
      <c r="B1493" s="187">
        <v>9</v>
      </c>
      <c r="C1493" s="187">
        <v>2</v>
      </c>
      <c r="D1493" s="188">
        <v>9200055490</v>
      </c>
      <c r="E1493" s="189"/>
      <c r="F1493" s="190">
        <v>100</v>
      </c>
      <c r="G1493" s="190">
        <v>100</v>
      </c>
      <c r="H1493" s="180">
        <f t="shared" si="23"/>
        <v>100</v>
      </c>
    </row>
    <row r="1494" spans="1:8" ht="22.5" x14ac:dyDescent="0.2">
      <c r="A1494" s="186" t="s">
        <v>620</v>
      </c>
      <c r="B1494" s="187">
        <v>9</v>
      </c>
      <c r="C1494" s="187">
        <v>2</v>
      </c>
      <c r="D1494" s="188">
        <v>9200055490</v>
      </c>
      <c r="E1494" s="189">
        <v>600</v>
      </c>
      <c r="F1494" s="190">
        <v>100</v>
      </c>
      <c r="G1494" s="190">
        <v>100</v>
      </c>
      <c r="H1494" s="180">
        <f t="shared" si="23"/>
        <v>100</v>
      </c>
    </row>
    <row r="1495" spans="1:8" x14ac:dyDescent="0.2">
      <c r="A1495" s="186" t="s">
        <v>624</v>
      </c>
      <c r="B1495" s="187">
        <v>9</v>
      </c>
      <c r="C1495" s="187">
        <v>2</v>
      </c>
      <c r="D1495" s="188">
        <v>9700000000</v>
      </c>
      <c r="E1495" s="189"/>
      <c r="F1495" s="190">
        <v>2585.1999999999998</v>
      </c>
      <c r="G1495" s="190">
        <v>472.6</v>
      </c>
      <c r="H1495" s="180">
        <f t="shared" si="23"/>
        <v>18.280984063128582</v>
      </c>
    </row>
    <row r="1496" spans="1:8" x14ac:dyDescent="0.2">
      <c r="A1496" s="186" t="s">
        <v>625</v>
      </c>
      <c r="B1496" s="187">
        <v>9</v>
      </c>
      <c r="C1496" s="187">
        <v>2</v>
      </c>
      <c r="D1496" s="188">
        <v>9700004000</v>
      </c>
      <c r="E1496" s="189"/>
      <c r="F1496" s="190">
        <v>2585.1999999999998</v>
      </c>
      <c r="G1496" s="190">
        <v>472.6</v>
      </c>
      <c r="H1496" s="180">
        <f t="shared" si="23"/>
        <v>18.280984063128582</v>
      </c>
    </row>
    <row r="1497" spans="1:8" ht="22.5" x14ac:dyDescent="0.2">
      <c r="A1497" s="186" t="s">
        <v>620</v>
      </c>
      <c r="B1497" s="187">
        <v>9</v>
      </c>
      <c r="C1497" s="187">
        <v>2</v>
      </c>
      <c r="D1497" s="188">
        <v>9700004000</v>
      </c>
      <c r="E1497" s="189">
        <v>600</v>
      </c>
      <c r="F1497" s="190">
        <v>2585.1999999999998</v>
      </c>
      <c r="G1497" s="190">
        <v>472.6</v>
      </c>
      <c r="H1497" s="180">
        <f t="shared" si="23"/>
        <v>18.280984063128582</v>
      </c>
    </row>
    <row r="1498" spans="1:8" s="176" customFormat="1" ht="10.5" x14ac:dyDescent="0.15">
      <c r="A1498" s="181" t="s">
        <v>1110</v>
      </c>
      <c r="B1498" s="182">
        <v>9</v>
      </c>
      <c r="C1498" s="182">
        <v>3</v>
      </c>
      <c r="D1498" s="183"/>
      <c r="E1498" s="184"/>
      <c r="F1498" s="185">
        <v>28352.1</v>
      </c>
      <c r="G1498" s="185">
        <v>28252.9</v>
      </c>
      <c r="H1498" s="174">
        <f t="shared" si="23"/>
        <v>99.650114100895536</v>
      </c>
    </row>
    <row r="1499" spans="1:8" ht="22.5" x14ac:dyDescent="0.2">
      <c r="A1499" s="186" t="s">
        <v>984</v>
      </c>
      <c r="B1499" s="187">
        <v>9</v>
      </c>
      <c r="C1499" s="187">
        <v>3</v>
      </c>
      <c r="D1499" s="188">
        <v>900000000</v>
      </c>
      <c r="E1499" s="189"/>
      <c r="F1499" s="190">
        <v>28352.1</v>
      </c>
      <c r="G1499" s="190">
        <v>28252.9</v>
      </c>
      <c r="H1499" s="180">
        <f t="shared" si="23"/>
        <v>99.650114100895536</v>
      </c>
    </row>
    <row r="1500" spans="1:8" ht="22.5" x14ac:dyDescent="0.2">
      <c r="A1500" s="186" t="s">
        <v>1100</v>
      </c>
      <c r="B1500" s="187">
        <v>9</v>
      </c>
      <c r="C1500" s="187">
        <v>3</v>
      </c>
      <c r="D1500" s="188">
        <v>910000000</v>
      </c>
      <c r="E1500" s="189"/>
      <c r="F1500" s="190">
        <v>28352.1</v>
      </c>
      <c r="G1500" s="190">
        <v>28252.9</v>
      </c>
      <c r="H1500" s="180">
        <f t="shared" si="23"/>
        <v>99.650114100895536</v>
      </c>
    </row>
    <row r="1501" spans="1:8" ht="22.5" x14ac:dyDescent="0.2">
      <c r="A1501" s="186" t="s">
        <v>1111</v>
      </c>
      <c r="B1501" s="187">
        <v>9</v>
      </c>
      <c r="C1501" s="187">
        <v>3</v>
      </c>
      <c r="D1501" s="188">
        <v>910046500</v>
      </c>
      <c r="E1501" s="189"/>
      <c r="F1501" s="190">
        <v>28352.1</v>
      </c>
      <c r="G1501" s="190">
        <v>28252.9</v>
      </c>
      <c r="H1501" s="180">
        <f t="shared" si="23"/>
        <v>99.650114100895536</v>
      </c>
    </row>
    <row r="1502" spans="1:8" ht="22.5" x14ac:dyDescent="0.2">
      <c r="A1502" s="186" t="s">
        <v>620</v>
      </c>
      <c r="B1502" s="187">
        <v>9</v>
      </c>
      <c r="C1502" s="187">
        <v>3</v>
      </c>
      <c r="D1502" s="188">
        <v>910046500</v>
      </c>
      <c r="E1502" s="189">
        <v>600</v>
      </c>
      <c r="F1502" s="190">
        <v>28352.1</v>
      </c>
      <c r="G1502" s="190">
        <v>28252.9</v>
      </c>
      <c r="H1502" s="180">
        <f t="shared" si="23"/>
        <v>99.650114100895536</v>
      </c>
    </row>
    <row r="1503" spans="1:8" s="176" customFormat="1" ht="10.5" x14ac:dyDescent="0.15">
      <c r="A1503" s="181" t="s">
        <v>1112</v>
      </c>
      <c r="B1503" s="182">
        <v>9</v>
      </c>
      <c r="C1503" s="182">
        <v>4</v>
      </c>
      <c r="D1503" s="183"/>
      <c r="E1503" s="184"/>
      <c r="F1503" s="185">
        <v>196090.7</v>
      </c>
      <c r="G1503" s="185">
        <v>196090.7</v>
      </c>
      <c r="H1503" s="174">
        <f t="shared" si="23"/>
        <v>100</v>
      </c>
    </row>
    <row r="1504" spans="1:8" ht="22.5" x14ac:dyDescent="0.2">
      <c r="A1504" s="186" t="s">
        <v>984</v>
      </c>
      <c r="B1504" s="187">
        <v>9</v>
      </c>
      <c r="C1504" s="187">
        <v>4</v>
      </c>
      <c r="D1504" s="188">
        <v>900000000</v>
      </c>
      <c r="E1504" s="189"/>
      <c r="F1504" s="190">
        <v>194285.3</v>
      </c>
      <c r="G1504" s="190">
        <v>194285.3</v>
      </c>
      <c r="H1504" s="180">
        <f t="shared" si="23"/>
        <v>100</v>
      </c>
    </row>
    <row r="1505" spans="1:8" ht="22.5" x14ac:dyDescent="0.2">
      <c r="A1505" s="186" t="s">
        <v>1100</v>
      </c>
      <c r="B1505" s="187">
        <v>9</v>
      </c>
      <c r="C1505" s="187">
        <v>4</v>
      </c>
      <c r="D1505" s="188">
        <v>910000000</v>
      </c>
      <c r="E1505" s="189"/>
      <c r="F1505" s="190">
        <v>194285.3</v>
      </c>
      <c r="G1505" s="190">
        <v>194285.3</v>
      </c>
      <c r="H1505" s="180">
        <f t="shared" si="23"/>
        <v>100</v>
      </c>
    </row>
    <row r="1506" spans="1:8" x14ac:dyDescent="0.2">
      <c r="A1506" s="186" t="s">
        <v>1103</v>
      </c>
      <c r="B1506" s="187">
        <v>9</v>
      </c>
      <c r="C1506" s="187">
        <v>4</v>
      </c>
      <c r="D1506" s="188">
        <v>910100000</v>
      </c>
      <c r="E1506" s="189"/>
      <c r="F1506" s="190">
        <v>4285.3</v>
      </c>
      <c r="G1506" s="190">
        <v>4285.3</v>
      </c>
      <c r="H1506" s="180">
        <f t="shared" si="23"/>
        <v>100</v>
      </c>
    </row>
    <row r="1507" spans="1:8" ht="22.5" x14ac:dyDescent="0.2">
      <c r="A1507" s="186" t="s">
        <v>1707</v>
      </c>
      <c r="B1507" s="187">
        <v>9</v>
      </c>
      <c r="C1507" s="187">
        <v>4</v>
      </c>
      <c r="D1507" s="188" t="s">
        <v>1708</v>
      </c>
      <c r="E1507" s="189"/>
      <c r="F1507" s="190">
        <v>4285.3</v>
      </c>
      <c r="G1507" s="190">
        <v>4285.3</v>
      </c>
      <c r="H1507" s="180">
        <f t="shared" si="23"/>
        <v>100</v>
      </c>
    </row>
    <row r="1508" spans="1:8" ht="22.5" x14ac:dyDescent="0.2">
      <c r="A1508" s="186" t="s">
        <v>620</v>
      </c>
      <c r="B1508" s="187">
        <v>9</v>
      </c>
      <c r="C1508" s="187">
        <v>4</v>
      </c>
      <c r="D1508" s="188" t="s">
        <v>1708</v>
      </c>
      <c r="E1508" s="189">
        <v>600</v>
      </c>
      <c r="F1508" s="190">
        <v>4285.3</v>
      </c>
      <c r="G1508" s="190">
        <v>4285.3</v>
      </c>
      <c r="H1508" s="180">
        <f t="shared" si="23"/>
        <v>100</v>
      </c>
    </row>
    <row r="1509" spans="1:8" x14ac:dyDescent="0.2">
      <c r="A1509" s="186" t="s">
        <v>1714</v>
      </c>
      <c r="B1509" s="187">
        <v>9</v>
      </c>
      <c r="C1509" s="187">
        <v>4</v>
      </c>
      <c r="D1509" s="188" t="s">
        <v>1109</v>
      </c>
      <c r="E1509" s="189"/>
      <c r="F1509" s="190">
        <v>190000</v>
      </c>
      <c r="G1509" s="190">
        <v>190000</v>
      </c>
      <c r="H1509" s="180">
        <f t="shared" si="23"/>
        <v>100</v>
      </c>
    </row>
    <row r="1510" spans="1:8" x14ac:dyDescent="0.2">
      <c r="A1510" s="186" t="s">
        <v>1113</v>
      </c>
      <c r="B1510" s="187">
        <v>9</v>
      </c>
      <c r="C1510" s="187">
        <v>4</v>
      </c>
      <c r="D1510" s="188" t="s">
        <v>1114</v>
      </c>
      <c r="E1510" s="189"/>
      <c r="F1510" s="190">
        <v>190000</v>
      </c>
      <c r="G1510" s="190">
        <v>190000</v>
      </c>
      <c r="H1510" s="180">
        <f t="shared" si="23"/>
        <v>100</v>
      </c>
    </row>
    <row r="1511" spans="1:8" ht="22.5" x14ac:dyDescent="0.2">
      <c r="A1511" s="186" t="s">
        <v>620</v>
      </c>
      <c r="B1511" s="187">
        <v>9</v>
      </c>
      <c r="C1511" s="187">
        <v>4</v>
      </c>
      <c r="D1511" s="188" t="s">
        <v>1114</v>
      </c>
      <c r="E1511" s="189">
        <v>600</v>
      </c>
      <c r="F1511" s="190">
        <v>190000</v>
      </c>
      <c r="G1511" s="190">
        <v>190000</v>
      </c>
      <c r="H1511" s="180">
        <f t="shared" si="23"/>
        <v>100</v>
      </c>
    </row>
    <row r="1512" spans="1:8" x14ac:dyDescent="0.2">
      <c r="A1512" s="186" t="s">
        <v>624</v>
      </c>
      <c r="B1512" s="187">
        <v>9</v>
      </c>
      <c r="C1512" s="187">
        <v>4</v>
      </c>
      <c r="D1512" s="188">
        <v>9700000000</v>
      </c>
      <c r="E1512" s="189"/>
      <c r="F1512" s="190">
        <v>1805.4</v>
      </c>
      <c r="G1512" s="190">
        <v>1805.4</v>
      </c>
      <c r="H1512" s="180">
        <f t="shared" si="23"/>
        <v>100</v>
      </c>
    </row>
    <row r="1513" spans="1:8" x14ac:dyDescent="0.2">
      <c r="A1513" s="186" t="s">
        <v>625</v>
      </c>
      <c r="B1513" s="187">
        <v>9</v>
      </c>
      <c r="C1513" s="187">
        <v>4</v>
      </c>
      <c r="D1513" s="188">
        <v>9700004000</v>
      </c>
      <c r="E1513" s="189"/>
      <c r="F1513" s="190">
        <v>1805.4</v>
      </c>
      <c r="G1513" s="190">
        <v>1805.4</v>
      </c>
      <c r="H1513" s="180">
        <f t="shared" si="23"/>
        <v>100</v>
      </c>
    </row>
    <row r="1514" spans="1:8" ht="22.5" x14ac:dyDescent="0.2">
      <c r="A1514" s="186" t="s">
        <v>620</v>
      </c>
      <c r="B1514" s="187">
        <v>9</v>
      </c>
      <c r="C1514" s="187">
        <v>4</v>
      </c>
      <c r="D1514" s="188">
        <v>9700004000</v>
      </c>
      <c r="E1514" s="189">
        <v>600</v>
      </c>
      <c r="F1514" s="190">
        <v>1805.4</v>
      </c>
      <c r="G1514" s="190">
        <v>1805.4</v>
      </c>
      <c r="H1514" s="180">
        <f t="shared" si="23"/>
        <v>100</v>
      </c>
    </row>
    <row r="1515" spans="1:8" s="176" customFormat="1" ht="10.5" x14ac:dyDescent="0.15">
      <c r="A1515" s="181" t="s">
        <v>1115</v>
      </c>
      <c r="B1515" s="182">
        <v>9</v>
      </c>
      <c r="C1515" s="182">
        <v>5</v>
      </c>
      <c r="D1515" s="183"/>
      <c r="E1515" s="184"/>
      <c r="F1515" s="185">
        <v>91547</v>
      </c>
      <c r="G1515" s="185">
        <v>91448</v>
      </c>
      <c r="H1515" s="174">
        <f t="shared" si="23"/>
        <v>99.891858826613657</v>
      </c>
    </row>
    <row r="1516" spans="1:8" ht="22.5" x14ac:dyDescent="0.2">
      <c r="A1516" s="186" t="s">
        <v>984</v>
      </c>
      <c r="B1516" s="187">
        <v>9</v>
      </c>
      <c r="C1516" s="187">
        <v>5</v>
      </c>
      <c r="D1516" s="188">
        <v>900000000</v>
      </c>
      <c r="E1516" s="189"/>
      <c r="F1516" s="190">
        <v>91547</v>
      </c>
      <c r="G1516" s="190">
        <v>91448</v>
      </c>
      <c r="H1516" s="180">
        <f t="shared" si="23"/>
        <v>99.891858826613657</v>
      </c>
    </row>
    <row r="1517" spans="1:8" ht="22.5" x14ac:dyDescent="0.2">
      <c r="A1517" s="186" t="s">
        <v>1100</v>
      </c>
      <c r="B1517" s="187">
        <v>9</v>
      </c>
      <c r="C1517" s="187">
        <v>5</v>
      </c>
      <c r="D1517" s="188">
        <v>910000000</v>
      </c>
      <c r="E1517" s="189"/>
      <c r="F1517" s="190">
        <v>87101.5</v>
      </c>
      <c r="G1517" s="190">
        <v>87006.5</v>
      </c>
      <c r="H1517" s="180">
        <f t="shared" si="23"/>
        <v>99.890931843883294</v>
      </c>
    </row>
    <row r="1518" spans="1:8" ht="22.5" x14ac:dyDescent="0.2">
      <c r="A1518" s="186" t="s">
        <v>1116</v>
      </c>
      <c r="B1518" s="187">
        <v>9</v>
      </c>
      <c r="C1518" s="187">
        <v>5</v>
      </c>
      <c r="D1518" s="188">
        <v>910046600</v>
      </c>
      <c r="E1518" s="189"/>
      <c r="F1518" s="190">
        <v>87101.5</v>
      </c>
      <c r="G1518" s="190">
        <v>87006.5</v>
      </c>
      <c r="H1518" s="180">
        <f t="shared" si="23"/>
        <v>99.890931843883294</v>
      </c>
    </row>
    <row r="1519" spans="1:8" ht="22.5" x14ac:dyDescent="0.2">
      <c r="A1519" s="186" t="s">
        <v>620</v>
      </c>
      <c r="B1519" s="187">
        <v>9</v>
      </c>
      <c r="C1519" s="187">
        <v>5</v>
      </c>
      <c r="D1519" s="188">
        <v>910046600</v>
      </c>
      <c r="E1519" s="189">
        <v>600</v>
      </c>
      <c r="F1519" s="190">
        <v>87101.5</v>
      </c>
      <c r="G1519" s="190">
        <v>87006.5</v>
      </c>
      <c r="H1519" s="180">
        <f t="shared" si="23"/>
        <v>99.890931843883294</v>
      </c>
    </row>
    <row r="1520" spans="1:8" ht="22.5" x14ac:dyDescent="0.2">
      <c r="A1520" s="186" t="s">
        <v>1002</v>
      </c>
      <c r="B1520" s="187">
        <v>9</v>
      </c>
      <c r="C1520" s="187">
        <v>5</v>
      </c>
      <c r="D1520" s="188">
        <v>920000000</v>
      </c>
      <c r="E1520" s="189"/>
      <c r="F1520" s="190">
        <v>4445.5</v>
      </c>
      <c r="G1520" s="190">
        <v>4441.5</v>
      </c>
      <c r="H1520" s="180">
        <f t="shared" si="23"/>
        <v>99.910021369924635</v>
      </c>
    </row>
    <row r="1521" spans="1:8" ht="22.5" x14ac:dyDescent="0.2">
      <c r="A1521" s="186" t="s">
        <v>1117</v>
      </c>
      <c r="B1521" s="187">
        <v>9</v>
      </c>
      <c r="C1521" s="187">
        <v>5</v>
      </c>
      <c r="D1521" s="188" t="s">
        <v>1118</v>
      </c>
      <c r="E1521" s="189"/>
      <c r="F1521" s="190">
        <v>4445.5</v>
      </c>
      <c r="G1521" s="190">
        <v>4441.5</v>
      </c>
      <c r="H1521" s="180">
        <f t="shared" si="23"/>
        <v>99.910021369924635</v>
      </c>
    </row>
    <row r="1522" spans="1:8" x14ac:dyDescent="0.2">
      <c r="A1522" s="186" t="s">
        <v>795</v>
      </c>
      <c r="B1522" s="187">
        <v>9</v>
      </c>
      <c r="C1522" s="187">
        <v>5</v>
      </c>
      <c r="D1522" s="188" t="s">
        <v>1118</v>
      </c>
      <c r="E1522" s="189">
        <v>400</v>
      </c>
      <c r="F1522" s="190">
        <v>4445.5</v>
      </c>
      <c r="G1522" s="190">
        <v>4441.5</v>
      </c>
      <c r="H1522" s="180">
        <f t="shared" si="23"/>
        <v>99.910021369924635</v>
      </c>
    </row>
    <row r="1523" spans="1:8" s="176" customFormat="1" ht="21" x14ac:dyDescent="0.15">
      <c r="A1523" s="181" t="s">
        <v>1119</v>
      </c>
      <c r="B1523" s="182">
        <v>9</v>
      </c>
      <c r="C1523" s="182">
        <v>6</v>
      </c>
      <c r="D1523" s="183"/>
      <c r="E1523" s="184"/>
      <c r="F1523" s="185">
        <v>53497.4</v>
      </c>
      <c r="G1523" s="185">
        <v>52126.7</v>
      </c>
      <c r="H1523" s="174">
        <f t="shared" si="23"/>
        <v>97.437819408045982</v>
      </c>
    </row>
    <row r="1524" spans="1:8" ht="22.5" x14ac:dyDescent="0.2">
      <c r="A1524" s="186" t="s">
        <v>984</v>
      </c>
      <c r="B1524" s="187">
        <v>9</v>
      </c>
      <c r="C1524" s="187">
        <v>6</v>
      </c>
      <c r="D1524" s="188">
        <v>900000000</v>
      </c>
      <c r="E1524" s="189"/>
      <c r="F1524" s="190">
        <v>53417.4</v>
      </c>
      <c r="G1524" s="190">
        <v>52046.7</v>
      </c>
      <c r="H1524" s="180">
        <f t="shared" si="23"/>
        <v>97.433982185579964</v>
      </c>
    </row>
    <row r="1525" spans="1:8" ht="22.5" x14ac:dyDescent="0.2">
      <c r="A1525" s="186" t="s">
        <v>1100</v>
      </c>
      <c r="B1525" s="187">
        <v>9</v>
      </c>
      <c r="C1525" s="187">
        <v>6</v>
      </c>
      <c r="D1525" s="188">
        <v>910000000</v>
      </c>
      <c r="E1525" s="189"/>
      <c r="F1525" s="190">
        <v>53417.4</v>
      </c>
      <c r="G1525" s="190">
        <v>52046.7</v>
      </c>
      <c r="H1525" s="180">
        <f t="shared" si="23"/>
        <v>97.433982185579964</v>
      </c>
    </row>
    <row r="1526" spans="1:8" x14ac:dyDescent="0.2">
      <c r="A1526" s="186" t="s">
        <v>1120</v>
      </c>
      <c r="B1526" s="187">
        <v>9</v>
      </c>
      <c r="C1526" s="187">
        <v>6</v>
      </c>
      <c r="D1526" s="188">
        <v>910046700</v>
      </c>
      <c r="E1526" s="189"/>
      <c r="F1526" s="190">
        <v>53417.4</v>
      </c>
      <c r="G1526" s="190">
        <v>52046.7</v>
      </c>
      <c r="H1526" s="180">
        <f t="shared" si="23"/>
        <v>97.433982185579964</v>
      </c>
    </row>
    <row r="1527" spans="1:8" ht="22.5" x14ac:dyDescent="0.2">
      <c r="A1527" s="186" t="s">
        <v>620</v>
      </c>
      <c r="B1527" s="187">
        <v>9</v>
      </c>
      <c r="C1527" s="187">
        <v>6</v>
      </c>
      <c r="D1527" s="188">
        <v>910046700</v>
      </c>
      <c r="E1527" s="189">
        <v>600</v>
      </c>
      <c r="F1527" s="190">
        <v>53417.4</v>
      </c>
      <c r="G1527" s="190">
        <v>52046.7</v>
      </c>
      <c r="H1527" s="180">
        <f t="shared" si="23"/>
        <v>97.433982185579964</v>
      </c>
    </row>
    <row r="1528" spans="1:8" x14ac:dyDescent="0.2">
      <c r="A1528" s="186" t="s">
        <v>596</v>
      </c>
      <c r="B1528" s="187">
        <v>9</v>
      </c>
      <c r="C1528" s="187">
        <v>6</v>
      </c>
      <c r="D1528" s="188">
        <v>8900000000</v>
      </c>
      <c r="E1528" s="189"/>
      <c r="F1528" s="190">
        <v>80</v>
      </c>
      <c r="G1528" s="190">
        <v>80</v>
      </c>
      <c r="H1528" s="180">
        <f t="shared" si="23"/>
        <v>100</v>
      </c>
    </row>
    <row r="1529" spans="1:8" ht="22.5" x14ac:dyDescent="0.2">
      <c r="A1529" s="186" t="s">
        <v>1424</v>
      </c>
      <c r="B1529" s="187">
        <v>9</v>
      </c>
      <c r="C1529" s="187">
        <v>6</v>
      </c>
      <c r="D1529" s="188">
        <v>8900055490</v>
      </c>
      <c r="E1529" s="189"/>
      <c r="F1529" s="190">
        <v>80</v>
      </c>
      <c r="G1529" s="190">
        <v>80</v>
      </c>
      <c r="H1529" s="180">
        <f t="shared" si="23"/>
        <v>100</v>
      </c>
    </row>
    <row r="1530" spans="1:8" ht="22.5" x14ac:dyDescent="0.2">
      <c r="A1530" s="186" t="s">
        <v>620</v>
      </c>
      <c r="B1530" s="187">
        <v>9</v>
      </c>
      <c r="C1530" s="187">
        <v>6</v>
      </c>
      <c r="D1530" s="188">
        <v>8900055490</v>
      </c>
      <c r="E1530" s="189">
        <v>600</v>
      </c>
      <c r="F1530" s="190">
        <v>80</v>
      </c>
      <c r="G1530" s="190">
        <v>80</v>
      </c>
      <c r="H1530" s="180">
        <f t="shared" si="23"/>
        <v>100</v>
      </c>
    </row>
    <row r="1531" spans="1:8" s="176" customFormat="1" ht="10.5" x14ac:dyDescent="0.15">
      <c r="A1531" s="181" t="s">
        <v>1121</v>
      </c>
      <c r="B1531" s="182">
        <v>9</v>
      </c>
      <c r="C1531" s="182">
        <v>9</v>
      </c>
      <c r="D1531" s="183"/>
      <c r="E1531" s="184"/>
      <c r="F1531" s="185">
        <v>1606261.7</v>
      </c>
      <c r="G1531" s="185">
        <v>1574800.5</v>
      </c>
      <c r="H1531" s="174">
        <f t="shared" si="23"/>
        <v>98.041340337007355</v>
      </c>
    </row>
    <row r="1532" spans="1:8" ht="22.5" x14ac:dyDescent="0.2">
      <c r="A1532" s="186" t="s">
        <v>984</v>
      </c>
      <c r="B1532" s="187">
        <v>9</v>
      </c>
      <c r="C1532" s="187">
        <v>9</v>
      </c>
      <c r="D1532" s="188">
        <v>900000000</v>
      </c>
      <c r="E1532" s="189"/>
      <c r="F1532" s="190">
        <v>1450710.2</v>
      </c>
      <c r="G1532" s="190">
        <v>1426847.5</v>
      </c>
      <c r="H1532" s="180">
        <f t="shared" si="23"/>
        <v>98.355102211316918</v>
      </c>
    </row>
    <row r="1533" spans="1:8" ht="22.5" x14ac:dyDescent="0.2">
      <c r="A1533" s="186" t="s">
        <v>1100</v>
      </c>
      <c r="B1533" s="187">
        <v>9</v>
      </c>
      <c r="C1533" s="187">
        <v>9</v>
      </c>
      <c r="D1533" s="188">
        <v>910000000</v>
      </c>
      <c r="E1533" s="189"/>
      <c r="F1533" s="190">
        <v>1377367.7</v>
      </c>
      <c r="G1533" s="190">
        <v>1355134.2</v>
      </c>
      <c r="H1533" s="180">
        <f t="shared" si="23"/>
        <v>98.385797779343889</v>
      </c>
    </row>
    <row r="1534" spans="1:8" ht="22.5" x14ac:dyDescent="0.2">
      <c r="A1534" s="186" t="s">
        <v>1122</v>
      </c>
      <c r="B1534" s="187">
        <v>9</v>
      </c>
      <c r="C1534" s="187">
        <v>9</v>
      </c>
      <c r="D1534" s="188">
        <v>910003400</v>
      </c>
      <c r="E1534" s="189"/>
      <c r="F1534" s="190">
        <v>35514</v>
      </c>
      <c r="G1534" s="190">
        <v>35513.9</v>
      </c>
      <c r="H1534" s="180">
        <f t="shared" si="23"/>
        <v>99.999718420904443</v>
      </c>
    </row>
    <row r="1535" spans="1:8" x14ac:dyDescent="0.2">
      <c r="A1535" s="186" t="s">
        <v>599</v>
      </c>
      <c r="B1535" s="187">
        <v>9</v>
      </c>
      <c r="C1535" s="187">
        <v>9</v>
      </c>
      <c r="D1535" s="188">
        <v>910003400</v>
      </c>
      <c r="E1535" s="189">
        <v>200</v>
      </c>
      <c r="F1535" s="190">
        <v>35514</v>
      </c>
      <c r="G1535" s="190">
        <v>35513.9</v>
      </c>
      <c r="H1535" s="180">
        <f t="shared" si="23"/>
        <v>99.999718420904443</v>
      </c>
    </row>
    <row r="1536" spans="1:8" x14ac:dyDescent="0.2">
      <c r="A1536" s="186" t="s">
        <v>1123</v>
      </c>
      <c r="B1536" s="187">
        <v>9</v>
      </c>
      <c r="C1536" s="187">
        <v>9</v>
      </c>
      <c r="D1536" s="188">
        <v>910046800</v>
      </c>
      <c r="E1536" s="189"/>
      <c r="F1536" s="190">
        <v>32634.400000000001</v>
      </c>
      <c r="G1536" s="190">
        <v>32634.400000000001</v>
      </c>
      <c r="H1536" s="180">
        <f t="shared" si="23"/>
        <v>100</v>
      </c>
    </row>
    <row r="1537" spans="1:8" ht="22.5" x14ac:dyDescent="0.2">
      <c r="A1537" s="186" t="s">
        <v>620</v>
      </c>
      <c r="B1537" s="187">
        <v>9</v>
      </c>
      <c r="C1537" s="187">
        <v>9</v>
      </c>
      <c r="D1537" s="188">
        <v>910046800</v>
      </c>
      <c r="E1537" s="189">
        <v>600</v>
      </c>
      <c r="F1537" s="190">
        <v>32634.400000000001</v>
      </c>
      <c r="G1537" s="190">
        <v>32634.400000000001</v>
      </c>
      <c r="H1537" s="180">
        <f t="shared" si="23"/>
        <v>100</v>
      </c>
    </row>
    <row r="1538" spans="1:8" x14ac:dyDescent="0.2">
      <c r="A1538" s="186" t="s">
        <v>1124</v>
      </c>
      <c r="B1538" s="187">
        <v>9</v>
      </c>
      <c r="C1538" s="187">
        <v>9</v>
      </c>
      <c r="D1538" s="188">
        <v>910046900</v>
      </c>
      <c r="E1538" s="189"/>
      <c r="F1538" s="190">
        <v>479100.6</v>
      </c>
      <c r="G1538" s="190">
        <v>471419.5</v>
      </c>
      <c r="H1538" s="180">
        <f t="shared" si="23"/>
        <v>98.396766775078135</v>
      </c>
    </row>
    <row r="1539" spans="1:8" ht="22.5" x14ac:dyDescent="0.2">
      <c r="A1539" s="186" t="s">
        <v>620</v>
      </c>
      <c r="B1539" s="187">
        <v>9</v>
      </c>
      <c r="C1539" s="187">
        <v>9</v>
      </c>
      <c r="D1539" s="188">
        <v>910046900</v>
      </c>
      <c r="E1539" s="189">
        <v>600</v>
      </c>
      <c r="F1539" s="190">
        <v>479100.6</v>
      </c>
      <c r="G1539" s="190">
        <v>471419.5</v>
      </c>
      <c r="H1539" s="180">
        <f t="shared" si="23"/>
        <v>98.396766775078135</v>
      </c>
    </row>
    <row r="1540" spans="1:8" ht="22.5" x14ac:dyDescent="0.2">
      <c r="A1540" s="271" t="s">
        <v>1125</v>
      </c>
      <c r="B1540" s="274">
        <v>9</v>
      </c>
      <c r="C1540" s="274">
        <v>9</v>
      </c>
      <c r="D1540" s="272">
        <v>910048010</v>
      </c>
      <c r="E1540" s="273"/>
      <c r="F1540" s="275">
        <v>12485</v>
      </c>
      <c r="G1540" s="275">
        <v>12485</v>
      </c>
      <c r="H1540" s="180">
        <f t="shared" si="23"/>
        <v>100</v>
      </c>
    </row>
    <row r="1541" spans="1:8" x14ac:dyDescent="0.2">
      <c r="A1541" s="271" t="s">
        <v>599</v>
      </c>
      <c r="B1541" s="274">
        <v>9</v>
      </c>
      <c r="C1541" s="274">
        <v>9</v>
      </c>
      <c r="D1541" s="272">
        <v>910048010</v>
      </c>
      <c r="E1541" s="273">
        <v>200</v>
      </c>
      <c r="F1541" s="275">
        <v>12485</v>
      </c>
      <c r="G1541" s="275">
        <v>12485</v>
      </c>
      <c r="H1541" s="180">
        <f t="shared" si="23"/>
        <v>100</v>
      </c>
    </row>
    <row r="1542" spans="1:8" x14ac:dyDescent="0.2">
      <c r="A1542" s="186" t="s">
        <v>1126</v>
      </c>
      <c r="B1542" s="187">
        <v>9</v>
      </c>
      <c r="C1542" s="187">
        <v>9</v>
      </c>
      <c r="D1542" s="188">
        <v>910048510</v>
      </c>
      <c r="E1542" s="189"/>
      <c r="F1542" s="190">
        <v>21650.6</v>
      </c>
      <c r="G1542" s="190">
        <v>19616.8</v>
      </c>
      <c r="H1542" s="180">
        <f t="shared" si="23"/>
        <v>90.606264953396206</v>
      </c>
    </row>
    <row r="1543" spans="1:8" x14ac:dyDescent="0.2">
      <c r="A1543" s="186" t="s">
        <v>599</v>
      </c>
      <c r="B1543" s="187">
        <v>9</v>
      </c>
      <c r="C1543" s="187">
        <v>9</v>
      </c>
      <c r="D1543" s="188">
        <v>910048510</v>
      </c>
      <c r="E1543" s="189">
        <v>200</v>
      </c>
      <c r="F1543" s="190">
        <v>21650.6</v>
      </c>
      <c r="G1543" s="190">
        <v>19616.8</v>
      </c>
      <c r="H1543" s="180">
        <f t="shared" si="23"/>
        <v>90.606264953396206</v>
      </c>
    </row>
    <row r="1544" spans="1:8" ht="22.5" x14ac:dyDescent="0.2">
      <c r="A1544" s="186" t="s">
        <v>1127</v>
      </c>
      <c r="B1544" s="187">
        <v>9</v>
      </c>
      <c r="C1544" s="187">
        <v>9</v>
      </c>
      <c r="D1544" s="188">
        <v>910048520</v>
      </c>
      <c r="E1544" s="189"/>
      <c r="F1544" s="190">
        <v>1880</v>
      </c>
      <c r="G1544" s="190">
        <v>1880</v>
      </c>
      <c r="H1544" s="180">
        <f t="shared" si="23"/>
        <v>100</v>
      </c>
    </row>
    <row r="1545" spans="1:8" x14ac:dyDescent="0.2">
      <c r="A1545" s="186" t="s">
        <v>599</v>
      </c>
      <c r="B1545" s="187">
        <v>9</v>
      </c>
      <c r="C1545" s="187">
        <v>9</v>
      </c>
      <c r="D1545" s="188">
        <v>910048520</v>
      </c>
      <c r="E1545" s="189">
        <v>200</v>
      </c>
      <c r="F1545" s="190">
        <v>1880</v>
      </c>
      <c r="G1545" s="190">
        <v>1880</v>
      </c>
      <c r="H1545" s="180">
        <f t="shared" si="23"/>
        <v>100</v>
      </c>
    </row>
    <row r="1546" spans="1:8" x14ac:dyDescent="0.2">
      <c r="A1546" s="186" t="s">
        <v>1128</v>
      </c>
      <c r="B1546" s="187">
        <v>9</v>
      </c>
      <c r="C1546" s="187">
        <v>9</v>
      </c>
      <c r="D1546" s="188">
        <v>910048530</v>
      </c>
      <c r="E1546" s="189"/>
      <c r="F1546" s="190">
        <v>5159</v>
      </c>
      <c r="G1546" s="190">
        <v>5159</v>
      </c>
      <c r="H1546" s="180">
        <f t="shared" si="23"/>
        <v>100</v>
      </c>
    </row>
    <row r="1547" spans="1:8" x14ac:dyDescent="0.2">
      <c r="A1547" s="186" t="s">
        <v>611</v>
      </c>
      <c r="B1547" s="187">
        <v>9</v>
      </c>
      <c r="C1547" s="187">
        <v>9</v>
      </c>
      <c r="D1547" s="188">
        <v>910048530</v>
      </c>
      <c r="E1547" s="189">
        <v>300</v>
      </c>
      <c r="F1547" s="190">
        <v>5159</v>
      </c>
      <c r="G1547" s="190">
        <v>5159</v>
      </c>
      <c r="H1547" s="180">
        <f t="shared" si="23"/>
        <v>100</v>
      </c>
    </row>
    <row r="1548" spans="1:8" x14ac:dyDescent="0.2">
      <c r="A1548" s="186" t="s">
        <v>1129</v>
      </c>
      <c r="B1548" s="187">
        <v>9</v>
      </c>
      <c r="C1548" s="187">
        <v>9</v>
      </c>
      <c r="D1548" s="188">
        <v>910048540</v>
      </c>
      <c r="E1548" s="189"/>
      <c r="F1548" s="190">
        <v>41966.6</v>
      </c>
      <c r="G1548" s="190">
        <v>41966.1</v>
      </c>
      <c r="H1548" s="180">
        <f t="shared" si="23"/>
        <v>99.998808576344047</v>
      </c>
    </row>
    <row r="1549" spans="1:8" x14ac:dyDescent="0.2">
      <c r="A1549" s="186" t="s">
        <v>599</v>
      </c>
      <c r="B1549" s="187">
        <v>9</v>
      </c>
      <c r="C1549" s="187">
        <v>9</v>
      </c>
      <c r="D1549" s="188">
        <v>910048540</v>
      </c>
      <c r="E1549" s="189">
        <v>200</v>
      </c>
      <c r="F1549" s="190">
        <v>41966.6</v>
      </c>
      <c r="G1549" s="190">
        <v>41966.1</v>
      </c>
      <c r="H1549" s="180">
        <f t="shared" ref="H1549:H1612" si="24">+G1549/F1549*100</f>
        <v>99.998808576344047</v>
      </c>
    </row>
    <row r="1550" spans="1:8" x14ac:dyDescent="0.2">
      <c r="A1550" s="186" t="s">
        <v>1715</v>
      </c>
      <c r="B1550" s="187">
        <v>9</v>
      </c>
      <c r="C1550" s="187">
        <v>9</v>
      </c>
      <c r="D1550" s="188">
        <v>910048570</v>
      </c>
      <c r="E1550" s="189"/>
      <c r="F1550" s="190">
        <v>3778.4</v>
      </c>
      <c r="G1550" s="190">
        <v>3778.4</v>
      </c>
      <c r="H1550" s="180">
        <f t="shared" si="24"/>
        <v>100</v>
      </c>
    </row>
    <row r="1551" spans="1:8" x14ac:dyDescent="0.2">
      <c r="A1551" s="186" t="s">
        <v>599</v>
      </c>
      <c r="B1551" s="187">
        <v>9</v>
      </c>
      <c r="C1551" s="187">
        <v>9</v>
      </c>
      <c r="D1551" s="188">
        <v>910048570</v>
      </c>
      <c r="E1551" s="189">
        <v>200</v>
      </c>
      <c r="F1551" s="190">
        <v>3778.4</v>
      </c>
      <c r="G1551" s="190">
        <v>3778.4</v>
      </c>
      <c r="H1551" s="180">
        <f t="shared" si="24"/>
        <v>100</v>
      </c>
    </row>
    <row r="1552" spans="1:8" x14ac:dyDescent="0.2">
      <c r="A1552" s="186" t="s">
        <v>1716</v>
      </c>
      <c r="B1552" s="187">
        <v>9</v>
      </c>
      <c r="C1552" s="187">
        <v>9</v>
      </c>
      <c r="D1552" s="188">
        <v>910048580</v>
      </c>
      <c r="E1552" s="189"/>
      <c r="F1552" s="190">
        <v>19301</v>
      </c>
      <c r="G1552" s="190">
        <v>19301</v>
      </c>
      <c r="H1552" s="180">
        <f t="shared" si="24"/>
        <v>100</v>
      </c>
    </row>
    <row r="1553" spans="1:8" x14ac:dyDescent="0.2">
      <c r="A1553" s="186" t="s">
        <v>599</v>
      </c>
      <c r="B1553" s="187">
        <v>9</v>
      </c>
      <c r="C1553" s="187">
        <v>9</v>
      </c>
      <c r="D1553" s="188">
        <v>910048580</v>
      </c>
      <c r="E1553" s="189">
        <v>200</v>
      </c>
      <c r="F1553" s="190">
        <v>19301</v>
      </c>
      <c r="G1553" s="190">
        <v>19301</v>
      </c>
      <c r="H1553" s="180">
        <f t="shared" si="24"/>
        <v>100</v>
      </c>
    </row>
    <row r="1554" spans="1:8" x14ac:dyDescent="0.2">
      <c r="A1554" s="186" t="s">
        <v>1130</v>
      </c>
      <c r="B1554" s="187">
        <v>9</v>
      </c>
      <c r="C1554" s="187">
        <v>9</v>
      </c>
      <c r="D1554" s="188" t="s">
        <v>1131</v>
      </c>
      <c r="E1554" s="189"/>
      <c r="F1554" s="190">
        <v>849.4</v>
      </c>
      <c r="G1554" s="190">
        <v>849.4</v>
      </c>
      <c r="H1554" s="180">
        <f t="shared" si="24"/>
        <v>100</v>
      </c>
    </row>
    <row r="1555" spans="1:8" x14ac:dyDescent="0.2">
      <c r="A1555" s="186" t="s">
        <v>599</v>
      </c>
      <c r="B1555" s="187">
        <v>9</v>
      </c>
      <c r="C1555" s="187">
        <v>9</v>
      </c>
      <c r="D1555" s="188" t="s">
        <v>1131</v>
      </c>
      <c r="E1555" s="189">
        <v>200</v>
      </c>
      <c r="F1555" s="190">
        <v>849.4</v>
      </c>
      <c r="G1555" s="190">
        <v>849.4</v>
      </c>
      <c r="H1555" s="180">
        <f t="shared" si="24"/>
        <v>100</v>
      </c>
    </row>
    <row r="1556" spans="1:8" x14ac:dyDescent="0.2">
      <c r="A1556" s="186" t="s">
        <v>1132</v>
      </c>
      <c r="B1556" s="187">
        <v>9</v>
      </c>
      <c r="C1556" s="187">
        <v>9</v>
      </c>
      <c r="D1556" s="188" t="s">
        <v>1133</v>
      </c>
      <c r="E1556" s="189"/>
      <c r="F1556" s="190">
        <v>7321</v>
      </c>
      <c r="G1556" s="190">
        <v>7321</v>
      </c>
      <c r="H1556" s="180">
        <f t="shared" si="24"/>
        <v>100</v>
      </c>
    </row>
    <row r="1557" spans="1:8" x14ac:dyDescent="0.2">
      <c r="A1557" s="186" t="s">
        <v>599</v>
      </c>
      <c r="B1557" s="187">
        <v>9</v>
      </c>
      <c r="C1557" s="187">
        <v>9</v>
      </c>
      <c r="D1557" s="188" t="s">
        <v>1133</v>
      </c>
      <c r="E1557" s="189">
        <v>200</v>
      </c>
      <c r="F1557" s="190">
        <v>7321</v>
      </c>
      <c r="G1557" s="190">
        <v>7321</v>
      </c>
      <c r="H1557" s="180">
        <f t="shared" si="24"/>
        <v>100</v>
      </c>
    </row>
    <row r="1558" spans="1:8" ht="22.5" x14ac:dyDescent="0.2">
      <c r="A1558" s="186" t="s">
        <v>1134</v>
      </c>
      <c r="B1558" s="187">
        <v>9</v>
      </c>
      <c r="C1558" s="187">
        <v>9</v>
      </c>
      <c r="D1558" s="188" t="s">
        <v>1135</v>
      </c>
      <c r="E1558" s="189"/>
      <c r="F1558" s="190">
        <v>11638.8</v>
      </c>
      <c r="G1558" s="190">
        <v>11637.6</v>
      </c>
      <c r="H1558" s="180">
        <f t="shared" si="24"/>
        <v>99.989689658727713</v>
      </c>
    </row>
    <row r="1559" spans="1:8" x14ac:dyDescent="0.2">
      <c r="A1559" s="186" t="s">
        <v>599</v>
      </c>
      <c r="B1559" s="187">
        <v>9</v>
      </c>
      <c r="C1559" s="187">
        <v>9</v>
      </c>
      <c r="D1559" s="188" t="s">
        <v>1135</v>
      </c>
      <c r="E1559" s="189">
        <v>200</v>
      </c>
      <c r="F1559" s="190">
        <v>11638.8</v>
      </c>
      <c r="G1559" s="190">
        <v>11637.6</v>
      </c>
      <c r="H1559" s="180">
        <f t="shared" si="24"/>
        <v>99.989689658727713</v>
      </c>
    </row>
    <row r="1560" spans="1:8" ht="78.75" x14ac:dyDescent="0.2">
      <c r="A1560" s="186" t="s">
        <v>1717</v>
      </c>
      <c r="B1560" s="187">
        <v>9</v>
      </c>
      <c r="C1560" s="187">
        <v>9</v>
      </c>
      <c r="D1560" s="188" t="s">
        <v>1136</v>
      </c>
      <c r="E1560" s="189"/>
      <c r="F1560" s="190">
        <v>617.20000000000005</v>
      </c>
      <c r="G1560" s="190">
        <v>617.20000000000005</v>
      </c>
      <c r="H1560" s="180">
        <f t="shared" si="24"/>
        <v>100</v>
      </c>
    </row>
    <row r="1561" spans="1:8" x14ac:dyDescent="0.2">
      <c r="A1561" s="186" t="s">
        <v>611</v>
      </c>
      <c r="B1561" s="187">
        <v>9</v>
      </c>
      <c r="C1561" s="187">
        <v>9</v>
      </c>
      <c r="D1561" s="188" t="s">
        <v>1136</v>
      </c>
      <c r="E1561" s="189">
        <v>300</v>
      </c>
      <c r="F1561" s="190">
        <v>617.20000000000005</v>
      </c>
      <c r="G1561" s="190">
        <v>617.20000000000005</v>
      </c>
      <c r="H1561" s="180">
        <f t="shared" si="24"/>
        <v>100</v>
      </c>
    </row>
    <row r="1562" spans="1:8" x14ac:dyDescent="0.2">
      <c r="A1562" s="186" t="s">
        <v>1103</v>
      </c>
      <c r="B1562" s="187">
        <v>9</v>
      </c>
      <c r="C1562" s="187">
        <v>9</v>
      </c>
      <c r="D1562" s="188">
        <v>910100000</v>
      </c>
      <c r="E1562" s="189"/>
      <c r="F1562" s="190">
        <v>106681.9</v>
      </c>
      <c r="G1562" s="190">
        <v>105520</v>
      </c>
      <c r="H1562" s="180">
        <f t="shared" si="24"/>
        <v>98.910874290765364</v>
      </c>
    </row>
    <row r="1563" spans="1:8" x14ac:dyDescent="0.2">
      <c r="A1563" s="186" t="s">
        <v>1718</v>
      </c>
      <c r="B1563" s="187">
        <v>9</v>
      </c>
      <c r="C1563" s="187">
        <v>9</v>
      </c>
      <c r="D1563" s="188">
        <v>910100330</v>
      </c>
      <c r="E1563" s="189"/>
      <c r="F1563" s="190">
        <v>13453</v>
      </c>
      <c r="G1563" s="190">
        <v>12441.4</v>
      </c>
      <c r="H1563" s="180">
        <f t="shared" si="24"/>
        <v>92.480487623578384</v>
      </c>
    </row>
    <row r="1564" spans="1:8" x14ac:dyDescent="0.2">
      <c r="A1564" s="186" t="s">
        <v>599</v>
      </c>
      <c r="B1564" s="187">
        <v>9</v>
      </c>
      <c r="C1564" s="187">
        <v>9</v>
      </c>
      <c r="D1564" s="188">
        <v>910100330</v>
      </c>
      <c r="E1564" s="189">
        <v>200</v>
      </c>
      <c r="F1564" s="190">
        <v>13453</v>
      </c>
      <c r="G1564" s="190">
        <v>12441.4</v>
      </c>
      <c r="H1564" s="180">
        <f t="shared" si="24"/>
        <v>92.480487623578384</v>
      </c>
    </row>
    <row r="1565" spans="1:8" x14ac:dyDescent="0.2">
      <c r="A1565" s="186" t="s">
        <v>1718</v>
      </c>
      <c r="B1565" s="187">
        <v>9</v>
      </c>
      <c r="C1565" s="187">
        <v>9</v>
      </c>
      <c r="D1565" s="188" t="s">
        <v>1719</v>
      </c>
      <c r="E1565" s="189"/>
      <c r="F1565" s="190">
        <v>13407.5</v>
      </c>
      <c r="G1565" s="190">
        <v>13257.6</v>
      </c>
      <c r="H1565" s="180">
        <f t="shared" si="24"/>
        <v>98.88196904717509</v>
      </c>
    </row>
    <row r="1566" spans="1:8" x14ac:dyDescent="0.2">
      <c r="A1566" s="186" t="s">
        <v>599</v>
      </c>
      <c r="B1566" s="187">
        <v>9</v>
      </c>
      <c r="C1566" s="187">
        <v>9</v>
      </c>
      <c r="D1566" s="188" t="s">
        <v>1719</v>
      </c>
      <c r="E1566" s="189">
        <v>200</v>
      </c>
      <c r="F1566" s="190">
        <v>13407.5</v>
      </c>
      <c r="G1566" s="190">
        <v>13257.6</v>
      </c>
      <c r="H1566" s="180">
        <f t="shared" si="24"/>
        <v>98.88196904717509</v>
      </c>
    </row>
    <row r="1567" spans="1:8" ht="22.5" x14ac:dyDescent="0.2">
      <c r="A1567" s="186" t="s">
        <v>1720</v>
      </c>
      <c r="B1567" s="187">
        <v>9</v>
      </c>
      <c r="C1567" s="187">
        <v>9</v>
      </c>
      <c r="D1567" s="188">
        <v>910158440</v>
      </c>
      <c r="E1567" s="189"/>
      <c r="F1567" s="190">
        <v>51558.5</v>
      </c>
      <c r="G1567" s="190">
        <v>51558.1</v>
      </c>
      <c r="H1567" s="180">
        <f t="shared" si="24"/>
        <v>99.999224182239587</v>
      </c>
    </row>
    <row r="1568" spans="1:8" x14ac:dyDescent="0.2">
      <c r="A1568" s="186" t="s">
        <v>599</v>
      </c>
      <c r="B1568" s="187">
        <v>9</v>
      </c>
      <c r="C1568" s="187">
        <v>9</v>
      </c>
      <c r="D1568" s="188">
        <v>910158440</v>
      </c>
      <c r="E1568" s="189">
        <v>200</v>
      </c>
      <c r="F1568" s="190">
        <v>51558.5</v>
      </c>
      <c r="G1568" s="190">
        <v>51558.1</v>
      </c>
      <c r="H1568" s="180">
        <f t="shared" si="24"/>
        <v>99.999224182239587</v>
      </c>
    </row>
    <row r="1569" spans="1:8" ht="45" x14ac:dyDescent="0.2">
      <c r="A1569" s="186" t="s">
        <v>1721</v>
      </c>
      <c r="B1569" s="187">
        <v>9</v>
      </c>
      <c r="C1569" s="187">
        <v>9</v>
      </c>
      <c r="D1569" s="188" t="s">
        <v>1722</v>
      </c>
      <c r="E1569" s="189"/>
      <c r="F1569" s="190">
        <v>23183.7</v>
      </c>
      <c r="G1569" s="190">
        <v>23183.7</v>
      </c>
      <c r="H1569" s="180">
        <f t="shared" si="24"/>
        <v>100</v>
      </c>
    </row>
    <row r="1570" spans="1:8" x14ac:dyDescent="0.2">
      <c r="A1570" s="186" t="s">
        <v>609</v>
      </c>
      <c r="B1570" s="187">
        <v>9</v>
      </c>
      <c r="C1570" s="187">
        <v>9</v>
      </c>
      <c r="D1570" s="188" t="s">
        <v>1722</v>
      </c>
      <c r="E1570" s="189">
        <v>500</v>
      </c>
      <c r="F1570" s="190">
        <v>23183.7</v>
      </c>
      <c r="G1570" s="190">
        <v>23183.7</v>
      </c>
      <c r="H1570" s="180">
        <f t="shared" si="24"/>
        <v>100</v>
      </c>
    </row>
    <row r="1571" spans="1:8" ht="22.5" x14ac:dyDescent="0.2">
      <c r="A1571" s="186" t="s">
        <v>1707</v>
      </c>
      <c r="B1571" s="187">
        <v>9</v>
      </c>
      <c r="C1571" s="187">
        <v>9</v>
      </c>
      <c r="D1571" s="188" t="s">
        <v>1708</v>
      </c>
      <c r="E1571" s="189"/>
      <c r="F1571" s="190">
        <v>5079.2</v>
      </c>
      <c r="G1571" s="190">
        <v>5079.2</v>
      </c>
      <c r="H1571" s="180">
        <f t="shared" si="24"/>
        <v>100</v>
      </c>
    </row>
    <row r="1572" spans="1:8" ht="22.5" x14ac:dyDescent="0.2">
      <c r="A1572" s="186" t="s">
        <v>620</v>
      </c>
      <c r="B1572" s="187">
        <v>9</v>
      </c>
      <c r="C1572" s="187">
        <v>9</v>
      </c>
      <c r="D1572" s="188" t="s">
        <v>1708</v>
      </c>
      <c r="E1572" s="189">
        <v>600</v>
      </c>
      <c r="F1572" s="190">
        <v>5079.2</v>
      </c>
      <c r="G1572" s="190">
        <v>5079.2</v>
      </c>
      <c r="H1572" s="180">
        <f t="shared" si="24"/>
        <v>100</v>
      </c>
    </row>
    <row r="1573" spans="1:8" x14ac:dyDescent="0.2">
      <c r="A1573" s="186" t="s">
        <v>1137</v>
      </c>
      <c r="B1573" s="187">
        <v>9</v>
      </c>
      <c r="C1573" s="187">
        <v>9</v>
      </c>
      <c r="D1573" s="188" t="s">
        <v>1138</v>
      </c>
      <c r="E1573" s="189"/>
      <c r="F1573" s="190">
        <v>65640.3</v>
      </c>
      <c r="G1573" s="190">
        <v>65640.3</v>
      </c>
      <c r="H1573" s="180">
        <f t="shared" si="24"/>
        <v>100</v>
      </c>
    </row>
    <row r="1574" spans="1:8" x14ac:dyDescent="0.2">
      <c r="A1574" s="186" t="s">
        <v>1139</v>
      </c>
      <c r="B1574" s="187">
        <v>9</v>
      </c>
      <c r="C1574" s="187">
        <v>9</v>
      </c>
      <c r="D1574" s="188" t="s">
        <v>1140</v>
      </c>
      <c r="E1574" s="189"/>
      <c r="F1574" s="190">
        <v>47046.6</v>
      </c>
      <c r="G1574" s="190">
        <v>47046.6</v>
      </c>
      <c r="H1574" s="180">
        <f t="shared" si="24"/>
        <v>100</v>
      </c>
    </row>
    <row r="1575" spans="1:8" x14ac:dyDescent="0.2">
      <c r="A1575" s="186" t="s">
        <v>599</v>
      </c>
      <c r="B1575" s="187">
        <v>9</v>
      </c>
      <c r="C1575" s="187">
        <v>9</v>
      </c>
      <c r="D1575" s="188" t="s">
        <v>1140</v>
      </c>
      <c r="E1575" s="189">
        <v>200</v>
      </c>
      <c r="F1575" s="190">
        <v>47046.6</v>
      </c>
      <c r="G1575" s="190">
        <v>47046.6</v>
      </c>
      <c r="H1575" s="180">
        <f t="shared" si="24"/>
        <v>100</v>
      </c>
    </row>
    <row r="1576" spans="1:8" ht="22.5" x14ac:dyDescent="0.2">
      <c r="A1576" s="186" t="s">
        <v>1723</v>
      </c>
      <c r="B1576" s="187">
        <v>9</v>
      </c>
      <c r="C1576" s="187">
        <v>9</v>
      </c>
      <c r="D1576" s="188" t="s">
        <v>1141</v>
      </c>
      <c r="E1576" s="189"/>
      <c r="F1576" s="190">
        <v>18593.7</v>
      </c>
      <c r="G1576" s="190">
        <v>18593.7</v>
      </c>
      <c r="H1576" s="180">
        <f t="shared" si="24"/>
        <v>100</v>
      </c>
    </row>
    <row r="1577" spans="1:8" x14ac:dyDescent="0.2">
      <c r="A1577" s="186" t="s">
        <v>599</v>
      </c>
      <c r="B1577" s="187">
        <v>9</v>
      </c>
      <c r="C1577" s="187">
        <v>9</v>
      </c>
      <c r="D1577" s="188" t="s">
        <v>1141</v>
      </c>
      <c r="E1577" s="189">
        <v>200</v>
      </c>
      <c r="F1577" s="190">
        <v>18593.7</v>
      </c>
      <c r="G1577" s="190">
        <v>18593.7</v>
      </c>
      <c r="H1577" s="180">
        <f t="shared" si="24"/>
        <v>100</v>
      </c>
    </row>
    <row r="1578" spans="1:8" x14ac:dyDescent="0.2">
      <c r="A1578" s="186" t="s">
        <v>1142</v>
      </c>
      <c r="B1578" s="187">
        <v>9</v>
      </c>
      <c r="C1578" s="187">
        <v>9</v>
      </c>
      <c r="D1578" s="188" t="s">
        <v>1143</v>
      </c>
      <c r="E1578" s="189"/>
      <c r="F1578" s="190">
        <v>53883.4</v>
      </c>
      <c r="G1578" s="190">
        <v>53875.1</v>
      </c>
      <c r="H1578" s="180">
        <f t="shared" si="24"/>
        <v>99.984596369197192</v>
      </c>
    </row>
    <row r="1579" spans="1:8" ht="45" x14ac:dyDescent="0.2">
      <c r="A1579" s="186" t="s">
        <v>1144</v>
      </c>
      <c r="B1579" s="187">
        <v>9</v>
      </c>
      <c r="C1579" s="187">
        <v>9</v>
      </c>
      <c r="D1579" s="188" t="s">
        <v>1145</v>
      </c>
      <c r="E1579" s="189"/>
      <c r="F1579" s="190">
        <v>53883.4</v>
      </c>
      <c r="G1579" s="190">
        <v>53875.1</v>
      </c>
      <c r="H1579" s="180">
        <f t="shared" si="24"/>
        <v>99.984596369197192</v>
      </c>
    </row>
    <row r="1580" spans="1:8" x14ac:dyDescent="0.2">
      <c r="A1580" s="186" t="s">
        <v>599</v>
      </c>
      <c r="B1580" s="187">
        <v>9</v>
      </c>
      <c r="C1580" s="187">
        <v>9</v>
      </c>
      <c r="D1580" s="188" t="s">
        <v>1145</v>
      </c>
      <c r="E1580" s="189">
        <v>200</v>
      </c>
      <c r="F1580" s="190">
        <v>53883.4</v>
      </c>
      <c r="G1580" s="190">
        <v>53875.1</v>
      </c>
      <c r="H1580" s="180">
        <f t="shared" si="24"/>
        <v>99.984596369197192</v>
      </c>
    </row>
    <row r="1581" spans="1:8" ht="22.5" x14ac:dyDescent="0.2">
      <c r="A1581" s="186" t="s">
        <v>1724</v>
      </c>
      <c r="B1581" s="187">
        <v>9</v>
      </c>
      <c r="C1581" s="187">
        <v>9</v>
      </c>
      <c r="D1581" s="188" t="s">
        <v>1725</v>
      </c>
      <c r="E1581" s="189"/>
      <c r="F1581" s="190">
        <v>30256.799999999999</v>
      </c>
      <c r="G1581" s="190">
        <v>30256.799999999999</v>
      </c>
      <c r="H1581" s="180">
        <f t="shared" si="24"/>
        <v>100</v>
      </c>
    </row>
    <row r="1582" spans="1:8" x14ac:dyDescent="0.2">
      <c r="A1582" s="186" t="s">
        <v>1726</v>
      </c>
      <c r="B1582" s="187">
        <v>9</v>
      </c>
      <c r="C1582" s="187">
        <v>9</v>
      </c>
      <c r="D1582" s="188" t="s">
        <v>1727</v>
      </c>
      <c r="E1582" s="189"/>
      <c r="F1582" s="190">
        <v>30256.799999999999</v>
      </c>
      <c r="G1582" s="190">
        <v>30256.799999999999</v>
      </c>
      <c r="H1582" s="180">
        <f t="shared" si="24"/>
        <v>100</v>
      </c>
    </row>
    <row r="1583" spans="1:8" x14ac:dyDescent="0.2">
      <c r="A1583" s="186" t="s">
        <v>795</v>
      </c>
      <c r="B1583" s="187">
        <v>9</v>
      </c>
      <c r="C1583" s="187">
        <v>9</v>
      </c>
      <c r="D1583" s="188" t="s">
        <v>1727</v>
      </c>
      <c r="E1583" s="189">
        <v>400</v>
      </c>
      <c r="F1583" s="190">
        <v>30256.799999999999</v>
      </c>
      <c r="G1583" s="190">
        <v>30256.799999999999</v>
      </c>
      <c r="H1583" s="180">
        <f t="shared" si="24"/>
        <v>100</v>
      </c>
    </row>
    <row r="1584" spans="1:8" ht="22.5" x14ac:dyDescent="0.2">
      <c r="A1584" s="186" t="s">
        <v>1728</v>
      </c>
      <c r="B1584" s="187">
        <v>9</v>
      </c>
      <c r="C1584" s="187">
        <v>9</v>
      </c>
      <c r="D1584" s="188" t="s">
        <v>1729</v>
      </c>
      <c r="E1584" s="189"/>
      <c r="F1584" s="190">
        <v>444333.4</v>
      </c>
      <c r="G1584" s="190">
        <v>432986.8</v>
      </c>
      <c r="H1584" s="180">
        <f t="shared" si="24"/>
        <v>97.44637697728777</v>
      </c>
    </row>
    <row r="1585" spans="1:8" x14ac:dyDescent="0.2">
      <c r="A1585" s="186" t="s">
        <v>1730</v>
      </c>
      <c r="B1585" s="187">
        <v>9</v>
      </c>
      <c r="C1585" s="187">
        <v>9</v>
      </c>
      <c r="D1585" s="188" t="s">
        <v>1731</v>
      </c>
      <c r="E1585" s="189"/>
      <c r="F1585" s="190">
        <v>383290.1</v>
      </c>
      <c r="G1585" s="190">
        <v>375437</v>
      </c>
      <c r="H1585" s="180">
        <f t="shared" si="24"/>
        <v>97.951134140954863</v>
      </c>
    </row>
    <row r="1586" spans="1:8" x14ac:dyDescent="0.2">
      <c r="A1586" s="186" t="s">
        <v>599</v>
      </c>
      <c r="B1586" s="187">
        <v>9</v>
      </c>
      <c r="C1586" s="187">
        <v>9</v>
      </c>
      <c r="D1586" s="188" t="s">
        <v>1731</v>
      </c>
      <c r="E1586" s="189">
        <v>200</v>
      </c>
      <c r="F1586" s="190">
        <v>281574.40000000002</v>
      </c>
      <c r="G1586" s="190">
        <v>277700.09999999998</v>
      </c>
      <c r="H1586" s="180">
        <f t="shared" si="24"/>
        <v>98.624058153013891</v>
      </c>
    </row>
    <row r="1587" spans="1:8" x14ac:dyDescent="0.2">
      <c r="A1587" s="186" t="s">
        <v>795</v>
      </c>
      <c r="B1587" s="187">
        <v>9</v>
      </c>
      <c r="C1587" s="187">
        <v>9</v>
      </c>
      <c r="D1587" s="188" t="s">
        <v>1731</v>
      </c>
      <c r="E1587" s="189">
        <v>400</v>
      </c>
      <c r="F1587" s="190">
        <v>101715.7</v>
      </c>
      <c r="G1587" s="190">
        <v>97736.9</v>
      </c>
      <c r="H1587" s="180">
        <f t="shared" si="24"/>
        <v>96.088312816998751</v>
      </c>
    </row>
    <row r="1588" spans="1:8" x14ac:dyDescent="0.2">
      <c r="A1588" s="186" t="s">
        <v>1730</v>
      </c>
      <c r="B1588" s="187">
        <v>9</v>
      </c>
      <c r="C1588" s="187">
        <v>9</v>
      </c>
      <c r="D1588" s="188" t="s">
        <v>1732</v>
      </c>
      <c r="E1588" s="189"/>
      <c r="F1588" s="190">
        <v>61043.3</v>
      </c>
      <c r="G1588" s="190">
        <v>57549.8</v>
      </c>
      <c r="H1588" s="180">
        <f t="shared" si="24"/>
        <v>94.277013202104072</v>
      </c>
    </row>
    <row r="1589" spans="1:8" x14ac:dyDescent="0.2">
      <c r="A1589" s="186" t="s">
        <v>599</v>
      </c>
      <c r="B1589" s="187">
        <v>9</v>
      </c>
      <c r="C1589" s="187">
        <v>9</v>
      </c>
      <c r="D1589" s="188" t="s">
        <v>1732</v>
      </c>
      <c r="E1589" s="189">
        <v>200</v>
      </c>
      <c r="F1589" s="190">
        <v>61043.3</v>
      </c>
      <c r="G1589" s="190">
        <v>57549.8</v>
      </c>
      <c r="H1589" s="180">
        <f t="shared" si="24"/>
        <v>94.277013202104072</v>
      </c>
    </row>
    <row r="1590" spans="1:8" ht="22.5" x14ac:dyDescent="0.2">
      <c r="A1590" s="186" t="s">
        <v>1146</v>
      </c>
      <c r="B1590" s="187">
        <v>9</v>
      </c>
      <c r="C1590" s="187">
        <v>9</v>
      </c>
      <c r="D1590" s="188" t="s">
        <v>1147</v>
      </c>
      <c r="E1590" s="189"/>
      <c r="F1590" s="190">
        <v>18.8</v>
      </c>
      <c r="G1590" s="190">
        <v>18.8</v>
      </c>
      <c r="H1590" s="180">
        <f t="shared" si="24"/>
        <v>100</v>
      </c>
    </row>
    <row r="1591" spans="1:8" ht="22.5" x14ac:dyDescent="0.2">
      <c r="A1591" s="186" t="s">
        <v>1148</v>
      </c>
      <c r="B1591" s="187">
        <v>9</v>
      </c>
      <c r="C1591" s="187">
        <v>9</v>
      </c>
      <c r="D1591" s="188" t="s">
        <v>1149</v>
      </c>
      <c r="E1591" s="189"/>
      <c r="F1591" s="190">
        <v>18.8</v>
      </c>
      <c r="G1591" s="190">
        <v>18.8</v>
      </c>
      <c r="H1591" s="180">
        <f t="shared" si="24"/>
        <v>100</v>
      </c>
    </row>
    <row r="1592" spans="1:8" x14ac:dyDescent="0.2">
      <c r="A1592" s="186" t="s">
        <v>599</v>
      </c>
      <c r="B1592" s="187">
        <v>9</v>
      </c>
      <c r="C1592" s="187">
        <v>9</v>
      </c>
      <c r="D1592" s="188" t="s">
        <v>1149</v>
      </c>
      <c r="E1592" s="189">
        <v>200</v>
      </c>
      <c r="F1592" s="190">
        <v>18.8</v>
      </c>
      <c r="G1592" s="190">
        <v>18.8</v>
      </c>
      <c r="H1592" s="180">
        <f t="shared" si="24"/>
        <v>100</v>
      </c>
    </row>
    <row r="1593" spans="1:8" ht="22.5" x14ac:dyDescent="0.2">
      <c r="A1593" s="186" t="s">
        <v>1150</v>
      </c>
      <c r="B1593" s="187">
        <v>9</v>
      </c>
      <c r="C1593" s="187">
        <v>9</v>
      </c>
      <c r="D1593" s="188" t="s">
        <v>1151</v>
      </c>
      <c r="E1593" s="189"/>
      <c r="F1593" s="190">
        <v>2657.1</v>
      </c>
      <c r="G1593" s="190">
        <v>2657.1</v>
      </c>
      <c r="H1593" s="180">
        <f t="shared" si="24"/>
        <v>100</v>
      </c>
    </row>
    <row r="1594" spans="1:8" ht="33.75" x14ac:dyDescent="0.2">
      <c r="A1594" s="186" t="s">
        <v>1152</v>
      </c>
      <c r="B1594" s="187">
        <v>9</v>
      </c>
      <c r="C1594" s="187">
        <v>9</v>
      </c>
      <c r="D1594" s="188" t="s">
        <v>1153</v>
      </c>
      <c r="E1594" s="189"/>
      <c r="F1594" s="190">
        <v>2657.1</v>
      </c>
      <c r="G1594" s="190">
        <v>2657.1</v>
      </c>
      <c r="H1594" s="180">
        <f t="shared" si="24"/>
        <v>100</v>
      </c>
    </row>
    <row r="1595" spans="1:8" ht="22.5" x14ac:dyDescent="0.2">
      <c r="A1595" s="186" t="s">
        <v>620</v>
      </c>
      <c r="B1595" s="187">
        <v>9</v>
      </c>
      <c r="C1595" s="187">
        <v>9</v>
      </c>
      <c r="D1595" s="188" t="s">
        <v>1153</v>
      </c>
      <c r="E1595" s="189">
        <v>600</v>
      </c>
      <c r="F1595" s="190">
        <v>2657.1</v>
      </c>
      <c r="G1595" s="190">
        <v>2657.1</v>
      </c>
      <c r="H1595" s="180">
        <f t="shared" si="24"/>
        <v>100</v>
      </c>
    </row>
    <row r="1596" spans="1:8" ht="22.5" x14ac:dyDescent="0.2">
      <c r="A1596" s="186" t="s">
        <v>1002</v>
      </c>
      <c r="B1596" s="187">
        <v>9</v>
      </c>
      <c r="C1596" s="187">
        <v>9</v>
      </c>
      <c r="D1596" s="188">
        <v>920000000</v>
      </c>
      <c r="E1596" s="189"/>
      <c r="F1596" s="190">
        <v>39292.300000000003</v>
      </c>
      <c r="G1596" s="190">
        <v>37676.400000000001</v>
      </c>
      <c r="H1596" s="180">
        <f t="shared" si="24"/>
        <v>95.887489406321336</v>
      </c>
    </row>
    <row r="1597" spans="1:8" ht="22.5" x14ac:dyDescent="0.2">
      <c r="A1597" s="186" t="s">
        <v>1733</v>
      </c>
      <c r="B1597" s="187">
        <v>9</v>
      </c>
      <c r="C1597" s="187">
        <v>9</v>
      </c>
      <c r="D1597" s="188">
        <v>920100000</v>
      </c>
      <c r="E1597" s="189"/>
      <c r="F1597" s="190">
        <v>39292.300000000003</v>
      </c>
      <c r="G1597" s="190">
        <v>37676.400000000001</v>
      </c>
      <c r="H1597" s="180">
        <f t="shared" si="24"/>
        <v>95.887489406321336</v>
      </c>
    </row>
    <row r="1598" spans="1:8" ht="33.75" x14ac:dyDescent="0.2">
      <c r="A1598" s="186" t="s">
        <v>1734</v>
      </c>
      <c r="B1598" s="187">
        <v>9</v>
      </c>
      <c r="C1598" s="187">
        <v>9</v>
      </c>
      <c r="D1598" s="188" t="s">
        <v>1735</v>
      </c>
      <c r="E1598" s="189"/>
      <c r="F1598" s="190">
        <v>39292.300000000003</v>
      </c>
      <c r="G1598" s="190">
        <v>37676.400000000001</v>
      </c>
      <c r="H1598" s="180">
        <f t="shared" si="24"/>
        <v>95.887489406321336</v>
      </c>
    </row>
    <row r="1599" spans="1:8" x14ac:dyDescent="0.2">
      <c r="A1599" s="186" t="s">
        <v>599</v>
      </c>
      <c r="B1599" s="187">
        <v>9</v>
      </c>
      <c r="C1599" s="187">
        <v>9</v>
      </c>
      <c r="D1599" s="188" t="s">
        <v>1735</v>
      </c>
      <c r="E1599" s="189">
        <v>200</v>
      </c>
      <c r="F1599" s="190">
        <v>39292.300000000003</v>
      </c>
      <c r="G1599" s="190">
        <v>37676.400000000001</v>
      </c>
      <c r="H1599" s="180">
        <f t="shared" si="24"/>
        <v>95.887489406321336</v>
      </c>
    </row>
    <row r="1600" spans="1:8" x14ac:dyDescent="0.2">
      <c r="A1600" s="186" t="s">
        <v>985</v>
      </c>
      <c r="B1600" s="187">
        <v>9</v>
      </c>
      <c r="C1600" s="187">
        <v>9</v>
      </c>
      <c r="D1600" s="188">
        <v>930000000</v>
      </c>
      <c r="E1600" s="189"/>
      <c r="F1600" s="190">
        <v>1499.4</v>
      </c>
      <c r="G1600" s="190">
        <v>1499.4</v>
      </c>
      <c r="H1600" s="180">
        <f t="shared" si="24"/>
        <v>100</v>
      </c>
    </row>
    <row r="1601" spans="1:8" x14ac:dyDescent="0.2">
      <c r="A1601" s="186" t="s">
        <v>1154</v>
      </c>
      <c r="B1601" s="187">
        <v>9</v>
      </c>
      <c r="C1601" s="187">
        <v>9</v>
      </c>
      <c r="D1601" s="188">
        <v>930048550</v>
      </c>
      <c r="E1601" s="189"/>
      <c r="F1601" s="190">
        <v>1499.4</v>
      </c>
      <c r="G1601" s="190">
        <v>1499.4</v>
      </c>
      <c r="H1601" s="180">
        <f t="shared" si="24"/>
        <v>100</v>
      </c>
    </row>
    <row r="1602" spans="1:8" x14ac:dyDescent="0.2">
      <c r="A1602" s="186" t="s">
        <v>599</v>
      </c>
      <c r="B1602" s="187">
        <v>9</v>
      </c>
      <c r="C1602" s="187">
        <v>9</v>
      </c>
      <c r="D1602" s="188">
        <v>930048550</v>
      </c>
      <c r="E1602" s="189">
        <v>200</v>
      </c>
      <c r="F1602" s="190">
        <v>1499.4</v>
      </c>
      <c r="G1602" s="190">
        <v>1499.4</v>
      </c>
      <c r="H1602" s="180">
        <f t="shared" si="24"/>
        <v>100</v>
      </c>
    </row>
    <row r="1603" spans="1:8" x14ac:dyDescent="0.2">
      <c r="A1603" s="186" t="s">
        <v>1155</v>
      </c>
      <c r="B1603" s="187">
        <v>9</v>
      </c>
      <c r="C1603" s="187">
        <v>9</v>
      </c>
      <c r="D1603" s="188">
        <v>950000000</v>
      </c>
      <c r="E1603" s="189"/>
      <c r="F1603" s="190">
        <v>32550.799999999999</v>
      </c>
      <c r="G1603" s="190">
        <v>32537.5</v>
      </c>
      <c r="H1603" s="180">
        <f t="shared" si="24"/>
        <v>99.959140789166483</v>
      </c>
    </row>
    <row r="1604" spans="1:8" ht="22.5" x14ac:dyDescent="0.2">
      <c r="A1604" s="186" t="s">
        <v>1736</v>
      </c>
      <c r="B1604" s="187">
        <v>9</v>
      </c>
      <c r="C1604" s="187">
        <v>9</v>
      </c>
      <c r="D1604" s="188" t="s">
        <v>1156</v>
      </c>
      <c r="E1604" s="189"/>
      <c r="F1604" s="190">
        <v>32550.799999999999</v>
      </c>
      <c r="G1604" s="190">
        <v>32537.5</v>
      </c>
      <c r="H1604" s="180">
        <f t="shared" si="24"/>
        <v>99.959140789166483</v>
      </c>
    </row>
    <row r="1605" spans="1:8" ht="22.5" x14ac:dyDescent="0.2">
      <c r="A1605" s="186" t="s">
        <v>1157</v>
      </c>
      <c r="B1605" s="187">
        <v>9</v>
      </c>
      <c r="C1605" s="187">
        <v>9</v>
      </c>
      <c r="D1605" s="188" t="s">
        <v>1158</v>
      </c>
      <c r="E1605" s="189"/>
      <c r="F1605" s="190">
        <v>32550.799999999999</v>
      </c>
      <c r="G1605" s="190">
        <v>32537.5</v>
      </c>
      <c r="H1605" s="180">
        <f t="shared" si="24"/>
        <v>99.959140789166483</v>
      </c>
    </row>
    <row r="1606" spans="1:8" x14ac:dyDescent="0.2">
      <c r="A1606" s="186" t="s">
        <v>599</v>
      </c>
      <c r="B1606" s="187">
        <v>9</v>
      </c>
      <c r="C1606" s="187">
        <v>9</v>
      </c>
      <c r="D1606" s="188" t="s">
        <v>1158</v>
      </c>
      <c r="E1606" s="189">
        <v>200</v>
      </c>
      <c r="F1606" s="190">
        <v>32550.799999999999</v>
      </c>
      <c r="G1606" s="190">
        <v>32537.5</v>
      </c>
      <c r="H1606" s="180">
        <f t="shared" si="24"/>
        <v>99.959140789166483</v>
      </c>
    </row>
    <row r="1607" spans="1:8" ht="22.5" x14ac:dyDescent="0.2">
      <c r="A1607" s="186" t="s">
        <v>854</v>
      </c>
      <c r="B1607" s="187">
        <v>9</v>
      </c>
      <c r="C1607" s="187">
        <v>9</v>
      </c>
      <c r="D1607" s="188">
        <v>1400000000</v>
      </c>
      <c r="E1607" s="189"/>
      <c r="F1607" s="190">
        <v>2930</v>
      </c>
      <c r="G1607" s="190">
        <v>2930</v>
      </c>
      <c r="H1607" s="180">
        <f t="shared" si="24"/>
        <v>100</v>
      </c>
    </row>
    <row r="1608" spans="1:8" ht="22.5" x14ac:dyDescent="0.2">
      <c r="A1608" s="186" t="s">
        <v>1080</v>
      </c>
      <c r="B1608" s="187">
        <v>9</v>
      </c>
      <c r="C1608" s="187">
        <v>9</v>
      </c>
      <c r="D1608" s="188">
        <v>1420000000</v>
      </c>
      <c r="E1608" s="189"/>
      <c r="F1608" s="190">
        <v>530</v>
      </c>
      <c r="G1608" s="190">
        <v>530</v>
      </c>
      <c r="H1608" s="180">
        <f t="shared" si="24"/>
        <v>100</v>
      </c>
    </row>
    <row r="1609" spans="1:8" ht="22.5" x14ac:dyDescent="0.2">
      <c r="A1609" s="186" t="s">
        <v>1081</v>
      </c>
      <c r="B1609" s="187">
        <v>9</v>
      </c>
      <c r="C1609" s="187">
        <v>9</v>
      </c>
      <c r="D1609" s="188">
        <v>1420020150</v>
      </c>
      <c r="E1609" s="189"/>
      <c r="F1609" s="190">
        <v>530</v>
      </c>
      <c r="G1609" s="190">
        <v>530</v>
      </c>
      <c r="H1609" s="180">
        <f t="shared" si="24"/>
        <v>100</v>
      </c>
    </row>
    <row r="1610" spans="1:8" x14ac:dyDescent="0.2">
      <c r="A1610" s="186" t="s">
        <v>599</v>
      </c>
      <c r="B1610" s="187">
        <v>9</v>
      </c>
      <c r="C1610" s="187">
        <v>9</v>
      </c>
      <c r="D1610" s="188">
        <v>1420020150</v>
      </c>
      <c r="E1610" s="189">
        <v>200</v>
      </c>
      <c r="F1610" s="190">
        <v>530</v>
      </c>
      <c r="G1610" s="190">
        <v>530</v>
      </c>
      <c r="H1610" s="180">
        <f t="shared" si="24"/>
        <v>100</v>
      </c>
    </row>
    <row r="1611" spans="1:8" ht="33.75" x14ac:dyDescent="0.2">
      <c r="A1611" s="186" t="s">
        <v>1162</v>
      </c>
      <c r="B1611" s="187">
        <v>9</v>
      </c>
      <c r="C1611" s="187">
        <v>9</v>
      </c>
      <c r="D1611" s="188">
        <v>1440000000</v>
      </c>
      <c r="E1611" s="189"/>
      <c r="F1611" s="190">
        <v>2400</v>
      </c>
      <c r="G1611" s="190">
        <v>2400</v>
      </c>
      <c r="H1611" s="180">
        <f t="shared" si="24"/>
        <v>100</v>
      </c>
    </row>
    <row r="1612" spans="1:8" ht="22.5" x14ac:dyDescent="0.2">
      <c r="A1612" s="186" t="s">
        <v>1163</v>
      </c>
      <c r="B1612" s="187">
        <v>9</v>
      </c>
      <c r="C1612" s="187">
        <v>9</v>
      </c>
      <c r="D1612" s="188">
        <v>1440006000</v>
      </c>
      <c r="E1612" s="189"/>
      <c r="F1612" s="190">
        <v>2400</v>
      </c>
      <c r="G1612" s="190">
        <v>2400</v>
      </c>
      <c r="H1612" s="180">
        <f t="shared" si="24"/>
        <v>100</v>
      </c>
    </row>
    <row r="1613" spans="1:8" x14ac:dyDescent="0.2">
      <c r="A1613" s="186" t="s">
        <v>599</v>
      </c>
      <c r="B1613" s="187">
        <v>9</v>
      </c>
      <c r="C1613" s="187">
        <v>9</v>
      </c>
      <c r="D1613" s="188">
        <v>1440006000</v>
      </c>
      <c r="E1613" s="189">
        <v>200</v>
      </c>
      <c r="F1613" s="190">
        <v>2400</v>
      </c>
      <c r="G1613" s="190">
        <v>2400</v>
      </c>
      <c r="H1613" s="180">
        <f t="shared" ref="H1613:H1676" si="25">+G1613/F1613*100</f>
        <v>100</v>
      </c>
    </row>
    <row r="1614" spans="1:8" x14ac:dyDescent="0.2">
      <c r="A1614" s="186" t="s">
        <v>596</v>
      </c>
      <c r="B1614" s="187">
        <v>9</v>
      </c>
      <c r="C1614" s="187">
        <v>9</v>
      </c>
      <c r="D1614" s="188">
        <v>8900000000</v>
      </c>
      <c r="E1614" s="189"/>
      <c r="F1614" s="190">
        <v>37667.599999999999</v>
      </c>
      <c r="G1614" s="190">
        <v>36376.5</v>
      </c>
      <c r="H1614" s="180">
        <f t="shared" si="25"/>
        <v>96.5723858169886</v>
      </c>
    </row>
    <row r="1615" spans="1:8" x14ac:dyDescent="0.2">
      <c r="A1615" s="186" t="s">
        <v>596</v>
      </c>
      <c r="B1615" s="187">
        <v>9</v>
      </c>
      <c r="C1615" s="187">
        <v>9</v>
      </c>
      <c r="D1615" s="188">
        <v>8900000110</v>
      </c>
      <c r="E1615" s="189"/>
      <c r="F1615" s="190">
        <v>30966.2</v>
      </c>
      <c r="G1615" s="190">
        <v>30744.799999999999</v>
      </c>
      <c r="H1615" s="180">
        <f t="shared" si="25"/>
        <v>99.285026900297737</v>
      </c>
    </row>
    <row r="1616" spans="1:8" ht="33.75" x14ac:dyDescent="0.2">
      <c r="A1616" s="186" t="s">
        <v>595</v>
      </c>
      <c r="B1616" s="187">
        <v>9</v>
      </c>
      <c r="C1616" s="187">
        <v>9</v>
      </c>
      <c r="D1616" s="188">
        <v>8900000110</v>
      </c>
      <c r="E1616" s="189">
        <v>100</v>
      </c>
      <c r="F1616" s="190">
        <v>30966.2</v>
      </c>
      <c r="G1616" s="190">
        <v>30744.799999999999</v>
      </c>
      <c r="H1616" s="180">
        <f t="shared" si="25"/>
        <v>99.285026900297737</v>
      </c>
    </row>
    <row r="1617" spans="1:8" x14ac:dyDescent="0.2">
      <c r="A1617" s="186" t="s">
        <v>596</v>
      </c>
      <c r="B1617" s="187">
        <v>9</v>
      </c>
      <c r="C1617" s="187">
        <v>9</v>
      </c>
      <c r="D1617" s="188">
        <v>8900000190</v>
      </c>
      <c r="E1617" s="189"/>
      <c r="F1617" s="190">
        <v>3511.4</v>
      </c>
      <c r="G1617" s="190">
        <v>2453.8000000000002</v>
      </c>
      <c r="H1617" s="180">
        <f t="shared" si="25"/>
        <v>69.880959161587981</v>
      </c>
    </row>
    <row r="1618" spans="1:8" ht="33.75" x14ac:dyDescent="0.2">
      <c r="A1618" s="186" t="s">
        <v>595</v>
      </c>
      <c r="B1618" s="187">
        <v>9</v>
      </c>
      <c r="C1618" s="187">
        <v>9</v>
      </c>
      <c r="D1618" s="188">
        <v>8900000190</v>
      </c>
      <c r="E1618" s="189">
        <v>100</v>
      </c>
      <c r="F1618" s="190">
        <v>1140</v>
      </c>
      <c r="G1618" s="190">
        <v>652.5</v>
      </c>
      <c r="H1618" s="180">
        <f t="shared" si="25"/>
        <v>57.23684210526315</v>
      </c>
    </row>
    <row r="1619" spans="1:8" x14ac:dyDescent="0.2">
      <c r="A1619" s="186" t="s">
        <v>599</v>
      </c>
      <c r="B1619" s="187">
        <v>9</v>
      </c>
      <c r="C1619" s="187">
        <v>9</v>
      </c>
      <c r="D1619" s="188">
        <v>8900000190</v>
      </c>
      <c r="E1619" s="189">
        <v>200</v>
      </c>
      <c r="F1619" s="190">
        <v>1976.5</v>
      </c>
      <c r="G1619" s="190">
        <v>1692.7</v>
      </c>
      <c r="H1619" s="180">
        <f t="shared" si="25"/>
        <v>85.641285099924119</v>
      </c>
    </row>
    <row r="1620" spans="1:8" x14ac:dyDescent="0.2">
      <c r="A1620" s="186" t="s">
        <v>603</v>
      </c>
      <c r="B1620" s="187">
        <v>9</v>
      </c>
      <c r="C1620" s="187">
        <v>9</v>
      </c>
      <c r="D1620" s="188">
        <v>8900000190</v>
      </c>
      <c r="E1620" s="189">
        <v>800</v>
      </c>
      <c r="F1620" s="190">
        <v>394.9</v>
      </c>
      <c r="G1620" s="190">
        <v>108.6</v>
      </c>
      <c r="H1620" s="180">
        <f t="shared" si="25"/>
        <v>27.50063307166371</v>
      </c>
    </row>
    <row r="1621" spans="1:8" x14ac:dyDescent="0.2">
      <c r="A1621" s="186" t="s">
        <v>596</v>
      </c>
      <c r="B1621" s="187">
        <v>9</v>
      </c>
      <c r="C1621" s="187">
        <v>9</v>
      </c>
      <c r="D1621" s="188">
        <v>8900000870</v>
      </c>
      <c r="E1621" s="189"/>
      <c r="F1621" s="190">
        <v>295</v>
      </c>
      <c r="G1621" s="190">
        <v>282.89999999999998</v>
      </c>
      <c r="H1621" s="180">
        <f t="shared" si="25"/>
        <v>95.898305084745743</v>
      </c>
    </row>
    <row r="1622" spans="1:8" ht="33.75" x14ac:dyDescent="0.2">
      <c r="A1622" s="186" t="s">
        <v>595</v>
      </c>
      <c r="B1622" s="187">
        <v>9</v>
      </c>
      <c r="C1622" s="187">
        <v>9</v>
      </c>
      <c r="D1622" s="188">
        <v>8900000870</v>
      </c>
      <c r="E1622" s="189">
        <v>100</v>
      </c>
      <c r="F1622" s="190">
        <v>295</v>
      </c>
      <c r="G1622" s="190">
        <v>282.89999999999998</v>
      </c>
      <c r="H1622" s="180">
        <f t="shared" si="25"/>
        <v>95.898305084745743</v>
      </c>
    </row>
    <row r="1623" spans="1:8" ht="22.5" x14ac:dyDescent="0.2">
      <c r="A1623" s="186" t="s">
        <v>1424</v>
      </c>
      <c r="B1623" s="187">
        <v>9</v>
      </c>
      <c r="C1623" s="187">
        <v>9</v>
      </c>
      <c r="D1623" s="188">
        <v>8900055490</v>
      </c>
      <c r="E1623" s="189"/>
      <c r="F1623" s="190">
        <v>2895</v>
      </c>
      <c r="G1623" s="190">
        <v>2895</v>
      </c>
      <c r="H1623" s="180">
        <f t="shared" si="25"/>
        <v>100</v>
      </c>
    </row>
    <row r="1624" spans="1:8" ht="33.75" x14ac:dyDescent="0.2">
      <c r="A1624" s="186" t="s">
        <v>595</v>
      </c>
      <c r="B1624" s="187">
        <v>9</v>
      </c>
      <c r="C1624" s="187">
        <v>9</v>
      </c>
      <c r="D1624" s="188">
        <v>8900055490</v>
      </c>
      <c r="E1624" s="189">
        <v>100</v>
      </c>
      <c r="F1624" s="190">
        <v>1915</v>
      </c>
      <c r="G1624" s="190">
        <v>1915</v>
      </c>
      <c r="H1624" s="180">
        <f t="shared" si="25"/>
        <v>100</v>
      </c>
    </row>
    <row r="1625" spans="1:8" ht="22.5" x14ac:dyDescent="0.2">
      <c r="A1625" s="186" t="s">
        <v>620</v>
      </c>
      <c r="B1625" s="187">
        <v>9</v>
      </c>
      <c r="C1625" s="187">
        <v>9</v>
      </c>
      <c r="D1625" s="188">
        <v>8900055490</v>
      </c>
      <c r="E1625" s="189">
        <v>600</v>
      </c>
      <c r="F1625" s="190">
        <v>980</v>
      </c>
      <c r="G1625" s="190">
        <v>980</v>
      </c>
      <c r="H1625" s="180">
        <f t="shared" si="25"/>
        <v>100</v>
      </c>
    </row>
    <row r="1626" spans="1:8" x14ac:dyDescent="0.2">
      <c r="A1626" s="186" t="s">
        <v>1709</v>
      </c>
      <c r="B1626" s="187">
        <v>9</v>
      </c>
      <c r="C1626" s="187">
        <v>9</v>
      </c>
      <c r="D1626" s="188">
        <v>9200000000</v>
      </c>
      <c r="E1626" s="189"/>
      <c r="F1626" s="190">
        <v>21621.599999999999</v>
      </c>
      <c r="G1626" s="190">
        <v>21038.799999999999</v>
      </c>
      <c r="H1626" s="180">
        <f t="shared" si="25"/>
        <v>97.304547304547313</v>
      </c>
    </row>
    <row r="1627" spans="1:8" x14ac:dyDescent="0.2">
      <c r="A1627" s="186" t="s">
        <v>1239</v>
      </c>
      <c r="B1627" s="187">
        <v>9</v>
      </c>
      <c r="C1627" s="187">
        <v>9</v>
      </c>
      <c r="D1627" s="188">
        <v>9200040540</v>
      </c>
      <c r="E1627" s="189"/>
      <c r="F1627" s="190">
        <v>15645.8</v>
      </c>
      <c r="G1627" s="190">
        <v>15063</v>
      </c>
      <c r="H1627" s="180">
        <f t="shared" si="25"/>
        <v>96.275038668524459</v>
      </c>
    </row>
    <row r="1628" spans="1:8" ht="33.75" x14ac:dyDescent="0.2">
      <c r="A1628" s="186" t="s">
        <v>595</v>
      </c>
      <c r="B1628" s="187">
        <v>9</v>
      </c>
      <c r="C1628" s="187">
        <v>9</v>
      </c>
      <c r="D1628" s="188">
        <v>9200040540</v>
      </c>
      <c r="E1628" s="189">
        <v>100</v>
      </c>
      <c r="F1628" s="190">
        <v>15063</v>
      </c>
      <c r="G1628" s="190">
        <v>15063</v>
      </c>
      <c r="H1628" s="180">
        <f t="shared" si="25"/>
        <v>100</v>
      </c>
    </row>
    <row r="1629" spans="1:8" x14ac:dyDescent="0.2">
      <c r="A1629" s="186" t="s">
        <v>599</v>
      </c>
      <c r="B1629" s="187">
        <v>9</v>
      </c>
      <c r="C1629" s="187">
        <v>9</v>
      </c>
      <c r="D1629" s="188">
        <v>9200040540</v>
      </c>
      <c r="E1629" s="189">
        <v>200</v>
      </c>
      <c r="F1629" s="190">
        <v>582.79999999999995</v>
      </c>
      <c r="G1629" s="190">
        <v>0</v>
      </c>
      <c r="H1629" s="180">
        <f t="shared" si="25"/>
        <v>0</v>
      </c>
    </row>
    <row r="1630" spans="1:8" x14ac:dyDescent="0.2">
      <c r="A1630" s="186" t="s">
        <v>1737</v>
      </c>
      <c r="B1630" s="187">
        <v>9</v>
      </c>
      <c r="C1630" s="187">
        <v>9</v>
      </c>
      <c r="D1630" s="188">
        <v>9200048590</v>
      </c>
      <c r="E1630" s="189"/>
      <c r="F1630" s="190">
        <v>5975.8</v>
      </c>
      <c r="G1630" s="190">
        <v>5975.8</v>
      </c>
      <c r="H1630" s="180">
        <f t="shared" si="25"/>
        <v>100</v>
      </c>
    </row>
    <row r="1631" spans="1:8" x14ac:dyDescent="0.2">
      <c r="A1631" s="186" t="s">
        <v>599</v>
      </c>
      <c r="B1631" s="187">
        <v>9</v>
      </c>
      <c r="C1631" s="187">
        <v>9</v>
      </c>
      <c r="D1631" s="188">
        <v>9200048590</v>
      </c>
      <c r="E1631" s="189">
        <v>200</v>
      </c>
      <c r="F1631" s="190">
        <v>5848.9</v>
      </c>
      <c r="G1631" s="190">
        <v>5848.9</v>
      </c>
      <c r="H1631" s="180">
        <f t="shared" si="25"/>
        <v>100</v>
      </c>
    </row>
    <row r="1632" spans="1:8" x14ac:dyDescent="0.2">
      <c r="A1632" s="186" t="s">
        <v>603</v>
      </c>
      <c r="B1632" s="187">
        <v>9</v>
      </c>
      <c r="C1632" s="187">
        <v>9</v>
      </c>
      <c r="D1632" s="188">
        <v>9200048590</v>
      </c>
      <c r="E1632" s="189">
        <v>800</v>
      </c>
      <c r="F1632" s="190">
        <v>126.9</v>
      </c>
      <c r="G1632" s="190">
        <v>126.9</v>
      </c>
      <c r="H1632" s="180">
        <f t="shared" si="25"/>
        <v>100</v>
      </c>
    </row>
    <row r="1633" spans="1:8" x14ac:dyDescent="0.2">
      <c r="A1633" s="186" t="s">
        <v>624</v>
      </c>
      <c r="B1633" s="187">
        <v>9</v>
      </c>
      <c r="C1633" s="187">
        <v>9</v>
      </c>
      <c r="D1633" s="188">
        <v>9700000000</v>
      </c>
      <c r="E1633" s="189"/>
      <c r="F1633" s="190">
        <v>90618.9</v>
      </c>
      <c r="G1633" s="190">
        <v>84894.3</v>
      </c>
      <c r="H1633" s="180">
        <f t="shared" si="25"/>
        <v>93.682774785392468</v>
      </c>
    </row>
    <row r="1634" spans="1:8" x14ac:dyDescent="0.2">
      <c r="A1634" s="186" t="s">
        <v>625</v>
      </c>
      <c r="B1634" s="187">
        <v>9</v>
      </c>
      <c r="C1634" s="187">
        <v>9</v>
      </c>
      <c r="D1634" s="188">
        <v>9700004000</v>
      </c>
      <c r="E1634" s="189"/>
      <c r="F1634" s="190">
        <v>90618.9</v>
      </c>
      <c r="G1634" s="190">
        <v>84894.3</v>
      </c>
      <c r="H1634" s="180">
        <f t="shared" si="25"/>
        <v>93.682774785392468</v>
      </c>
    </row>
    <row r="1635" spans="1:8" x14ac:dyDescent="0.2">
      <c r="A1635" s="186" t="s">
        <v>599</v>
      </c>
      <c r="B1635" s="187">
        <v>9</v>
      </c>
      <c r="C1635" s="187">
        <v>9</v>
      </c>
      <c r="D1635" s="188">
        <v>9700004000</v>
      </c>
      <c r="E1635" s="189">
        <v>200</v>
      </c>
      <c r="F1635" s="190">
        <v>84038.7</v>
      </c>
      <c r="G1635" s="190">
        <v>80146.600000000006</v>
      </c>
      <c r="H1635" s="180">
        <f t="shared" si="25"/>
        <v>95.368681333718882</v>
      </c>
    </row>
    <row r="1636" spans="1:8" ht="22.5" x14ac:dyDescent="0.2">
      <c r="A1636" s="186" t="s">
        <v>620</v>
      </c>
      <c r="B1636" s="187">
        <v>9</v>
      </c>
      <c r="C1636" s="187">
        <v>9</v>
      </c>
      <c r="D1636" s="188">
        <v>9700004000</v>
      </c>
      <c r="E1636" s="189">
        <v>600</v>
      </c>
      <c r="F1636" s="190">
        <v>6580.2</v>
      </c>
      <c r="G1636" s="190">
        <v>4747.7</v>
      </c>
      <c r="H1636" s="180">
        <f t="shared" si="25"/>
        <v>72.151302392024562</v>
      </c>
    </row>
    <row r="1637" spans="1:8" x14ac:dyDescent="0.2">
      <c r="A1637" s="186" t="s">
        <v>600</v>
      </c>
      <c r="B1637" s="187">
        <v>9</v>
      </c>
      <c r="C1637" s="187">
        <v>9</v>
      </c>
      <c r="D1637" s="188">
        <v>9900000000</v>
      </c>
      <c r="E1637" s="189"/>
      <c r="F1637" s="190">
        <v>2713.4</v>
      </c>
      <c r="G1637" s="190">
        <v>2713.4</v>
      </c>
      <c r="H1637" s="180">
        <f t="shared" si="25"/>
        <v>100</v>
      </c>
    </row>
    <row r="1638" spans="1:8" x14ac:dyDescent="0.2">
      <c r="A1638" s="186" t="s">
        <v>1738</v>
      </c>
      <c r="B1638" s="187">
        <v>9</v>
      </c>
      <c r="C1638" s="187">
        <v>9</v>
      </c>
      <c r="D1638" s="188">
        <v>9900059800</v>
      </c>
      <c r="E1638" s="189"/>
      <c r="F1638" s="190">
        <v>2713.4</v>
      </c>
      <c r="G1638" s="190">
        <v>2713.4</v>
      </c>
      <c r="H1638" s="180">
        <f t="shared" si="25"/>
        <v>100</v>
      </c>
    </row>
    <row r="1639" spans="1:8" ht="33.75" x14ac:dyDescent="0.2">
      <c r="A1639" s="186" t="s">
        <v>595</v>
      </c>
      <c r="B1639" s="187">
        <v>9</v>
      </c>
      <c r="C1639" s="187">
        <v>9</v>
      </c>
      <c r="D1639" s="188">
        <v>9900059800</v>
      </c>
      <c r="E1639" s="189">
        <v>100</v>
      </c>
      <c r="F1639" s="190">
        <v>2687.3</v>
      </c>
      <c r="G1639" s="190">
        <v>2687.3</v>
      </c>
      <c r="H1639" s="180">
        <f t="shared" si="25"/>
        <v>100</v>
      </c>
    </row>
    <row r="1640" spans="1:8" x14ac:dyDescent="0.2">
      <c r="A1640" s="186" t="s">
        <v>599</v>
      </c>
      <c r="B1640" s="187">
        <v>9</v>
      </c>
      <c r="C1640" s="187">
        <v>9</v>
      </c>
      <c r="D1640" s="188">
        <v>9900059800</v>
      </c>
      <c r="E1640" s="189">
        <v>200</v>
      </c>
      <c r="F1640" s="190">
        <v>26.1</v>
      </c>
      <c r="G1640" s="190">
        <v>26.1</v>
      </c>
      <c r="H1640" s="180">
        <f t="shared" si="25"/>
        <v>100</v>
      </c>
    </row>
    <row r="1641" spans="1:8" s="176" customFormat="1" ht="10.5" x14ac:dyDescent="0.15">
      <c r="A1641" s="181" t="s">
        <v>1164</v>
      </c>
      <c r="B1641" s="182">
        <v>10</v>
      </c>
      <c r="C1641" s="182"/>
      <c r="D1641" s="183"/>
      <c r="E1641" s="184"/>
      <c r="F1641" s="185">
        <v>14094461.5</v>
      </c>
      <c r="G1641" s="185">
        <v>14040730.9</v>
      </c>
      <c r="H1641" s="174">
        <f t="shared" si="25"/>
        <v>99.618782171990034</v>
      </c>
    </row>
    <row r="1642" spans="1:8" s="176" customFormat="1" ht="10.5" x14ac:dyDescent="0.15">
      <c r="A1642" s="181" t="s">
        <v>1165</v>
      </c>
      <c r="B1642" s="182">
        <v>10</v>
      </c>
      <c r="C1642" s="182">
        <v>1</v>
      </c>
      <c r="D1642" s="183"/>
      <c r="E1642" s="184"/>
      <c r="F1642" s="185">
        <v>768525.1</v>
      </c>
      <c r="G1642" s="185">
        <v>767990</v>
      </c>
      <c r="H1642" s="174">
        <f t="shared" si="25"/>
        <v>99.930373126394969</v>
      </c>
    </row>
    <row r="1643" spans="1:8" x14ac:dyDescent="0.2">
      <c r="A1643" s="186" t="s">
        <v>1166</v>
      </c>
      <c r="B1643" s="187">
        <v>10</v>
      </c>
      <c r="C1643" s="187">
        <v>1</v>
      </c>
      <c r="D1643" s="188">
        <v>8600000000</v>
      </c>
      <c r="E1643" s="189"/>
      <c r="F1643" s="190">
        <v>757227.4</v>
      </c>
      <c r="G1643" s="190">
        <v>757227.4</v>
      </c>
      <c r="H1643" s="180">
        <f t="shared" si="25"/>
        <v>100</v>
      </c>
    </row>
    <row r="1644" spans="1:8" x14ac:dyDescent="0.2">
      <c r="A1644" s="186" t="s">
        <v>1167</v>
      </c>
      <c r="B1644" s="187">
        <v>10</v>
      </c>
      <c r="C1644" s="187">
        <v>1</v>
      </c>
      <c r="D1644" s="188">
        <v>8600080190</v>
      </c>
      <c r="E1644" s="189"/>
      <c r="F1644" s="190">
        <v>2156.3000000000002</v>
      </c>
      <c r="G1644" s="190">
        <v>2156.3000000000002</v>
      </c>
      <c r="H1644" s="180">
        <f t="shared" si="25"/>
        <v>100</v>
      </c>
    </row>
    <row r="1645" spans="1:8" x14ac:dyDescent="0.2">
      <c r="A1645" s="186" t="s">
        <v>611</v>
      </c>
      <c r="B1645" s="187">
        <v>10</v>
      </c>
      <c r="C1645" s="187">
        <v>1</v>
      </c>
      <c r="D1645" s="188">
        <v>8600080190</v>
      </c>
      <c r="E1645" s="189">
        <v>300</v>
      </c>
      <c r="F1645" s="190">
        <v>2156.3000000000002</v>
      </c>
      <c r="G1645" s="190">
        <v>2156.3000000000002</v>
      </c>
      <c r="H1645" s="180">
        <f t="shared" si="25"/>
        <v>100</v>
      </c>
    </row>
    <row r="1646" spans="1:8" x14ac:dyDescent="0.2">
      <c r="A1646" s="186" t="s">
        <v>1739</v>
      </c>
      <c r="B1646" s="187">
        <v>10</v>
      </c>
      <c r="C1646" s="187">
        <v>1</v>
      </c>
      <c r="D1646" s="188" t="s">
        <v>1740</v>
      </c>
      <c r="E1646" s="189"/>
      <c r="F1646" s="190">
        <v>540796.4</v>
      </c>
      <c r="G1646" s="190">
        <v>540796.4</v>
      </c>
      <c r="H1646" s="180">
        <f t="shared" si="25"/>
        <v>100</v>
      </c>
    </row>
    <row r="1647" spans="1:8" x14ac:dyDescent="0.2">
      <c r="A1647" s="186" t="s">
        <v>599</v>
      </c>
      <c r="B1647" s="187">
        <v>10</v>
      </c>
      <c r="C1647" s="187">
        <v>1</v>
      </c>
      <c r="D1647" s="188" t="s">
        <v>1740</v>
      </c>
      <c r="E1647" s="189">
        <v>200</v>
      </c>
      <c r="F1647" s="190">
        <v>5104</v>
      </c>
      <c r="G1647" s="190">
        <v>5104</v>
      </c>
      <c r="H1647" s="180">
        <f t="shared" si="25"/>
        <v>100</v>
      </c>
    </row>
    <row r="1648" spans="1:8" x14ac:dyDescent="0.2">
      <c r="A1648" s="186" t="s">
        <v>611</v>
      </c>
      <c r="B1648" s="187">
        <v>10</v>
      </c>
      <c r="C1648" s="187">
        <v>1</v>
      </c>
      <c r="D1648" s="188" t="s">
        <v>1740</v>
      </c>
      <c r="E1648" s="189">
        <v>300</v>
      </c>
      <c r="F1648" s="190">
        <v>535692.4</v>
      </c>
      <c r="G1648" s="190">
        <v>535692.4</v>
      </c>
      <c r="H1648" s="180">
        <f t="shared" si="25"/>
        <v>100</v>
      </c>
    </row>
    <row r="1649" spans="1:8" ht="22.5" x14ac:dyDescent="0.2">
      <c r="A1649" s="186" t="s">
        <v>1741</v>
      </c>
      <c r="B1649" s="187">
        <v>10</v>
      </c>
      <c r="C1649" s="187">
        <v>1</v>
      </c>
      <c r="D1649" s="188" t="s">
        <v>1742</v>
      </c>
      <c r="E1649" s="189"/>
      <c r="F1649" s="190">
        <v>214274.7</v>
      </c>
      <c r="G1649" s="190">
        <v>214274.7</v>
      </c>
      <c r="H1649" s="180">
        <f t="shared" si="25"/>
        <v>100</v>
      </c>
    </row>
    <row r="1650" spans="1:8" x14ac:dyDescent="0.2">
      <c r="A1650" s="186" t="s">
        <v>611</v>
      </c>
      <c r="B1650" s="187">
        <v>10</v>
      </c>
      <c r="C1650" s="187">
        <v>1</v>
      </c>
      <c r="D1650" s="188" t="s">
        <v>1742</v>
      </c>
      <c r="E1650" s="189">
        <v>300</v>
      </c>
      <c r="F1650" s="190">
        <v>214274.7</v>
      </c>
      <c r="G1650" s="190">
        <v>214274.7</v>
      </c>
      <c r="H1650" s="180">
        <f t="shared" si="25"/>
        <v>100</v>
      </c>
    </row>
    <row r="1651" spans="1:8" x14ac:dyDescent="0.2">
      <c r="A1651" s="186" t="s">
        <v>605</v>
      </c>
      <c r="B1651" s="187">
        <v>10</v>
      </c>
      <c r="C1651" s="187">
        <v>1</v>
      </c>
      <c r="D1651" s="188">
        <v>9000000000</v>
      </c>
      <c r="E1651" s="189"/>
      <c r="F1651" s="190">
        <v>11297.7</v>
      </c>
      <c r="G1651" s="190">
        <v>10762.6</v>
      </c>
      <c r="H1651" s="180">
        <f t="shared" si="25"/>
        <v>95.263637731573681</v>
      </c>
    </row>
    <row r="1652" spans="1:8" ht="22.5" x14ac:dyDescent="0.2">
      <c r="A1652" s="186" t="s">
        <v>606</v>
      </c>
      <c r="B1652" s="187">
        <v>10</v>
      </c>
      <c r="C1652" s="187">
        <v>1</v>
      </c>
      <c r="D1652" s="188">
        <v>9000000950</v>
      </c>
      <c r="E1652" s="189"/>
      <c r="F1652" s="190">
        <v>11297.7</v>
      </c>
      <c r="G1652" s="190">
        <v>10762.6</v>
      </c>
      <c r="H1652" s="180">
        <f t="shared" si="25"/>
        <v>95.263637731573681</v>
      </c>
    </row>
    <row r="1653" spans="1:8" x14ac:dyDescent="0.2">
      <c r="A1653" s="186" t="s">
        <v>611</v>
      </c>
      <c r="B1653" s="187">
        <v>10</v>
      </c>
      <c r="C1653" s="187">
        <v>1</v>
      </c>
      <c r="D1653" s="188">
        <v>9000000950</v>
      </c>
      <c r="E1653" s="189">
        <v>300</v>
      </c>
      <c r="F1653" s="190">
        <v>11297.7</v>
      </c>
      <c r="G1653" s="190">
        <v>10762.6</v>
      </c>
      <c r="H1653" s="180">
        <f t="shared" si="25"/>
        <v>95.263637731573681</v>
      </c>
    </row>
    <row r="1654" spans="1:8" s="176" customFormat="1" ht="10.5" x14ac:dyDescent="0.15">
      <c r="A1654" s="181" t="s">
        <v>1168</v>
      </c>
      <c r="B1654" s="182">
        <v>10</v>
      </c>
      <c r="C1654" s="182">
        <v>2</v>
      </c>
      <c r="D1654" s="183"/>
      <c r="E1654" s="184"/>
      <c r="F1654" s="185">
        <v>894737.2</v>
      </c>
      <c r="G1654" s="185">
        <v>877299</v>
      </c>
      <c r="H1654" s="174">
        <f t="shared" si="25"/>
        <v>98.051025485472167</v>
      </c>
    </row>
    <row r="1655" spans="1:8" ht="22.5" x14ac:dyDescent="0.2">
      <c r="A1655" s="186" t="s">
        <v>942</v>
      </c>
      <c r="B1655" s="187">
        <v>10</v>
      </c>
      <c r="C1655" s="187">
        <v>2</v>
      </c>
      <c r="D1655" s="188">
        <v>100000000</v>
      </c>
      <c r="E1655" s="189"/>
      <c r="F1655" s="190">
        <v>894537.2</v>
      </c>
      <c r="G1655" s="190">
        <v>877099</v>
      </c>
      <c r="H1655" s="180">
        <f t="shared" si="25"/>
        <v>98.05058973511666</v>
      </c>
    </row>
    <row r="1656" spans="1:8" ht="22.5" x14ac:dyDescent="0.2">
      <c r="A1656" s="186" t="s">
        <v>1169</v>
      </c>
      <c r="B1656" s="187">
        <v>10</v>
      </c>
      <c r="C1656" s="187">
        <v>2</v>
      </c>
      <c r="D1656" s="188">
        <v>120000000</v>
      </c>
      <c r="E1656" s="189"/>
      <c r="F1656" s="190">
        <v>473604.2</v>
      </c>
      <c r="G1656" s="190">
        <v>468490.1</v>
      </c>
      <c r="H1656" s="180">
        <f t="shared" si="25"/>
        <v>98.920174272103154</v>
      </c>
    </row>
    <row r="1657" spans="1:8" ht="22.5" x14ac:dyDescent="0.2">
      <c r="A1657" s="186" t="s">
        <v>1170</v>
      </c>
      <c r="B1657" s="187">
        <v>10</v>
      </c>
      <c r="C1657" s="187">
        <v>2</v>
      </c>
      <c r="D1657" s="188">
        <v>120200000</v>
      </c>
      <c r="E1657" s="189"/>
      <c r="F1657" s="190">
        <v>473604.2</v>
      </c>
      <c r="G1657" s="190">
        <v>468490.1</v>
      </c>
      <c r="H1657" s="180">
        <f t="shared" si="25"/>
        <v>98.920174272103154</v>
      </c>
    </row>
    <row r="1658" spans="1:8" ht="22.5" x14ac:dyDescent="0.2">
      <c r="A1658" s="186" t="s">
        <v>1171</v>
      </c>
      <c r="B1658" s="187">
        <v>10</v>
      </c>
      <c r="C1658" s="187">
        <v>2</v>
      </c>
      <c r="D1658" s="188">
        <v>120240591</v>
      </c>
      <c r="E1658" s="189"/>
      <c r="F1658" s="190">
        <v>436577.8</v>
      </c>
      <c r="G1658" s="190">
        <v>433216.9</v>
      </c>
      <c r="H1658" s="180">
        <f t="shared" si="25"/>
        <v>99.230171575375579</v>
      </c>
    </row>
    <row r="1659" spans="1:8" ht="22.5" x14ac:dyDescent="0.2">
      <c r="A1659" s="186" t="s">
        <v>620</v>
      </c>
      <c r="B1659" s="187">
        <v>10</v>
      </c>
      <c r="C1659" s="187">
        <v>2</v>
      </c>
      <c r="D1659" s="188">
        <v>120240591</v>
      </c>
      <c r="E1659" s="189">
        <v>600</v>
      </c>
      <c r="F1659" s="190">
        <v>436577.8</v>
      </c>
      <c r="G1659" s="190">
        <v>433216.9</v>
      </c>
      <c r="H1659" s="180">
        <f t="shared" si="25"/>
        <v>99.230171575375579</v>
      </c>
    </row>
    <row r="1660" spans="1:8" x14ac:dyDescent="0.2">
      <c r="A1660" s="186" t="s">
        <v>1172</v>
      </c>
      <c r="B1660" s="187">
        <v>10</v>
      </c>
      <c r="C1660" s="187">
        <v>2</v>
      </c>
      <c r="D1660" s="188">
        <v>120240592</v>
      </c>
      <c r="E1660" s="189"/>
      <c r="F1660" s="190">
        <v>37026.400000000001</v>
      </c>
      <c r="G1660" s="190">
        <v>35273.199999999997</v>
      </c>
      <c r="H1660" s="180">
        <f t="shared" si="25"/>
        <v>95.265000108031018</v>
      </c>
    </row>
    <row r="1661" spans="1:8" ht="22.5" x14ac:dyDescent="0.2">
      <c r="A1661" s="186" t="s">
        <v>620</v>
      </c>
      <c r="B1661" s="187">
        <v>10</v>
      </c>
      <c r="C1661" s="187">
        <v>2</v>
      </c>
      <c r="D1661" s="188">
        <v>120240592</v>
      </c>
      <c r="E1661" s="189">
        <v>600</v>
      </c>
      <c r="F1661" s="190">
        <v>37026.400000000001</v>
      </c>
      <c r="G1661" s="190">
        <v>35273.199999999997</v>
      </c>
      <c r="H1661" s="180">
        <f t="shared" si="25"/>
        <v>95.265000108031018</v>
      </c>
    </row>
    <row r="1662" spans="1:8" x14ac:dyDescent="0.2">
      <c r="A1662" s="186" t="s">
        <v>943</v>
      </c>
      <c r="B1662" s="187">
        <v>10</v>
      </c>
      <c r="C1662" s="187">
        <v>2</v>
      </c>
      <c r="D1662" s="188">
        <v>150000000</v>
      </c>
      <c r="E1662" s="189"/>
      <c r="F1662" s="190">
        <v>420933</v>
      </c>
      <c r="G1662" s="190">
        <v>408608.9</v>
      </c>
      <c r="H1662" s="180">
        <f t="shared" si="25"/>
        <v>97.072194387230283</v>
      </c>
    </row>
    <row r="1663" spans="1:8" ht="22.5" x14ac:dyDescent="0.2">
      <c r="A1663" s="186" t="s">
        <v>944</v>
      </c>
      <c r="B1663" s="187">
        <v>10</v>
      </c>
      <c r="C1663" s="187">
        <v>2</v>
      </c>
      <c r="D1663" s="188">
        <v>150400000</v>
      </c>
      <c r="E1663" s="189"/>
      <c r="F1663" s="190">
        <v>420933</v>
      </c>
      <c r="G1663" s="190">
        <v>408608.9</v>
      </c>
      <c r="H1663" s="180">
        <f t="shared" si="25"/>
        <v>97.072194387230283</v>
      </c>
    </row>
    <row r="1664" spans="1:8" ht="22.5" x14ac:dyDescent="0.2">
      <c r="A1664" s="186" t="s">
        <v>945</v>
      </c>
      <c r="B1664" s="187">
        <v>10</v>
      </c>
      <c r="C1664" s="187">
        <v>2</v>
      </c>
      <c r="D1664" s="188">
        <v>150440590</v>
      </c>
      <c r="E1664" s="189"/>
      <c r="F1664" s="190">
        <v>405167.5</v>
      </c>
      <c r="G1664" s="190">
        <v>395371.8</v>
      </c>
      <c r="H1664" s="180">
        <f t="shared" si="25"/>
        <v>97.582308551401582</v>
      </c>
    </row>
    <row r="1665" spans="1:8" ht="22.5" x14ac:dyDescent="0.2">
      <c r="A1665" s="186" t="s">
        <v>620</v>
      </c>
      <c r="B1665" s="187">
        <v>10</v>
      </c>
      <c r="C1665" s="187">
        <v>2</v>
      </c>
      <c r="D1665" s="188">
        <v>150440590</v>
      </c>
      <c r="E1665" s="189">
        <v>600</v>
      </c>
      <c r="F1665" s="190">
        <v>405167.5</v>
      </c>
      <c r="G1665" s="190">
        <v>395371.8</v>
      </c>
      <c r="H1665" s="180">
        <f t="shared" si="25"/>
        <v>97.582308551401582</v>
      </c>
    </row>
    <row r="1666" spans="1:8" ht="22.5" x14ac:dyDescent="0.2">
      <c r="A1666" s="186" t="s">
        <v>1743</v>
      </c>
      <c r="B1666" s="187">
        <v>10</v>
      </c>
      <c r="C1666" s="187">
        <v>2</v>
      </c>
      <c r="D1666" s="188">
        <v>150442287</v>
      </c>
      <c r="E1666" s="189"/>
      <c r="F1666" s="190">
        <v>7389.7</v>
      </c>
      <c r="G1666" s="190">
        <v>5747.3</v>
      </c>
      <c r="H1666" s="180">
        <f t="shared" si="25"/>
        <v>77.774469870224777</v>
      </c>
    </row>
    <row r="1667" spans="1:8" ht="22.5" x14ac:dyDescent="0.2">
      <c r="A1667" s="186" t="s">
        <v>620</v>
      </c>
      <c r="B1667" s="187">
        <v>10</v>
      </c>
      <c r="C1667" s="187">
        <v>2</v>
      </c>
      <c r="D1667" s="188">
        <v>150442287</v>
      </c>
      <c r="E1667" s="189">
        <v>600</v>
      </c>
      <c r="F1667" s="190">
        <v>7389.7</v>
      </c>
      <c r="G1667" s="190">
        <v>5747.3</v>
      </c>
      <c r="H1667" s="180">
        <f t="shared" si="25"/>
        <v>77.774469870224777</v>
      </c>
    </row>
    <row r="1668" spans="1:8" ht="22.5" x14ac:dyDescent="0.2">
      <c r="A1668" s="186" t="s">
        <v>1744</v>
      </c>
      <c r="B1668" s="187">
        <v>10</v>
      </c>
      <c r="C1668" s="187">
        <v>2</v>
      </c>
      <c r="D1668" s="188">
        <v>150442288</v>
      </c>
      <c r="E1668" s="189"/>
      <c r="F1668" s="190">
        <v>8375.7999999999993</v>
      </c>
      <c r="G1668" s="190">
        <v>7489.8</v>
      </c>
      <c r="H1668" s="180">
        <f t="shared" si="25"/>
        <v>89.421905967191208</v>
      </c>
    </row>
    <row r="1669" spans="1:8" ht="22.5" x14ac:dyDescent="0.2">
      <c r="A1669" s="186" t="s">
        <v>620</v>
      </c>
      <c r="B1669" s="187">
        <v>10</v>
      </c>
      <c r="C1669" s="187">
        <v>2</v>
      </c>
      <c r="D1669" s="188">
        <v>150442288</v>
      </c>
      <c r="E1669" s="189">
        <v>600</v>
      </c>
      <c r="F1669" s="190">
        <v>8375.7999999999993</v>
      </c>
      <c r="G1669" s="190">
        <v>7489.8</v>
      </c>
      <c r="H1669" s="180">
        <f t="shared" si="25"/>
        <v>89.421905967191208</v>
      </c>
    </row>
    <row r="1670" spans="1:8" x14ac:dyDescent="0.2">
      <c r="A1670" s="186" t="s">
        <v>1166</v>
      </c>
      <c r="B1670" s="187">
        <v>10</v>
      </c>
      <c r="C1670" s="187">
        <v>2</v>
      </c>
      <c r="D1670" s="188">
        <v>8600000000</v>
      </c>
      <c r="E1670" s="189"/>
      <c r="F1670" s="190">
        <v>50</v>
      </c>
      <c r="G1670" s="190">
        <v>50</v>
      </c>
      <c r="H1670" s="180">
        <f t="shared" si="25"/>
        <v>100</v>
      </c>
    </row>
    <row r="1671" spans="1:8" ht="22.5" x14ac:dyDescent="0.2">
      <c r="A1671" s="186" t="s">
        <v>1424</v>
      </c>
      <c r="B1671" s="187">
        <v>10</v>
      </c>
      <c r="C1671" s="187">
        <v>2</v>
      </c>
      <c r="D1671" s="188">
        <v>8600055490</v>
      </c>
      <c r="E1671" s="189"/>
      <c r="F1671" s="190">
        <v>50</v>
      </c>
      <c r="G1671" s="190">
        <v>50</v>
      </c>
      <c r="H1671" s="180">
        <f t="shared" si="25"/>
        <v>100</v>
      </c>
    </row>
    <row r="1672" spans="1:8" ht="22.5" x14ac:dyDescent="0.2">
      <c r="A1672" s="186" t="s">
        <v>620</v>
      </c>
      <c r="B1672" s="187">
        <v>10</v>
      </c>
      <c r="C1672" s="187">
        <v>2</v>
      </c>
      <c r="D1672" s="188">
        <v>8600055490</v>
      </c>
      <c r="E1672" s="189">
        <v>600</v>
      </c>
      <c r="F1672" s="190">
        <v>50</v>
      </c>
      <c r="G1672" s="190">
        <v>50</v>
      </c>
      <c r="H1672" s="180">
        <f t="shared" si="25"/>
        <v>100</v>
      </c>
    </row>
    <row r="1673" spans="1:8" x14ac:dyDescent="0.2">
      <c r="A1673" s="186" t="s">
        <v>596</v>
      </c>
      <c r="B1673" s="187">
        <v>10</v>
      </c>
      <c r="C1673" s="187">
        <v>2</v>
      </c>
      <c r="D1673" s="188">
        <v>8900000000</v>
      </c>
      <c r="E1673" s="189"/>
      <c r="F1673" s="190">
        <v>150</v>
      </c>
      <c r="G1673" s="190">
        <v>150</v>
      </c>
      <c r="H1673" s="180">
        <f t="shared" si="25"/>
        <v>100</v>
      </c>
    </row>
    <row r="1674" spans="1:8" ht="22.5" x14ac:dyDescent="0.2">
      <c r="A1674" s="186" t="s">
        <v>1424</v>
      </c>
      <c r="B1674" s="187">
        <v>10</v>
      </c>
      <c r="C1674" s="187">
        <v>2</v>
      </c>
      <c r="D1674" s="188">
        <v>8900055490</v>
      </c>
      <c r="E1674" s="189"/>
      <c r="F1674" s="190">
        <v>150</v>
      </c>
      <c r="G1674" s="190">
        <v>150</v>
      </c>
      <c r="H1674" s="180">
        <f t="shared" si="25"/>
        <v>100</v>
      </c>
    </row>
    <row r="1675" spans="1:8" ht="22.5" x14ac:dyDescent="0.2">
      <c r="A1675" s="186" t="s">
        <v>620</v>
      </c>
      <c r="B1675" s="187">
        <v>10</v>
      </c>
      <c r="C1675" s="187">
        <v>2</v>
      </c>
      <c r="D1675" s="188">
        <v>8900055490</v>
      </c>
      <c r="E1675" s="189">
        <v>600</v>
      </c>
      <c r="F1675" s="190">
        <v>150</v>
      </c>
      <c r="G1675" s="190">
        <v>150</v>
      </c>
      <c r="H1675" s="180">
        <f t="shared" si="25"/>
        <v>100</v>
      </c>
    </row>
    <row r="1676" spans="1:8" s="176" customFormat="1" ht="10.5" x14ac:dyDescent="0.15">
      <c r="A1676" s="181" t="s">
        <v>1173</v>
      </c>
      <c r="B1676" s="182">
        <v>10</v>
      </c>
      <c r="C1676" s="182">
        <v>3</v>
      </c>
      <c r="D1676" s="183"/>
      <c r="E1676" s="184"/>
      <c r="F1676" s="185">
        <v>5544989.5999999996</v>
      </c>
      <c r="G1676" s="185">
        <v>5531928.7999999998</v>
      </c>
      <c r="H1676" s="174">
        <f t="shared" si="25"/>
        <v>99.764457628558944</v>
      </c>
    </row>
    <row r="1677" spans="1:8" ht="22.5" x14ac:dyDescent="0.2">
      <c r="A1677" s="186" t="s">
        <v>942</v>
      </c>
      <c r="B1677" s="187">
        <v>10</v>
      </c>
      <c r="C1677" s="187">
        <v>3</v>
      </c>
      <c r="D1677" s="188">
        <v>100000000</v>
      </c>
      <c r="E1677" s="189"/>
      <c r="F1677" s="190">
        <v>1311800.6000000001</v>
      </c>
      <c r="G1677" s="190">
        <v>1305813.1000000001</v>
      </c>
      <c r="H1677" s="180">
        <f t="shared" ref="H1677:H1740" si="26">+G1677/F1677*100</f>
        <v>99.543566301158876</v>
      </c>
    </row>
    <row r="1678" spans="1:8" ht="22.5" x14ac:dyDescent="0.2">
      <c r="A1678" s="186" t="s">
        <v>1174</v>
      </c>
      <c r="B1678" s="187">
        <v>10</v>
      </c>
      <c r="C1678" s="187">
        <v>3</v>
      </c>
      <c r="D1678" s="188">
        <v>110000000</v>
      </c>
      <c r="E1678" s="189"/>
      <c r="F1678" s="190">
        <v>1141772.3</v>
      </c>
      <c r="G1678" s="190">
        <v>1137982.3999999999</v>
      </c>
      <c r="H1678" s="180">
        <f t="shared" si="26"/>
        <v>99.668068668332538</v>
      </c>
    </row>
    <row r="1679" spans="1:8" x14ac:dyDescent="0.2">
      <c r="A1679" s="186" t="s">
        <v>1175</v>
      </c>
      <c r="B1679" s="187">
        <v>10</v>
      </c>
      <c r="C1679" s="187">
        <v>3</v>
      </c>
      <c r="D1679" s="188">
        <v>110100000</v>
      </c>
      <c r="E1679" s="189"/>
      <c r="F1679" s="190">
        <v>1141772.3</v>
      </c>
      <c r="G1679" s="190">
        <v>1137982.3999999999</v>
      </c>
      <c r="H1679" s="180">
        <f t="shared" si="26"/>
        <v>99.668068668332538</v>
      </c>
    </row>
    <row r="1680" spans="1:8" ht="22.5" x14ac:dyDescent="0.2">
      <c r="A1680" s="186" t="s">
        <v>1176</v>
      </c>
      <c r="B1680" s="187">
        <v>10</v>
      </c>
      <c r="C1680" s="187">
        <v>3</v>
      </c>
      <c r="D1680" s="188">
        <v>110151350</v>
      </c>
      <c r="E1680" s="189"/>
      <c r="F1680" s="190">
        <v>5927</v>
      </c>
      <c r="G1680" s="190">
        <v>5590.8</v>
      </c>
      <c r="H1680" s="180">
        <f t="shared" si="26"/>
        <v>94.327653112873293</v>
      </c>
    </row>
    <row r="1681" spans="1:8" x14ac:dyDescent="0.2">
      <c r="A1681" s="186" t="s">
        <v>611</v>
      </c>
      <c r="B1681" s="187">
        <v>10</v>
      </c>
      <c r="C1681" s="187">
        <v>3</v>
      </c>
      <c r="D1681" s="188">
        <v>110151350</v>
      </c>
      <c r="E1681" s="189">
        <v>300</v>
      </c>
      <c r="F1681" s="190">
        <v>5927</v>
      </c>
      <c r="G1681" s="190">
        <v>5590.8</v>
      </c>
      <c r="H1681" s="180">
        <f t="shared" si="26"/>
        <v>94.327653112873293</v>
      </c>
    </row>
    <row r="1682" spans="1:8" ht="33.75" x14ac:dyDescent="0.2">
      <c r="A1682" s="186" t="s">
        <v>1177</v>
      </c>
      <c r="B1682" s="187">
        <v>10</v>
      </c>
      <c r="C1682" s="187">
        <v>3</v>
      </c>
      <c r="D1682" s="188">
        <v>110151760</v>
      </c>
      <c r="E1682" s="189"/>
      <c r="F1682" s="190">
        <v>66535</v>
      </c>
      <c r="G1682" s="190">
        <v>66425.7</v>
      </c>
      <c r="H1682" s="180">
        <f t="shared" si="26"/>
        <v>99.835725557977</v>
      </c>
    </row>
    <row r="1683" spans="1:8" x14ac:dyDescent="0.2">
      <c r="A1683" s="186" t="s">
        <v>611</v>
      </c>
      <c r="B1683" s="187">
        <v>10</v>
      </c>
      <c r="C1683" s="187">
        <v>3</v>
      </c>
      <c r="D1683" s="188">
        <v>110151760</v>
      </c>
      <c r="E1683" s="189">
        <v>300</v>
      </c>
      <c r="F1683" s="190">
        <v>66535</v>
      </c>
      <c r="G1683" s="190">
        <v>66425.7</v>
      </c>
      <c r="H1683" s="180">
        <f t="shared" si="26"/>
        <v>99.835725557977</v>
      </c>
    </row>
    <row r="1684" spans="1:8" ht="22.5" x14ac:dyDescent="0.2">
      <c r="A1684" s="186" t="s">
        <v>1745</v>
      </c>
      <c r="B1684" s="187">
        <v>10</v>
      </c>
      <c r="C1684" s="187">
        <v>3</v>
      </c>
      <c r="D1684" s="188">
        <v>110152500</v>
      </c>
      <c r="E1684" s="189"/>
      <c r="F1684" s="190">
        <v>187755.7</v>
      </c>
      <c r="G1684" s="190">
        <v>187755.7</v>
      </c>
      <c r="H1684" s="180">
        <f t="shared" si="26"/>
        <v>100</v>
      </c>
    </row>
    <row r="1685" spans="1:8" x14ac:dyDescent="0.2">
      <c r="A1685" s="186" t="s">
        <v>609</v>
      </c>
      <c r="B1685" s="187">
        <v>10</v>
      </c>
      <c r="C1685" s="187">
        <v>3</v>
      </c>
      <c r="D1685" s="188">
        <v>110152500</v>
      </c>
      <c r="E1685" s="189">
        <v>500</v>
      </c>
      <c r="F1685" s="190">
        <v>187755.7</v>
      </c>
      <c r="G1685" s="190">
        <v>187755.7</v>
      </c>
      <c r="H1685" s="180">
        <f t="shared" si="26"/>
        <v>100</v>
      </c>
    </row>
    <row r="1686" spans="1:8" ht="67.5" x14ac:dyDescent="0.2">
      <c r="A1686" s="186" t="s">
        <v>1746</v>
      </c>
      <c r="B1686" s="187">
        <v>10</v>
      </c>
      <c r="C1686" s="187">
        <v>3</v>
      </c>
      <c r="D1686" s="188">
        <v>110176030</v>
      </c>
      <c r="E1686" s="189"/>
      <c r="F1686" s="190">
        <v>155896.70000000001</v>
      </c>
      <c r="G1686" s="190">
        <v>153429.5</v>
      </c>
      <c r="H1686" s="180">
        <f t="shared" si="26"/>
        <v>98.417413582198975</v>
      </c>
    </row>
    <row r="1687" spans="1:8" x14ac:dyDescent="0.2">
      <c r="A1687" s="186" t="s">
        <v>609</v>
      </c>
      <c r="B1687" s="187">
        <v>10</v>
      </c>
      <c r="C1687" s="187">
        <v>3</v>
      </c>
      <c r="D1687" s="188">
        <v>110176030</v>
      </c>
      <c r="E1687" s="189">
        <v>500</v>
      </c>
      <c r="F1687" s="190">
        <v>155896.70000000001</v>
      </c>
      <c r="G1687" s="190">
        <v>153429.5</v>
      </c>
      <c r="H1687" s="180">
        <f t="shared" si="26"/>
        <v>98.417413582198975</v>
      </c>
    </row>
    <row r="1688" spans="1:8" ht="67.5" x14ac:dyDescent="0.2">
      <c r="A1688" s="186" t="s">
        <v>1747</v>
      </c>
      <c r="B1688" s="187">
        <v>10</v>
      </c>
      <c r="C1688" s="187">
        <v>3</v>
      </c>
      <c r="D1688" s="188">
        <v>110176060</v>
      </c>
      <c r="E1688" s="189"/>
      <c r="F1688" s="190">
        <v>145598.39999999999</v>
      </c>
      <c r="G1688" s="190">
        <v>145496.1</v>
      </c>
      <c r="H1688" s="180">
        <f t="shared" si="26"/>
        <v>99.929738238881754</v>
      </c>
    </row>
    <row r="1689" spans="1:8" x14ac:dyDescent="0.2">
      <c r="A1689" s="186" t="s">
        <v>609</v>
      </c>
      <c r="B1689" s="187">
        <v>10</v>
      </c>
      <c r="C1689" s="187">
        <v>3</v>
      </c>
      <c r="D1689" s="188">
        <v>110176060</v>
      </c>
      <c r="E1689" s="189">
        <v>500</v>
      </c>
      <c r="F1689" s="190">
        <v>145598.39999999999</v>
      </c>
      <c r="G1689" s="190">
        <v>145496.1</v>
      </c>
      <c r="H1689" s="180">
        <f t="shared" si="26"/>
        <v>99.929738238881754</v>
      </c>
    </row>
    <row r="1690" spans="1:8" ht="67.5" x14ac:dyDescent="0.2">
      <c r="A1690" s="186" t="s">
        <v>1748</v>
      </c>
      <c r="B1690" s="187">
        <v>10</v>
      </c>
      <c r="C1690" s="187">
        <v>3</v>
      </c>
      <c r="D1690" s="188">
        <v>110176080</v>
      </c>
      <c r="E1690" s="189"/>
      <c r="F1690" s="190">
        <v>1060</v>
      </c>
      <c r="G1690" s="190">
        <v>1053.3</v>
      </c>
      <c r="H1690" s="180">
        <f t="shared" si="26"/>
        <v>99.367924528301884</v>
      </c>
    </row>
    <row r="1691" spans="1:8" x14ac:dyDescent="0.2">
      <c r="A1691" s="186" t="s">
        <v>609</v>
      </c>
      <c r="B1691" s="187">
        <v>10</v>
      </c>
      <c r="C1691" s="187">
        <v>3</v>
      </c>
      <c r="D1691" s="188">
        <v>110176080</v>
      </c>
      <c r="E1691" s="189">
        <v>500</v>
      </c>
      <c r="F1691" s="190">
        <v>1060</v>
      </c>
      <c r="G1691" s="190">
        <v>1053.3</v>
      </c>
      <c r="H1691" s="180">
        <f t="shared" si="26"/>
        <v>99.367924528301884</v>
      </c>
    </row>
    <row r="1692" spans="1:8" ht="22.5" x14ac:dyDescent="0.2">
      <c r="A1692" s="186" t="s">
        <v>1749</v>
      </c>
      <c r="B1692" s="187">
        <v>10</v>
      </c>
      <c r="C1692" s="187">
        <v>3</v>
      </c>
      <c r="D1692" s="188">
        <v>110176110</v>
      </c>
      <c r="E1692" s="189"/>
      <c r="F1692" s="190">
        <v>1317.4</v>
      </c>
      <c r="G1692" s="190">
        <v>1048.5999999999999</v>
      </c>
      <c r="H1692" s="180">
        <f t="shared" si="26"/>
        <v>79.596174282677993</v>
      </c>
    </row>
    <row r="1693" spans="1:8" x14ac:dyDescent="0.2">
      <c r="A1693" s="186" t="s">
        <v>609</v>
      </c>
      <c r="B1693" s="187">
        <v>10</v>
      </c>
      <c r="C1693" s="187">
        <v>3</v>
      </c>
      <c r="D1693" s="188">
        <v>110176110</v>
      </c>
      <c r="E1693" s="189">
        <v>500</v>
      </c>
      <c r="F1693" s="190">
        <v>1317.4</v>
      </c>
      <c r="G1693" s="190">
        <v>1048.5999999999999</v>
      </c>
      <c r="H1693" s="180">
        <f t="shared" si="26"/>
        <v>79.596174282677993</v>
      </c>
    </row>
    <row r="1694" spans="1:8" ht="22.5" x14ac:dyDescent="0.2">
      <c r="A1694" s="186" t="s">
        <v>1750</v>
      </c>
      <c r="B1694" s="187">
        <v>10</v>
      </c>
      <c r="C1694" s="187">
        <v>3</v>
      </c>
      <c r="D1694" s="188">
        <v>110176120</v>
      </c>
      <c r="E1694" s="189"/>
      <c r="F1694" s="190">
        <v>5905.3</v>
      </c>
      <c r="G1694" s="190">
        <v>5420.4</v>
      </c>
      <c r="H1694" s="180">
        <f t="shared" si="26"/>
        <v>91.788732155859989</v>
      </c>
    </row>
    <row r="1695" spans="1:8" x14ac:dyDescent="0.2">
      <c r="A1695" s="186" t="s">
        <v>609</v>
      </c>
      <c r="B1695" s="187">
        <v>10</v>
      </c>
      <c r="C1695" s="187">
        <v>3</v>
      </c>
      <c r="D1695" s="188">
        <v>110176120</v>
      </c>
      <c r="E1695" s="189">
        <v>500</v>
      </c>
      <c r="F1695" s="190">
        <v>5905.3</v>
      </c>
      <c r="G1695" s="190">
        <v>5420.4</v>
      </c>
      <c r="H1695" s="180">
        <f t="shared" si="26"/>
        <v>91.788732155859989</v>
      </c>
    </row>
    <row r="1696" spans="1:8" ht="33.75" x14ac:dyDescent="0.2">
      <c r="A1696" s="186" t="s">
        <v>187</v>
      </c>
      <c r="B1696" s="187">
        <v>10</v>
      </c>
      <c r="C1696" s="187">
        <v>3</v>
      </c>
      <c r="D1696" s="188" t="s">
        <v>1178</v>
      </c>
      <c r="E1696" s="189"/>
      <c r="F1696" s="190">
        <v>571221.80000000005</v>
      </c>
      <c r="G1696" s="190">
        <v>571221.30000000005</v>
      </c>
      <c r="H1696" s="180">
        <f t="shared" si="26"/>
        <v>99.99991246832667</v>
      </c>
    </row>
    <row r="1697" spans="1:8" x14ac:dyDescent="0.2">
      <c r="A1697" s="186" t="s">
        <v>599</v>
      </c>
      <c r="B1697" s="187">
        <v>10</v>
      </c>
      <c r="C1697" s="187">
        <v>3</v>
      </c>
      <c r="D1697" s="188" t="s">
        <v>1178</v>
      </c>
      <c r="E1697" s="189">
        <v>200</v>
      </c>
      <c r="F1697" s="190">
        <v>2123</v>
      </c>
      <c r="G1697" s="190">
        <v>2123</v>
      </c>
      <c r="H1697" s="180">
        <f t="shared" si="26"/>
        <v>100</v>
      </c>
    </row>
    <row r="1698" spans="1:8" x14ac:dyDescent="0.2">
      <c r="A1698" s="186" t="s">
        <v>611</v>
      </c>
      <c r="B1698" s="187">
        <v>10</v>
      </c>
      <c r="C1698" s="187">
        <v>3</v>
      </c>
      <c r="D1698" s="188" t="s">
        <v>1178</v>
      </c>
      <c r="E1698" s="189">
        <v>300</v>
      </c>
      <c r="F1698" s="190">
        <v>527853.4</v>
      </c>
      <c r="G1698" s="190">
        <v>527853.4</v>
      </c>
      <c r="H1698" s="180">
        <f t="shared" si="26"/>
        <v>100</v>
      </c>
    </row>
    <row r="1699" spans="1:8" ht="22.5" x14ac:dyDescent="0.2">
      <c r="A1699" s="186" t="s">
        <v>620</v>
      </c>
      <c r="B1699" s="187">
        <v>10</v>
      </c>
      <c r="C1699" s="187">
        <v>3</v>
      </c>
      <c r="D1699" s="188" t="s">
        <v>1178</v>
      </c>
      <c r="E1699" s="189">
        <v>600</v>
      </c>
      <c r="F1699" s="190">
        <v>40106.1</v>
      </c>
      <c r="G1699" s="190">
        <v>40105.599999999999</v>
      </c>
      <c r="H1699" s="180">
        <f t="shared" si="26"/>
        <v>99.998753306853573</v>
      </c>
    </row>
    <row r="1700" spans="1:8" x14ac:dyDescent="0.2">
      <c r="A1700" s="186" t="s">
        <v>603</v>
      </c>
      <c r="B1700" s="187">
        <v>10</v>
      </c>
      <c r="C1700" s="187">
        <v>3</v>
      </c>
      <c r="D1700" s="188" t="s">
        <v>1178</v>
      </c>
      <c r="E1700" s="189">
        <v>800</v>
      </c>
      <c r="F1700" s="190">
        <v>1139.3</v>
      </c>
      <c r="G1700" s="190">
        <v>1139.3</v>
      </c>
      <c r="H1700" s="180">
        <f t="shared" si="26"/>
        <v>100</v>
      </c>
    </row>
    <row r="1701" spans="1:8" ht="22.5" x14ac:dyDescent="0.2">
      <c r="A1701" s="186" t="s">
        <v>1179</v>
      </c>
      <c r="B1701" s="187">
        <v>10</v>
      </c>
      <c r="C1701" s="187">
        <v>3</v>
      </c>
      <c r="D1701" s="188" t="s">
        <v>1180</v>
      </c>
      <c r="E1701" s="189"/>
      <c r="F1701" s="190">
        <v>555</v>
      </c>
      <c r="G1701" s="190">
        <v>541</v>
      </c>
      <c r="H1701" s="180">
        <f t="shared" si="26"/>
        <v>97.477477477477478</v>
      </c>
    </row>
    <row r="1702" spans="1:8" x14ac:dyDescent="0.2">
      <c r="A1702" s="186" t="s">
        <v>609</v>
      </c>
      <c r="B1702" s="187">
        <v>10</v>
      </c>
      <c r="C1702" s="187">
        <v>3</v>
      </c>
      <c r="D1702" s="188" t="s">
        <v>1180</v>
      </c>
      <c r="E1702" s="189">
        <v>500</v>
      </c>
      <c r="F1702" s="190">
        <v>555</v>
      </c>
      <c r="G1702" s="190">
        <v>541</v>
      </c>
      <c r="H1702" s="180">
        <f t="shared" si="26"/>
        <v>97.477477477477478</v>
      </c>
    </row>
    <row r="1703" spans="1:8" ht="22.5" x14ac:dyDescent="0.2">
      <c r="A1703" s="186" t="s">
        <v>1169</v>
      </c>
      <c r="B1703" s="187">
        <v>10</v>
      </c>
      <c r="C1703" s="187">
        <v>3</v>
      </c>
      <c r="D1703" s="188">
        <v>120000000</v>
      </c>
      <c r="E1703" s="189"/>
      <c r="F1703" s="190">
        <v>17218</v>
      </c>
      <c r="G1703" s="190">
        <v>17075.400000000001</v>
      </c>
      <c r="H1703" s="180">
        <f t="shared" si="26"/>
        <v>99.171796956673248</v>
      </c>
    </row>
    <row r="1704" spans="1:8" ht="22.5" x14ac:dyDescent="0.2">
      <c r="A1704" s="186" t="s">
        <v>1181</v>
      </c>
      <c r="B1704" s="187">
        <v>10</v>
      </c>
      <c r="C1704" s="187">
        <v>3</v>
      </c>
      <c r="D1704" s="188">
        <v>120300000</v>
      </c>
      <c r="E1704" s="189"/>
      <c r="F1704" s="190">
        <v>2218</v>
      </c>
      <c r="G1704" s="190">
        <v>2075.4</v>
      </c>
      <c r="H1704" s="180">
        <f t="shared" si="26"/>
        <v>93.570784490532006</v>
      </c>
    </row>
    <row r="1705" spans="1:8" x14ac:dyDescent="0.2">
      <c r="A1705" s="186" t="s">
        <v>1182</v>
      </c>
      <c r="B1705" s="187">
        <v>10</v>
      </c>
      <c r="C1705" s="187">
        <v>3</v>
      </c>
      <c r="D1705" s="188">
        <v>120300280</v>
      </c>
      <c r="E1705" s="189"/>
      <c r="F1705" s="190">
        <v>2218</v>
      </c>
      <c r="G1705" s="190">
        <v>2075.4</v>
      </c>
      <c r="H1705" s="180">
        <f t="shared" si="26"/>
        <v>93.570784490532006</v>
      </c>
    </row>
    <row r="1706" spans="1:8" x14ac:dyDescent="0.2">
      <c r="A1706" s="186" t="s">
        <v>599</v>
      </c>
      <c r="B1706" s="187">
        <v>10</v>
      </c>
      <c r="C1706" s="187">
        <v>3</v>
      </c>
      <c r="D1706" s="188">
        <v>120300280</v>
      </c>
      <c r="E1706" s="189">
        <v>200</v>
      </c>
      <c r="F1706" s="190">
        <v>496.9</v>
      </c>
      <c r="G1706" s="190">
        <v>388</v>
      </c>
      <c r="H1706" s="180">
        <f t="shared" si="26"/>
        <v>78.084121553632528</v>
      </c>
    </row>
    <row r="1707" spans="1:8" x14ac:dyDescent="0.2">
      <c r="A1707" s="186" t="s">
        <v>611</v>
      </c>
      <c r="B1707" s="187">
        <v>10</v>
      </c>
      <c r="C1707" s="187">
        <v>3</v>
      </c>
      <c r="D1707" s="188">
        <v>120300280</v>
      </c>
      <c r="E1707" s="189">
        <v>300</v>
      </c>
      <c r="F1707" s="190">
        <v>1721.1</v>
      </c>
      <c r="G1707" s="190">
        <v>1687.4</v>
      </c>
      <c r="H1707" s="180">
        <f t="shared" si="26"/>
        <v>98.041949915751573</v>
      </c>
    </row>
    <row r="1708" spans="1:8" ht="22.5" x14ac:dyDescent="0.2">
      <c r="A1708" s="186" t="s">
        <v>1751</v>
      </c>
      <c r="B1708" s="187">
        <v>10</v>
      </c>
      <c r="C1708" s="187">
        <v>3</v>
      </c>
      <c r="D1708" s="188">
        <v>120500000</v>
      </c>
      <c r="E1708" s="189"/>
      <c r="F1708" s="190">
        <v>15000</v>
      </c>
      <c r="G1708" s="190">
        <v>15000</v>
      </c>
      <c r="H1708" s="180">
        <f t="shared" si="26"/>
        <v>100</v>
      </c>
    </row>
    <row r="1709" spans="1:8" x14ac:dyDescent="0.2">
      <c r="A1709" s="186" t="s">
        <v>1612</v>
      </c>
      <c r="B1709" s="187">
        <v>10</v>
      </c>
      <c r="C1709" s="187">
        <v>3</v>
      </c>
      <c r="D1709" s="188">
        <v>120500330</v>
      </c>
      <c r="E1709" s="189"/>
      <c r="F1709" s="190">
        <v>15000</v>
      </c>
      <c r="G1709" s="190">
        <v>15000</v>
      </c>
      <c r="H1709" s="180">
        <f t="shared" si="26"/>
        <v>100</v>
      </c>
    </row>
    <row r="1710" spans="1:8" x14ac:dyDescent="0.2">
      <c r="A1710" s="186" t="s">
        <v>599</v>
      </c>
      <c r="B1710" s="187">
        <v>10</v>
      </c>
      <c r="C1710" s="187">
        <v>3</v>
      </c>
      <c r="D1710" s="188">
        <v>120500330</v>
      </c>
      <c r="E1710" s="189">
        <v>200</v>
      </c>
      <c r="F1710" s="190">
        <v>15000</v>
      </c>
      <c r="G1710" s="190">
        <v>15000</v>
      </c>
      <c r="H1710" s="180">
        <f t="shared" si="26"/>
        <v>100</v>
      </c>
    </row>
    <row r="1711" spans="1:8" x14ac:dyDescent="0.2">
      <c r="A1711" s="186" t="s">
        <v>943</v>
      </c>
      <c r="B1711" s="187">
        <v>10</v>
      </c>
      <c r="C1711" s="187">
        <v>3</v>
      </c>
      <c r="D1711" s="188">
        <v>150000000</v>
      </c>
      <c r="E1711" s="189"/>
      <c r="F1711" s="190">
        <v>152810.29999999999</v>
      </c>
      <c r="G1711" s="190">
        <v>150755.29999999999</v>
      </c>
      <c r="H1711" s="180">
        <f t="shared" si="26"/>
        <v>98.655195363139796</v>
      </c>
    </row>
    <row r="1712" spans="1:8" x14ac:dyDescent="0.2">
      <c r="A1712" s="186" t="s">
        <v>1183</v>
      </c>
      <c r="B1712" s="187">
        <v>10</v>
      </c>
      <c r="C1712" s="187">
        <v>3</v>
      </c>
      <c r="D1712" s="188">
        <v>150100000</v>
      </c>
      <c r="E1712" s="189"/>
      <c r="F1712" s="190">
        <v>1750</v>
      </c>
      <c r="G1712" s="190">
        <v>1581</v>
      </c>
      <c r="H1712" s="180">
        <f t="shared" si="26"/>
        <v>90.342857142857142</v>
      </c>
    </row>
    <row r="1713" spans="1:8" x14ac:dyDescent="0.2">
      <c r="A1713" s="186" t="s">
        <v>1184</v>
      </c>
      <c r="B1713" s="187">
        <v>10</v>
      </c>
      <c r="C1713" s="187">
        <v>3</v>
      </c>
      <c r="D1713" s="188">
        <v>150142290</v>
      </c>
      <c r="E1713" s="189"/>
      <c r="F1713" s="190">
        <v>1750</v>
      </c>
      <c r="G1713" s="190">
        <v>1581</v>
      </c>
      <c r="H1713" s="180">
        <f t="shared" si="26"/>
        <v>90.342857142857142</v>
      </c>
    </row>
    <row r="1714" spans="1:8" x14ac:dyDescent="0.2">
      <c r="A1714" s="186" t="s">
        <v>599</v>
      </c>
      <c r="B1714" s="187">
        <v>10</v>
      </c>
      <c r="C1714" s="187">
        <v>3</v>
      </c>
      <c r="D1714" s="188">
        <v>150142290</v>
      </c>
      <c r="E1714" s="189">
        <v>200</v>
      </c>
      <c r="F1714" s="190">
        <v>1750</v>
      </c>
      <c r="G1714" s="190">
        <v>1581</v>
      </c>
      <c r="H1714" s="180">
        <f t="shared" si="26"/>
        <v>90.342857142857142</v>
      </c>
    </row>
    <row r="1715" spans="1:8" ht="22.5" x14ac:dyDescent="0.2">
      <c r="A1715" s="186" t="s">
        <v>1185</v>
      </c>
      <c r="B1715" s="187">
        <v>10</v>
      </c>
      <c r="C1715" s="187">
        <v>3</v>
      </c>
      <c r="D1715" s="188">
        <v>150300000</v>
      </c>
      <c r="E1715" s="189"/>
      <c r="F1715" s="190">
        <v>124260.8</v>
      </c>
      <c r="G1715" s="190">
        <v>122374.8</v>
      </c>
      <c r="H1715" s="180">
        <f t="shared" si="26"/>
        <v>98.4822244827009</v>
      </c>
    </row>
    <row r="1716" spans="1:8" ht="67.5" x14ac:dyDescent="0.2">
      <c r="A1716" s="186" t="s">
        <v>1752</v>
      </c>
      <c r="B1716" s="187">
        <v>10</v>
      </c>
      <c r="C1716" s="187">
        <v>3</v>
      </c>
      <c r="D1716" s="188">
        <v>150376070</v>
      </c>
      <c r="E1716" s="189"/>
      <c r="F1716" s="190">
        <v>68679.8</v>
      </c>
      <c r="G1716" s="190">
        <v>67656.600000000006</v>
      </c>
      <c r="H1716" s="180">
        <f t="shared" si="26"/>
        <v>98.510187857273905</v>
      </c>
    </row>
    <row r="1717" spans="1:8" x14ac:dyDescent="0.2">
      <c r="A1717" s="186" t="s">
        <v>609</v>
      </c>
      <c r="B1717" s="187">
        <v>10</v>
      </c>
      <c r="C1717" s="187">
        <v>3</v>
      </c>
      <c r="D1717" s="188">
        <v>150376070</v>
      </c>
      <c r="E1717" s="189">
        <v>500</v>
      </c>
      <c r="F1717" s="190">
        <v>68679.8</v>
      </c>
      <c r="G1717" s="190">
        <v>67656.600000000006</v>
      </c>
      <c r="H1717" s="180">
        <f t="shared" si="26"/>
        <v>98.510187857273905</v>
      </c>
    </row>
    <row r="1718" spans="1:8" ht="22.5" x14ac:dyDescent="0.2">
      <c r="A1718" s="186" t="s">
        <v>1186</v>
      </c>
      <c r="B1718" s="187">
        <v>10</v>
      </c>
      <c r="C1718" s="187">
        <v>3</v>
      </c>
      <c r="D1718" s="188">
        <v>150389060</v>
      </c>
      <c r="E1718" s="189"/>
      <c r="F1718" s="190">
        <v>55581</v>
      </c>
      <c r="G1718" s="190">
        <v>54718.2</v>
      </c>
      <c r="H1718" s="180">
        <f t="shared" si="26"/>
        <v>98.447670966697245</v>
      </c>
    </row>
    <row r="1719" spans="1:8" x14ac:dyDescent="0.2">
      <c r="A1719" s="186" t="s">
        <v>611</v>
      </c>
      <c r="B1719" s="187">
        <v>10</v>
      </c>
      <c r="C1719" s="187">
        <v>3</v>
      </c>
      <c r="D1719" s="188">
        <v>150389060</v>
      </c>
      <c r="E1719" s="189">
        <v>300</v>
      </c>
      <c r="F1719" s="190">
        <v>55581</v>
      </c>
      <c r="G1719" s="190">
        <v>54718.2</v>
      </c>
      <c r="H1719" s="180">
        <f t="shared" si="26"/>
        <v>98.447670966697245</v>
      </c>
    </row>
    <row r="1720" spans="1:8" ht="22.5" x14ac:dyDescent="0.2">
      <c r="A1720" s="186" t="s">
        <v>944</v>
      </c>
      <c r="B1720" s="187">
        <v>10</v>
      </c>
      <c r="C1720" s="187">
        <v>3</v>
      </c>
      <c r="D1720" s="188">
        <v>150400000</v>
      </c>
      <c r="E1720" s="189"/>
      <c r="F1720" s="190">
        <v>5000</v>
      </c>
      <c r="G1720" s="190">
        <v>5000</v>
      </c>
      <c r="H1720" s="180">
        <f t="shared" si="26"/>
        <v>100</v>
      </c>
    </row>
    <row r="1721" spans="1:8" ht="22.5" x14ac:dyDescent="0.2">
      <c r="A1721" s="186" t="s">
        <v>1753</v>
      </c>
      <c r="B1721" s="187">
        <v>10</v>
      </c>
      <c r="C1721" s="187">
        <v>3</v>
      </c>
      <c r="D1721" s="188">
        <v>150442289</v>
      </c>
      <c r="E1721" s="189"/>
      <c r="F1721" s="190">
        <v>5000</v>
      </c>
      <c r="G1721" s="190">
        <v>5000</v>
      </c>
      <c r="H1721" s="180">
        <f t="shared" si="26"/>
        <v>100</v>
      </c>
    </row>
    <row r="1722" spans="1:8" x14ac:dyDescent="0.2">
      <c r="A1722" s="186" t="s">
        <v>611</v>
      </c>
      <c r="B1722" s="187">
        <v>10</v>
      </c>
      <c r="C1722" s="187">
        <v>3</v>
      </c>
      <c r="D1722" s="188">
        <v>150442289</v>
      </c>
      <c r="E1722" s="189">
        <v>300</v>
      </c>
      <c r="F1722" s="190">
        <v>5000</v>
      </c>
      <c r="G1722" s="190">
        <v>5000</v>
      </c>
      <c r="H1722" s="180">
        <f t="shared" si="26"/>
        <v>100</v>
      </c>
    </row>
    <row r="1723" spans="1:8" x14ac:dyDescent="0.2">
      <c r="A1723" s="186" t="s">
        <v>1187</v>
      </c>
      <c r="B1723" s="187">
        <v>10</v>
      </c>
      <c r="C1723" s="187">
        <v>3</v>
      </c>
      <c r="D1723" s="188" t="s">
        <v>1188</v>
      </c>
      <c r="E1723" s="189"/>
      <c r="F1723" s="190">
        <v>21799.5</v>
      </c>
      <c r="G1723" s="190">
        <v>21799.5</v>
      </c>
      <c r="H1723" s="180">
        <f t="shared" si="26"/>
        <v>100</v>
      </c>
    </row>
    <row r="1724" spans="1:8" x14ac:dyDescent="0.2">
      <c r="A1724" s="186" t="s">
        <v>1189</v>
      </c>
      <c r="B1724" s="187">
        <v>10</v>
      </c>
      <c r="C1724" s="187">
        <v>3</v>
      </c>
      <c r="D1724" s="188" t="s">
        <v>1190</v>
      </c>
      <c r="E1724" s="189"/>
      <c r="F1724" s="190">
        <v>21799.5</v>
      </c>
      <c r="G1724" s="190">
        <v>21799.5</v>
      </c>
      <c r="H1724" s="180">
        <f t="shared" si="26"/>
        <v>100</v>
      </c>
    </row>
    <row r="1725" spans="1:8" x14ac:dyDescent="0.2">
      <c r="A1725" s="186" t="s">
        <v>611</v>
      </c>
      <c r="B1725" s="187">
        <v>10</v>
      </c>
      <c r="C1725" s="187">
        <v>3</v>
      </c>
      <c r="D1725" s="188" t="s">
        <v>1190</v>
      </c>
      <c r="E1725" s="189">
        <v>300</v>
      </c>
      <c r="F1725" s="190">
        <v>21799.5</v>
      </c>
      <c r="G1725" s="190">
        <v>21799.5</v>
      </c>
      <c r="H1725" s="180">
        <f t="shared" si="26"/>
        <v>100</v>
      </c>
    </row>
    <row r="1726" spans="1:8" x14ac:dyDescent="0.2">
      <c r="A1726" s="186" t="s">
        <v>1441</v>
      </c>
      <c r="B1726" s="187">
        <v>10</v>
      </c>
      <c r="C1726" s="187">
        <v>3</v>
      </c>
      <c r="D1726" s="188">
        <v>400000000</v>
      </c>
      <c r="E1726" s="189"/>
      <c r="F1726" s="190">
        <v>326082.90000000002</v>
      </c>
      <c r="G1726" s="190">
        <v>326082.90000000002</v>
      </c>
      <c r="H1726" s="180">
        <f t="shared" si="26"/>
        <v>100</v>
      </c>
    </row>
    <row r="1727" spans="1:8" x14ac:dyDescent="0.2">
      <c r="A1727" s="186" t="s">
        <v>1191</v>
      </c>
      <c r="B1727" s="187">
        <v>10</v>
      </c>
      <c r="C1727" s="187">
        <v>3</v>
      </c>
      <c r="D1727" s="188">
        <v>440000000</v>
      </c>
      <c r="E1727" s="189"/>
      <c r="F1727" s="190">
        <v>326082.90000000002</v>
      </c>
      <c r="G1727" s="190">
        <v>326082.90000000002</v>
      </c>
      <c r="H1727" s="180">
        <f t="shared" si="26"/>
        <v>100</v>
      </c>
    </row>
    <row r="1728" spans="1:8" x14ac:dyDescent="0.2">
      <c r="A1728" s="186" t="s">
        <v>1192</v>
      </c>
      <c r="B1728" s="187">
        <v>10</v>
      </c>
      <c r="C1728" s="187">
        <v>3</v>
      </c>
      <c r="D1728" s="188">
        <v>440100000</v>
      </c>
      <c r="E1728" s="189"/>
      <c r="F1728" s="190">
        <v>326082.90000000002</v>
      </c>
      <c r="G1728" s="190">
        <v>326082.90000000002</v>
      </c>
      <c r="H1728" s="180">
        <f t="shared" si="26"/>
        <v>100</v>
      </c>
    </row>
    <row r="1729" spans="1:8" ht="22.5" x14ac:dyDescent="0.2">
      <c r="A1729" s="186" t="s">
        <v>1193</v>
      </c>
      <c r="B1729" s="187">
        <v>10</v>
      </c>
      <c r="C1729" s="187">
        <v>3</v>
      </c>
      <c r="D1729" s="188">
        <v>440152900</v>
      </c>
      <c r="E1729" s="189"/>
      <c r="F1729" s="190">
        <v>326082.90000000002</v>
      </c>
      <c r="G1729" s="190">
        <v>326082.90000000002</v>
      </c>
      <c r="H1729" s="180">
        <f t="shared" si="26"/>
        <v>100</v>
      </c>
    </row>
    <row r="1730" spans="1:8" x14ac:dyDescent="0.2">
      <c r="A1730" s="186" t="s">
        <v>599</v>
      </c>
      <c r="B1730" s="187">
        <v>10</v>
      </c>
      <c r="C1730" s="187">
        <v>3</v>
      </c>
      <c r="D1730" s="188">
        <v>440152900</v>
      </c>
      <c r="E1730" s="189">
        <v>200</v>
      </c>
      <c r="F1730" s="190">
        <v>17.3</v>
      </c>
      <c r="G1730" s="190">
        <v>17.3</v>
      </c>
      <c r="H1730" s="180">
        <f t="shared" si="26"/>
        <v>100</v>
      </c>
    </row>
    <row r="1731" spans="1:8" x14ac:dyDescent="0.2">
      <c r="A1731" s="186" t="s">
        <v>611</v>
      </c>
      <c r="B1731" s="187">
        <v>10</v>
      </c>
      <c r="C1731" s="187">
        <v>3</v>
      </c>
      <c r="D1731" s="188">
        <v>440152900</v>
      </c>
      <c r="E1731" s="189">
        <v>300</v>
      </c>
      <c r="F1731" s="190">
        <v>323326</v>
      </c>
      <c r="G1731" s="190">
        <v>323326</v>
      </c>
      <c r="H1731" s="180">
        <f t="shared" si="26"/>
        <v>100</v>
      </c>
    </row>
    <row r="1732" spans="1:8" x14ac:dyDescent="0.2">
      <c r="A1732" s="186" t="s">
        <v>609</v>
      </c>
      <c r="B1732" s="187">
        <v>10</v>
      </c>
      <c r="C1732" s="187">
        <v>3</v>
      </c>
      <c r="D1732" s="188">
        <v>440152900</v>
      </c>
      <c r="E1732" s="189">
        <v>500</v>
      </c>
      <c r="F1732" s="190">
        <v>2739.6</v>
      </c>
      <c r="G1732" s="190">
        <v>2739.6</v>
      </c>
      <c r="H1732" s="180">
        <f t="shared" si="26"/>
        <v>100</v>
      </c>
    </row>
    <row r="1733" spans="1:8" ht="22.5" x14ac:dyDescent="0.2">
      <c r="A1733" s="186" t="s">
        <v>984</v>
      </c>
      <c r="B1733" s="187">
        <v>10</v>
      </c>
      <c r="C1733" s="187">
        <v>3</v>
      </c>
      <c r="D1733" s="188">
        <v>900000000</v>
      </c>
      <c r="E1733" s="189"/>
      <c r="F1733" s="190">
        <v>3625579.3</v>
      </c>
      <c r="G1733" s="190">
        <v>3625550.6</v>
      </c>
      <c r="H1733" s="180">
        <f t="shared" si="26"/>
        <v>99.999208402364843</v>
      </c>
    </row>
    <row r="1734" spans="1:8" ht="22.5" x14ac:dyDescent="0.2">
      <c r="A1734" s="186" t="s">
        <v>1100</v>
      </c>
      <c r="B1734" s="187">
        <v>10</v>
      </c>
      <c r="C1734" s="187">
        <v>3</v>
      </c>
      <c r="D1734" s="188">
        <v>910000000</v>
      </c>
      <c r="E1734" s="189"/>
      <c r="F1734" s="190">
        <v>429487.3</v>
      </c>
      <c r="G1734" s="190">
        <v>429459</v>
      </c>
      <c r="H1734" s="180">
        <f t="shared" si="26"/>
        <v>99.993410748117583</v>
      </c>
    </row>
    <row r="1735" spans="1:8" x14ac:dyDescent="0.2">
      <c r="A1735" s="186" t="s">
        <v>1194</v>
      </c>
      <c r="B1735" s="187">
        <v>10</v>
      </c>
      <c r="C1735" s="187">
        <v>3</v>
      </c>
      <c r="D1735" s="188">
        <v>910001410</v>
      </c>
      <c r="E1735" s="189"/>
      <c r="F1735" s="190">
        <v>13363.7</v>
      </c>
      <c r="G1735" s="190">
        <v>13363.7</v>
      </c>
      <c r="H1735" s="180">
        <f t="shared" si="26"/>
        <v>100</v>
      </c>
    </row>
    <row r="1736" spans="1:8" x14ac:dyDescent="0.2">
      <c r="A1736" s="186" t="s">
        <v>599</v>
      </c>
      <c r="B1736" s="187">
        <v>10</v>
      </c>
      <c r="C1736" s="187">
        <v>3</v>
      </c>
      <c r="D1736" s="188">
        <v>910001410</v>
      </c>
      <c r="E1736" s="189">
        <v>200</v>
      </c>
      <c r="F1736" s="190">
        <v>13363.7</v>
      </c>
      <c r="G1736" s="190">
        <v>13363.7</v>
      </c>
      <c r="H1736" s="180">
        <f t="shared" si="26"/>
        <v>100</v>
      </c>
    </row>
    <row r="1737" spans="1:8" x14ac:dyDescent="0.2">
      <c r="A1737" s="186" t="s">
        <v>1195</v>
      </c>
      <c r="B1737" s="187">
        <v>10</v>
      </c>
      <c r="C1737" s="187">
        <v>3</v>
      </c>
      <c r="D1737" s="188">
        <v>910001420</v>
      </c>
      <c r="E1737" s="189"/>
      <c r="F1737" s="190">
        <v>200390.9</v>
      </c>
      <c r="G1737" s="190">
        <v>200390.9</v>
      </c>
      <c r="H1737" s="180">
        <f t="shared" si="26"/>
        <v>100</v>
      </c>
    </row>
    <row r="1738" spans="1:8" x14ac:dyDescent="0.2">
      <c r="A1738" s="186" t="s">
        <v>611</v>
      </c>
      <c r="B1738" s="187">
        <v>10</v>
      </c>
      <c r="C1738" s="187">
        <v>3</v>
      </c>
      <c r="D1738" s="188">
        <v>910001420</v>
      </c>
      <c r="E1738" s="189">
        <v>300</v>
      </c>
      <c r="F1738" s="190">
        <v>200390.9</v>
      </c>
      <c r="G1738" s="190">
        <v>200390.9</v>
      </c>
      <c r="H1738" s="180">
        <f t="shared" si="26"/>
        <v>100</v>
      </c>
    </row>
    <row r="1739" spans="1:8" ht="33.75" x14ac:dyDescent="0.2">
      <c r="A1739" s="186" t="s">
        <v>1196</v>
      </c>
      <c r="B1739" s="187">
        <v>10</v>
      </c>
      <c r="C1739" s="187">
        <v>3</v>
      </c>
      <c r="D1739" s="188">
        <v>910052400</v>
      </c>
      <c r="E1739" s="189"/>
      <c r="F1739" s="190">
        <v>28.3</v>
      </c>
      <c r="G1739" s="190">
        <v>0</v>
      </c>
      <c r="H1739" s="180">
        <f t="shared" si="26"/>
        <v>0</v>
      </c>
    </row>
    <row r="1740" spans="1:8" x14ac:dyDescent="0.2">
      <c r="A1740" s="186" t="s">
        <v>611</v>
      </c>
      <c r="B1740" s="187">
        <v>10</v>
      </c>
      <c r="C1740" s="187">
        <v>3</v>
      </c>
      <c r="D1740" s="188">
        <v>910052400</v>
      </c>
      <c r="E1740" s="189">
        <v>300</v>
      </c>
      <c r="F1740" s="190">
        <v>28.3</v>
      </c>
      <c r="G1740" s="190">
        <v>0</v>
      </c>
      <c r="H1740" s="180">
        <f t="shared" si="26"/>
        <v>0</v>
      </c>
    </row>
    <row r="1741" spans="1:8" ht="45" x14ac:dyDescent="0.2">
      <c r="A1741" s="186" t="s">
        <v>1197</v>
      </c>
      <c r="B1741" s="187">
        <v>10</v>
      </c>
      <c r="C1741" s="187">
        <v>3</v>
      </c>
      <c r="D1741" s="188">
        <v>910054600</v>
      </c>
      <c r="E1741" s="189"/>
      <c r="F1741" s="190">
        <v>163246.9</v>
      </c>
      <c r="G1741" s="190">
        <v>163246.9</v>
      </c>
      <c r="H1741" s="180">
        <f t="shared" ref="H1741:H1804" si="27">+G1741/F1741*100</f>
        <v>100</v>
      </c>
    </row>
    <row r="1742" spans="1:8" x14ac:dyDescent="0.2">
      <c r="A1742" s="186" t="s">
        <v>611</v>
      </c>
      <c r="B1742" s="187">
        <v>10</v>
      </c>
      <c r="C1742" s="187">
        <v>3</v>
      </c>
      <c r="D1742" s="188">
        <v>910054600</v>
      </c>
      <c r="E1742" s="189">
        <v>300</v>
      </c>
      <c r="F1742" s="190">
        <v>163246.9</v>
      </c>
      <c r="G1742" s="190">
        <v>163246.9</v>
      </c>
      <c r="H1742" s="180">
        <f t="shared" si="27"/>
        <v>100</v>
      </c>
    </row>
    <row r="1743" spans="1:8" x14ac:dyDescent="0.2">
      <c r="A1743" s="186" t="s">
        <v>1130</v>
      </c>
      <c r="B1743" s="187">
        <v>10</v>
      </c>
      <c r="C1743" s="187">
        <v>3</v>
      </c>
      <c r="D1743" s="188" t="s">
        <v>1131</v>
      </c>
      <c r="E1743" s="189"/>
      <c r="F1743" s="190">
        <v>52457.5</v>
      </c>
      <c r="G1743" s="190">
        <v>52457.5</v>
      </c>
      <c r="H1743" s="180">
        <f t="shared" si="27"/>
        <v>100</v>
      </c>
    </row>
    <row r="1744" spans="1:8" x14ac:dyDescent="0.2">
      <c r="A1744" s="186" t="s">
        <v>599</v>
      </c>
      <c r="B1744" s="187">
        <v>10</v>
      </c>
      <c r="C1744" s="187">
        <v>3</v>
      </c>
      <c r="D1744" s="188" t="s">
        <v>1131</v>
      </c>
      <c r="E1744" s="189">
        <v>200</v>
      </c>
      <c r="F1744" s="190">
        <v>600</v>
      </c>
      <c r="G1744" s="190">
        <v>600</v>
      </c>
      <c r="H1744" s="180">
        <f t="shared" si="27"/>
        <v>100</v>
      </c>
    </row>
    <row r="1745" spans="1:8" x14ac:dyDescent="0.2">
      <c r="A1745" s="186" t="s">
        <v>611</v>
      </c>
      <c r="B1745" s="187">
        <v>10</v>
      </c>
      <c r="C1745" s="187">
        <v>3</v>
      </c>
      <c r="D1745" s="188" t="s">
        <v>1131</v>
      </c>
      <c r="E1745" s="189">
        <v>300</v>
      </c>
      <c r="F1745" s="190">
        <v>51857.5</v>
      </c>
      <c r="G1745" s="190">
        <v>51857.5</v>
      </c>
      <c r="H1745" s="180">
        <f t="shared" si="27"/>
        <v>100</v>
      </c>
    </row>
    <row r="1746" spans="1:8" x14ac:dyDescent="0.2">
      <c r="A1746" s="186" t="s">
        <v>985</v>
      </c>
      <c r="B1746" s="187">
        <v>10</v>
      </c>
      <c r="C1746" s="187">
        <v>3</v>
      </c>
      <c r="D1746" s="188">
        <v>930000000</v>
      </c>
      <c r="E1746" s="189"/>
      <c r="F1746" s="190">
        <v>163400.4</v>
      </c>
      <c r="G1746" s="190">
        <v>163400</v>
      </c>
      <c r="H1746" s="180">
        <f t="shared" si="27"/>
        <v>99.999755202557651</v>
      </c>
    </row>
    <row r="1747" spans="1:8" ht="33.75" x14ac:dyDescent="0.2">
      <c r="A1747" s="186" t="s">
        <v>1198</v>
      </c>
      <c r="B1747" s="187">
        <v>10</v>
      </c>
      <c r="C1747" s="187">
        <v>3</v>
      </c>
      <c r="D1747" s="188">
        <v>930048560</v>
      </c>
      <c r="E1747" s="189"/>
      <c r="F1747" s="190">
        <v>48400</v>
      </c>
      <c r="G1747" s="190">
        <v>48400</v>
      </c>
      <c r="H1747" s="180">
        <f t="shared" si="27"/>
        <v>100</v>
      </c>
    </row>
    <row r="1748" spans="1:8" x14ac:dyDescent="0.2">
      <c r="A1748" s="186" t="s">
        <v>611</v>
      </c>
      <c r="B1748" s="187">
        <v>10</v>
      </c>
      <c r="C1748" s="187">
        <v>3</v>
      </c>
      <c r="D1748" s="188">
        <v>930048560</v>
      </c>
      <c r="E1748" s="189">
        <v>300</v>
      </c>
      <c r="F1748" s="190">
        <v>48400</v>
      </c>
      <c r="G1748" s="190">
        <v>48400</v>
      </c>
      <c r="H1748" s="180">
        <f t="shared" si="27"/>
        <v>100</v>
      </c>
    </row>
    <row r="1749" spans="1:8" ht="22.5" x14ac:dyDescent="0.2">
      <c r="A1749" s="186" t="s">
        <v>1199</v>
      </c>
      <c r="B1749" s="187">
        <v>10</v>
      </c>
      <c r="C1749" s="187">
        <v>3</v>
      </c>
      <c r="D1749" s="188">
        <v>930049000</v>
      </c>
      <c r="E1749" s="189"/>
      <c r="F1749" s="190">
        <v>5000.3999999999996</v>
      </c>
      <c r="G1749" s="190">
        <v>5000</v>
      </c>
      <c r="H1749" s="180">
        <f t="shared" si="27"/>
        <v>99.992000639948813</v>
      </c>
    </row>
    <row r="1750" spans="1:8" x14ac:dyDescent="0.2">
      <c r="A1750" s="186" t="s">
        <v>611</v>
      </c>
      <c r="B1750" s="187">
        <v>10</v>
      </c>
      <c r="C1750" s="187">
        <v>3</v>
      </c>
      <c r="D1750" s="188">
        <v>930049000</v>
      </c>
      <c r="E1750" s="189">
        <v>300</v>
      </c>
      <c r="F1750" s="190">
        <v>5000.3999999999996</v>
      </c>
      <c r="G1750" s="190">
        <v>5000</v>
      </c>
      <c r="H1750" s="180">
        <f t="shared" si="27"/>
        <v>99.992000639948813</v>
      </c>
    </row>
    <row r="1751" spans="1:8" ht="45" x14ac:dyDescent="0.2">
      <c r="A1751" s="186" t="s">
        <v>1200</v>
      </c>
      <c r="B1751" s="187">
        <v>10</v>
      </c>
      <c r="C1751" s="187">
        <v>3</v>
      </c>
      <c r="D1751" s="188" t="s">
        <v>1201</v>
      </c>
      <c r="E1751" s="189"/>
      <c r="F1751" s="190">
        <v>110000</v>
      </c>
      <c r="G1751" s="190">
        <v>110000</v>
      </c>
      <c r="H1751" s="180">
        <f t="shared" si="27"/>
        <v>100</v>
      </c>
    </row>
    <row r="1752" spans="1:8" x14ac:dyDescent="0.2">
      <c r="A1752" s="186" t="s">
        <v>611</v>
      </c>
      <c r="B1752" s="187">
        <v>10</v>
      </c>
      <c r="C1752" s="187">
        <v>3</v>
      </c>
      <c r="D1752" s="188" t="s">
        <v>1201</v>
      </c>
      <c r="E1752" s="189">
        <v>300</v>
      </c>
      <c r="F1752" s="190">
        <v>110000</v>
      </c>
      <c r="G1752" s="190">
        <v>110000</v>
      </c>
      <c r="H1752" s="180">
        <f t="shared" si="27"/>
        <v>100</v>
      </c>
    </row>
    <row r="1753" spans="1:8" x14ac:dyDescent="0.2">
      <c r="A1753" s="186" t="s">
        <v>1202</v>
      </c>
      <c r="B1753" s="187">
        <v>10</v>
      </c>
      <c r="C1753" s="187">
        <v>3</v>
      </c>
      <c r="D1753" s="188">
        <v>960000000</v>
      </c>
      <c r="E1753" s="189"/>
      <c r="F1753" s="190">
        <v>3032691.6</v>
      </c>
      <c r="G1753" s="190">
        <v>3032691.6</v>
      </c>
      <c r="H1753" s="180">
        <f t="shared" si="27"/>
        <v>100</v>
      </c>
    </row>
    <row r="1754" spans="1:8" x14ac:dyDescent="0.2">
      <c r="A1754" s="186" t="s">
        <v>1203</v>
      </c>
      <c r="B1754" s="187">
        <v>10</v>
      </c>
      <c r="C1754" s="187">
        <v>3</v>
      </c>
      <c r="D1754" s="188">
        <v>960087100</v>
      </c>
      <c r="E1754" s="189"/>
      <c r="F1754" s="190">
        <v>3032691.6</v>
      </c>
      <c r="G1754" s="190">
        <v>3032691.6</v>
      </c>
      <c r="H1754" s="180">
        <f t="shared" si="27"/>
        <v>100</v>
      </c>
    </row>
    <row r="1755" spans="1:8" x14ac:dyDescent="0.2">
      <c r="A1755" s="186" t="s">
        <v>611</v>
      </c>
      <c r="B1755" s="187">
        <v>10</v>
      </c>
      <c r="C1755" s="187">
        <v>3</v>
      </c>
      <c r="D1755" s="188">
        <v>960087100</v>
      </c>
      <c r="E1755" s="189">
        <v>300</v>
      </c>
      <c r="F1755" s="190">
        <v>3032691.6</v>
      </c>
      <c r="G1755" s="190">
        <v>3032691.6</v>
      </c>
      <c r="H1755" s="180">
        <f t="shared" si="27"/>
        <v>100</v>
      </c>
    </row>
    <row r="1756" spans="1:8" ht="22.5" x14ac:dyDescent="0.2">
      <c r="A1756" s="186" t="s">
        <v>857</v>
      </c>
      <c r="B1756" s="187">
        <v>10</v>
      </c>
      <c r="C1756" s="187">
        <v>3</v>
      </c>
      <c r="D1756" s="188">
        <v>1600000000</v>
      </c>
      <c r="E1756" s="189"/>
      <c r="F1756" s="190">
        <v>13053</v>
      </c>
      <c r="G1756" s="190">
        <v>8958.9</v>
      </c>
      <c r="H1756" s="180">
        <f t="shared" si="27"/>
        <v>68.634796598483106</v>
      </c>
    </row>
    <row r="1757" spans="1:8" x14ac:dyDescent="0.2">
      <c r="A1757" s="186" t="s">
        <v>1204</v>
      </c>
      <c r="B1757" s="187">
        <v>10</v>
      </c>
      <c r="C1757" s="187">
        <v>3</v>
      </c>
      <c r="D1757" s="188">
        <v>1640000000</v>
      </c>
      <c r="E1757" s="189"/>
      <c r="F1757" s="190">
        <v>13053</v>
      </c>
      <c r="G1757" s="190">
        <v>8958.9</v>
      </c>
      <c r="H1757" s="180">
        <f t="shared" si="27"/>
        <v>68.634796598483106</v>
      </c>
    </row>
    <row r="1758" spans="1:8" x14ac:dyDescent="0.2">
      <c r="A1758" s="186" t="s">
        <v>1205</v>
      </c>
      <c r="B1758" s="187">
        <v>10</v>
      </c>
      <c r="C1758" s="187">
        <v>3</v>
      </c>
      <c r="D1758" s="188">
        <v>1640082010</v>
      </c>
      <c r="E1758" s="189"/>
      <c r="F1758" s="190">
        <v>13053</v>
      </c>
      <c r="G1758" s="190">
        <v>8958.9</v>
      </c>
      <c r="H1758" s="180">
        <f t="shared" si="27"/>
        <v>68.634796598483106</v>
      </c>
    </row>
    <row r="1759" spans="1:8" x14ac:dyDescent="0.2">
      <c r="A1759" s="186" t="s">
        <v>611</v>
      </c>
      <c r="B1759" s="187">
        <v>10</v>
      </c>
      <c r="C1759" s="187">
        <v>3</v>
      </c>
      <c r="D1759" s="188">
        <v>1640082010</v>
      </c>
      <c r="E1759" s="189">
        <v>300</v>
      </c>
      <c r="F1759" s="190">
        <v>13053</v>
      </c>
      <c r="G1759" s="190">
        <v>8958.9</v>
      </c>
      <c r="H1759" s="180">
        <f t="shared" si="27"/>
        <v>68.634796598483106</v>
      </c>
    </row>
    <row r="1760" spans="1:8" x14ac:dyDescent="0.2">
      <c r="A1760" s="186" t="s">
        <v>1082</v>
      </c>
      <c r="B1760" s="187">
        <v>10</v>
      </c>
      <c r="C1760" s="187">
        <v>3</v>
      </c>
      <c r="D1760" s="188">
        <v>2400000000</v>
      </c>
      <c r="E1760" s="189"/>
      <c r="F1760" s="190">
        <v>1730.3</v>
      </c>
      <c r="G1760" s="190">
        <v>1728.7</v>
      </c>
      <c r="H1760" s="180">
        <f t="shared" si="27"/>
        <v>99.907530486042887</v>
      </c>
    </row>
    <row r="1761" spans="1:8" ht="22.5" x14ac:dyDescent="0.2">
      <c r="A1761" s="186" t="s">
        <v>1083</v>
      </c>
      <c r="B1761" s="187">
        <v>10</v>
      </c>
      <c r="C1761" s="187">
        <v>3</v>
      </c>
      <c r="D1761" s="188">
        <v>2410000000</v>
      </c>
      <c r="E1761" s="189"/>
      <c r="F1761" s="190">
        <v>1730.3</v>
      </c>
      <c r="G1761" s="190">
        <v>1728.7</v>
      </c>
      <c r="H1761" s="180">
        <f t="shared" si="27"/>
        <v>99.907530486042887</v>
      </c>
    </row>
    <row r="1762" spans="1:8" ht="22.5" x14ac:dyDescent="0.2">
      <c r="A1762" s="186" t="s">
        <v>1701</v>
      </c>
      <c r="B1762" s="187">
        <v>10</v>
      </c>
      <c r="C1762" s="187">
        <v>3</v>
      </c>
      <c r="D1762" s="188">
        <v>2410100000</v>
      </c>
      <c r="E1762" s="189"/>
      <c r="F1762" s="190">
        <v>1730.3</v>
      </c>
      <c r="G1762" s="190">
        <v>1728.7</v>
      </c>
      <c r="H1762" s="180">
        <f t="shared" si="27"/>
        <v>99.907530486042887</v>
      </c>
    </row>
    <row r="1763" spans="1:8" ht="22.5" x14ac:dyDescent="0.2">
      <c r="A1763" s="186" t="s">
        <v>1084</v>
      </c>
      <c r="B1763" s="187">
        <v>10</v>
      </c>
      <c r="C1763" s="187">
        <v>3</v>
      </c>
      <c r="D1763" s="188">
        <v>2410102250</v>
      </c>
      <c r="E1763" s="189"/>
      <c r="F1763" s="190">
        <v>1730.3</v>
      </c>
      <c r="G1763" s="190">
        <v>1728.7</v>
      </c>
      <c r="H1763" s="180">
        <f t="shared" si="27"/>
        <v>99.907530486042887</v>
      </c>
    </row>
    <row r="1764" spans="1:8" x14ac:dyDescent="0.2">
      <c r="A1764" s="186" t="s">
        <v>599</v>
      </c>
      <c r="B1764" s="187">
        <v>10</v>
      </c>
      <c r="C1764" s="187">
        <v>3</v>
      </c>
      <c r="D1764" s="188">
        <v>2410102250</v>
      </c>
      <c r="E1764" s="189">
        <v>200</v>
      </c>
      <c r="F1764" s="190">
        <v>829.6</v>
      </c>
      <c r="G1764" s="190">
        <v>828.7</v>
      </c>
      <c r="H1764" s="180">
        <f t="shared" si="27"/>
        <v>99.891513982642238</v>
      </c>
    </row>
    <row r="1765" spans="1:8" ht="22.5" x14ac:dyDescent="0.2">
      <c r="A1765" s="186" t="s">
        <v>620</v>
      </c>
      <c r="B1765" s="187">
        <v>10</v>
      </c>
      <c r="C1765" s="187">
        <v>3</v>
      </c>
      <c r="D1765" s="188">
        <v>2410102250</v>
      </c>
      <c r="E1765" s="189">
        <v>600</v>
      </c>
      <c r="F1765" s="190">
        <v>900.7</v>
      </c>
      <c r="G1765" s="190">
        <v>900</v>
      </c>
      <c r="H1765" s="180">
        <f t="shared" si="27"/>
        <v>99.922282669035184</v>
      </c>
    </row>
    <row r="1766" spans="1:8" x14ac:dyDescent="0.2">
      <c r="A1766" s="186" t="s">
        <v>826</v>
      </c>
      <c r="B1766" s="187">
        <v>10</v>
      </c>
      <c r="C1766" s="187">
        <v>3</v>
      </c>
      <c r="D1766" s="188">
        <v>3100000000</v>
      </c>
      <c r="E1766" s="189"/>
      <c r="F1766" s="190">
        <v>58993.1</v>
      </c>
      <c r="G1766" s="190">
        <v>58993.1</v>
      </c>
      <c r="H1766" s="180">
        <f t="shared" si="27"/>
        <v>100</v>
      </c>
    </row>
    <row r="1767" spans="1:8" ht="22.5" x14ac:dyDescent="0.2">
      <c r="A1767" s="186" t="s">
        <v>878</v>
      </c>
      <c r="B1767" s="187">
        <v>10</v>
      </c>
      <c r="C1767" s="187">
        <v>3</v>
      </c>
      <c r="D1767" s="188">
        <v>3110000000</v>
      </c>
      <c r="E1767" s="189"/>
      <c r="F1767" s="190">
        <v>58993.1</v>
      </c>
      <c r="G1767" s="190">
        <v>58993.1</v>
      </c>
      <c r="H1767" s="180">
        <f t="shared" si="27"/>
        <v>100</v>
      </c>
    </row>
    <row r="1768" spans="1:8" ht="22.5" x14ac:dyDescent="0.2">
      <c r="A1768" s="186" t="s">
        <v>1206</v>
      </c>
      <c r="B1768" s="187">
        <v>10</v>
      </c>
      <c r="C1768" s="187">
        <v>3</v>
      </c>
      <c r="D1768" s="188">
        <v>3110100000</v>
      </c>
      <c r="E1768" s="189"/>
      <c r="F1768" s="190">
        <v>58993.1</v>
      </c>
      <c r="G1768" s="190">
        <v>58993.1</v>
      </c>
      <c r="H1768" s="180">
        <f t="shared" si="27"/>
        <v>100</v>
      </c>
    </row>
    <row r="1769" spans="1:8" ht="22.5" x14ac:dyDescent="0.2">
      <c r="A1769" s="186" t="s">
        <v>1207</v>
      </c>
      <c r="B1769" s="187">
        <v>10</v>
      </c>
      <c r="C1769" s="187">
        <v>3</v>
      </c>
      <c r="D1769" s="188" t="s">
        <v>1208</v>
      </c>
      <c r="E1769" s="189"/>
      <c r="F1769" s="190">
        <v>58993.1</v>
      </c>
      <c r="G1769" s="190">
        <v>58993.1</v>
      </c>
      <c r="H1769" s="180">
        <f t="shared" si="27"/>
        <v>100</v>
      </c>
    </row>
    <row r="1770" spans="1:8" x14ac:dyDescent="0.2">
      <c r="A1770" s="186" t="s">
        <v>611</v>
      </c>
      <c r="B1770" s="187">
        <v>10</v>
      </c>
      <c r="C1770" s="187">
        <v>3</v>
      </c>
      <c r="D1770" s="188" t="s">
        <v>1208</v>
      </c>
      <c r="E1770" s="189">
        <v>300</v>
      </c>
      <c r="F1770" s="190">
        <v>58993.1</v>
      </c>
      <c r="G1770" s="190">
        <v>58993.1</v>
      </c>
      <c r="H1770" s="180">
        <f t="shared" si="27"/>
        <v>100</v>
      </c>
    </row>
    <row r="1771" spans="1:8" x14ac:dyDescent="0.2">
      <c r="A1771" s="186" t="s">
        <v>1043</v>
      </c>
      <c r="B1771" s="187">
        <v>10</v>
      </c>
      <c r="C1771" s="187">
        <v>3</v>
      </c>
      <c r="D1771" s="188">
        <v>8700000000</v>
      </c>
      <c r="E1771" s="189"/>
      <c r="F1771" s="190">
        <v>21091.7</v>
      </c>
      <c r="G1771" s="190">
        <v>19422.8</v>
      </c>
      <c r="H1771" s="180">
        <f t="shared" si="27"/>
        <v>92.087408791135843</v>
      </c>
    </row>
    <row r="1772" spans="1:8" ht="22.5" x14ac:dyDescent="0.2">
      <c r="A1772" s="186" t="s">
        <v>1754</v>
      </c>
      <c r="B1772" s="187">
        <v>10</v>
      </c>
      <c r="C1772" s="187">
        <v>3</v>
      </c>
      <c r="D1772" s="188">
        <v>8700076150</v>
      </c>
      <c r="E1772" s="189"/>
      <c r="F1772" s="190">
        <v>21091.7</v>
      </c>
      <c r="G1772" s="190">
        <v>19422.8</v>
      </c>
      <c r="H1772" s="180">
        <f t="shared" si="27"/>
        <v>92.087408791135843</v>
      </c>
    </row>
    <row r="1773" spans="1:8" x14ac:dyDescent="0.2">
      <c r="A1773" s="186" t="s">
        <v>609</v>
      </c>
      <c r="B1773" s="187">
        <v>10</v>
      </c>
      <c r="C1773" s="187">
        <v>3</v>
      </c>
      <c r="D1773" s="188">
        <v>8700076150</v>
      </c>
      <c r="E1773" s="189">
        <v>500</v>
      </c>
      <c r="F1773" s="190">
        <v>21091.7</v>
      </c>
      <c r="G1773" s="190">
        <v>19422.8</v>
      </c>
      <c r="H1773" s="180">
        <f t="shared" si="27"/>
        <v>92.087408791135843</v>
      </c>
    </row>
    <row r="1774" spans="1:8" x14ac:dyDescent="0.2">
      <c r="A1774" s="186" t="s">
        <v>624</v>
      </c>
      <c r="B1774" s="187">
        <v>10</v>
      </c>
      <c r="C1774" s="187">
        <v>3</v>
      </c>
      <c r="D1774" s="188">
        <v>9700000000</v>
      </c>
      <c r="E1774" s="189"/>
      <c r="F1774" s="190">
        <v>180230.9</v>
      </c>
      <c r="G1774" s="190">
        <v>178950.9</v>
      </c>
      <c r="H1774" s="180">
        <f t="shared" si="27"/>
        <v>99.289799917772143</v>
      </c>
    </row>
    <row r="1775" spans="1:8" x14ac:dyDescent="0.2">
      <c r="A1775" s="186" t="s">
        <v>625</v>
      </c>
      <c r="B1775" s="187">
        <v>10</v>
      </c>
      <c r="C1775" s="187">
        <v>3</v>
      </c>
      <c r="D1775" s="188">
        <v>9700004000</v>
      </c>
      <c r="E1775" s="189"/>
      <c r="F1775" s="190">
        <v>180230.9</v>
      </c>
      <c r="G1775" s="190">
        <v>178950.9</v>
      </c>
      <c r="H1775" s="180">
        <f t="shared" si="27"/>
        <v>99.289799917772143</v>
      </c>
    </row>
    <row r="1776" spans="1:8" x14ac:dyDescent="0.2">
      <c r="A1776" s="186" t="s">
        <v>611</v>
      </c>
      <c r="B1776" s="187">
        <v>10</v>
      </c>
      <c r="C1776" s="187">
        <v>3</v>
      </c>
      <c r="D1776" s="188">
        <v>9700004000</v>
      </c>
      <c r="E1776" s="189">
        <v>300</v>
      </c>
      <c r="F1776" s="190">
        <v>180230.9</v>
      </c>
      <c r="G1776" s="190">
        <v>178950.9</v>
      </c>
      <c r="H1776" s="180">
        <f t="shared" si="27"/>
        <v>99.289799917772143</v>
      </c>
    </row>
    <row r="1777" spans="1:8" x14ac:dyDescent="0.2">
      <c r="A1777" s="186" t="s">
        <v>600</v>
      </c>
      <c r="B1777" s="187">
        <v>10</v>
      </c>
      <c r="C1777" s="187">
        <v>3</v>
      </c>
      <c r="D1777" s="188">
        <v>9900000000</v>
      </c>
      <c r="E1777" s="189"/>
      <c r="F1777" s="190">
        <v>6427.8</v>
      </c>
      <c r="G1777" s="190">
        <v>6427.8</v>
      </c>
      <c r="H1777" s="180">
        <f t="shared" si="27"/>
        <v>100</v>
      </c>
    </row>
    <row r="1778" spans="1:8" ht="22.5" x14ac:dyDescent="0.2">
      <c r="A1778" s="186" t="s">
        <v>1209</v>
      </c>
      <c r="B1778" s="187">
        <v>10</v>
      </c>
      <c r="C1778" s="187">
        <v>3</v>
      </c>
      <c r="D1778" s="188">
        <v>9900052200</v>
      </c>
      <c r="E1778" s="189"/>
      <c r="F1778" s="190">
        <v>6427.8</v>
      </c>
      <c r="G1778" s="190">
        <v>6427.8</v>
      </c>
      <c r="H1778" s="180">
        <f t="shared" si="27"/>
        <v>100</v>
      </c>
    </row>
    <row r="1779" spans="1:8" x14ac:dyDescent="0.2">
      <c r="A1779" s="186" t="s">
        <v>611</v>
      </c>
      <c r="B1779" s="187">
        <v>10</v>
      </c>
      <c r="C1779" s="187">
        <v>3</v>
      </c>
      <c r="D1779" s="188">
        <v>9900052200</v>
      </c>
      <c r="E1779" s="189">
        <v>300</v>
      </c>
      <c r="F1779" s="190">
        <v>6427.8</v>
      </c>
      <c r="G1779" s="190">
        <v>6427.8</v>
      </c>
      <c r="H1779" s="180">
        <f t="shared" si="27"/>
        <v>100</v>
      </c>
    </row>
    <row r="1780" spans="1:8" s="176" customFormat="1" ht="10.5" x14ac:dyDescent="0.15">
      <c r="A1780" s="181" t="s">
        <v>1210</v>
      </c>
      <c r="B1780" s="182">
        <v>10</v>
      </c>
      <c r="C1780" s="182">
        <v>4</v>
      </c>
      <c r="D1780" s="183"/>
      <c r="E1780" s="184"/>
      <c r="F1780" s="185">
        <v>6624653</v>
      </c>
      <c r="G1780" s="185">
        <v>6605834.7999999998</v>
      </c>
      <c r="H1780" s="174">
        <f t="shared" si="27"/>
        <v>99.71593681963418</v>
      </c>
    </row>
    <row r="1781" spans="1:8" ht="22.5" x14ac:dyDescent="0.2">
      <c r="A1781" s="186" t="s">
        <v>942</v>
      </c>
      <c r="B1781" s="187">
        <v>10</v>
      </c>
      <c r="C1781" s="187">
        <v>4</v>
      </c>
      <c r="D1781" s="188">
        <v>100000000</v>
      </c>
      <c r="E1781" s="189"/>
      <c r="F1781" s="190">
        <v>6367000.7999999998</v>
      </c>
      <c r="G1781" s="190">
        <v>6353384.7999999998</v>
      </c>
      <c r="H1781" s="180">
        <f t="shared" si="27"/>
        <v>99.786147348999862</v>
      </c>
    </row>
    <row r="1782" spans="1:8" x14ac:dyDescent="0.2">
      <c r="A1782" s="186" t="s">
        <v>943</v>
      </c>
      <c r="B1782" s="187">
        <v>10</v>
      </c>
      <c r="C1782" s="187">
        <v>4</v>
      </c>
      <c r="D1782" s="188">
        <v>150000000</v>
      </c>
      <c r="E1782" s="189"/>
      <c r="F1782" s="190">
        <v>6367000.7999999998</v>
      </c>
      <c r="G1782" s="190">
        <v>6353384.7999999998</v>
      </c>
      <c r="H1782" s="180">
        <f t="shared" si="27"/>
        <v>99.786147348999862</v>
      </c>
    </row>
    <row r="1783" spans="1:8" ht="22.5" x14ac:dyDescent="0.2">
      <c r="A1783" s="186" t="s">
        <v>1185</v>
      </c>
      <c r="B1783" s="187">
        <v>10</v>
      </c>
      <c r="C1783" s="187">
        <v>4</v>
      </c>
      <c r="D1783" s="188">
        <v>150300000</v>
      </c>
      <c r="E1783" s="189"/>
      <c r="F1783" s="190">
        <v>3990295.1</v>
      </c>
      <c r="G1783" s="190">
        <v>3989190.8</v>
      </c>
      <c r="H1783" s="180">
        <f t="shared" si="27"/>
        <v>99.972325355084635</v>
      </c>
    </row>
    <row r="1784" spans="1:8" ht="22.5" x14ac:dyDescent="0.2">
      <c r="A1784" s="186" t="s">
        <v>1755</v>
      </c>
      <c r="B1784" s="187">
        <v>10</v>
      </c>
      <c r="C1784" s="187">
        <v>4</v>
      </c>
      <c r="D1784" s="188">
        <v>150331440</v>
      </c>
      <c r="E1784" s="189"/>
      <c r="F1784" s="190">
        <v>42744.5</v>
      </c>
      <c r="G1784" s="190">
        <v>42744.5</v>
      </c>
      <c r="H1784" s="180">
        <f t="shared" si="27"/>
        <v>100</v>
      </c>
    </row>
    <row r="1785" spans="1:8" x14ac:dyDescent="0.2">
      <c r="A1785" s="186" t="s">
        <v>609</v>
      </c>
      <c r="B1785" s="187">
        <v>10</v>
      </c>
      <c r="C1785" s="187">
        <v>4</v>
      </c>
      <c r="D1785" s="188">
        <v>150331440</v>
      </c>
      <c r="E1785" s="189">
        <v>500</v>
      </c>
      <c r="F1785" s="190">
        <v>42744.5</v>
      </c>
      <c r="G1785" s="190">
        <v>42744.5</v>
      </c>
      <c r="H1785" s="180">
        <f t="shared" si="27"/>
        <v>100</v>
      </c>
    </row>
    <row r="1786" spans="1:8" ht="22.5" x14ac:dyDescent="0.2">
      <c r="A1786" s="186" t="s">
        <v>1186</v>
      </c>
      <c r="B1786" s="187">
        <v>10</v>
      </c>
      <c r="C1786" s="187">
        <v>4</v>
      </c>
      <c r="D1786" s="188">
        <v>150389060</v>
      </c>
      <c r="E1786" s="189"/>
      <c r="F1786" s="190">
        <v>296777.3</v>
      </c>
      <c r="G1786" s="190">
        <v>296348.40000000002</v>
      </c>
      <c r="H1786" s="180">
        <f t="shared" si="27"/>
        <v>99.855480860564484</v>
      </c>
    </row>
    <row r="1787" spans="1:8" x14ac:dyDescent="0.2">
      <c r="A1787" s="186" t="s">
        <v>611</v>
      </c>
      <c r="B1787" s="187">
        <v>10</v>
      </c>
      <c r="C1787" s="187">
        <v>4</v>
      </c>
      <c r="D1787" s="188">
        <v>150389060</v>
      </c>
      <c r="E1787" s="189">
        <v>300</v>
      </c>
      <c r="F1787" s="190">
        <v>296777.3</v>
      </c>
      <c r="G1787" s="190">
        <v>296348.40000000002</v>
      </c>
      <c r="H1787" s="180">
        <f t="shared" si="27"/>
        <v>99.855480860564484</v>
      </c>
    </row>
    <row r="1788" spans="1:8" ht="33.75" x14ac:dyDescent="0.2">
      <c r="A1788" s="186" t="s">
        <v>1211</v>
      </c>
      <c r="B1788" s="187">
        <v>10</v>
      </c>
      <c r="C1788" s="187">
        <v>4</v>
      </c>
      <c r="D1788" s="188">
        <v>150389070</v>
      </c>
      <c r="E1788" s="189"/>
      <c r="F1788" s="190">
        <v>77223.899999999994</v>
      </c>
      <c r="G1788" s="190">
        <v>76938.3</v>
      </c>
      <c r="H1788" s="180">
        <f t="shared" si="27"/>
        <v>99.630166308616907</v>
      </c>
    </row>
    <row r="1789" spans="1:8" x14ac:dyDescent="0.2">
      <c r="A1789" s="186" t="s">
        <v>611</v>
      </c>
      <c r="B1789" s="187">
        <v>10</v>
      </c>
      <c r="C1789" s="187">
        <v>4</v>
      </c>
      <c r="D1789" s="188">
        <v>150389070</v>
      </c>
      <c r="E1789" s="189">
        <v>300</v>
      </c>
      <c r="F1789" s="190">
        <v>77223.899999999994</v>
      </c>
      <c r="G1789" s="190">
        <v>76938.3</v>
      </c>
      <c r="H1789" s="180">
        <f t="shared" si="27"/>
        <v>99.630166308616907</v>
      </c>
    </row>
    <row r="1790" spans="1:8" ht="22.5" x14ac:dyDescent="0.2">
      <c r="A1790" s="186" t="s">
        <v>1212</v>
      </c>
      <c r="B1790" s="187">
        <v>10</v>
      </c>
      <c r="C1790" s="187">
        <v>4</v>
      </c>
      <c r="D1790" s="188">
        <v>150389080</v>
      </c>
      <c r="E1790" s="189"/>
      <c r="F1790" s="190">
        <v>500</v>
      </c>
      <c r="G1790" s="190">
        <v>150</v>
      </c>
      <c r="H1790" s="180">
        <f t="shared" si="27"/>
        <v>30</v>
      </c>
    </row>
    <row r="1791" spans="1:8" x14ac:dyDescent="0.2">
      <c r="A1791" s="186" t="s">
        <v>611</v>
      </c>
      <c r="B1791" s="187">
        <v>10</v>
      </c>
      <c r="C1791" s="187">
        <v>4</v>
      </c>
      <c r="D1791" s="188">
        <v>150389080</v>
      </c>
      <c r="E1791" s="189">
        <v>300</v>
      </c>
      <c r="F1791" s="190">
        <v>500</v>
      </c>
      <c r="G1791" s="190">
        <v>150</v>
      </c>
      <c r="H1791" s="180">
        <f t="shared" si="27"/>
        <v>30</v>
      </c>
    </row>
    <row r="1792" spans="1:8" x14ac:dyDescent="0.2">
      <c r="A1792" s="186" t="s">
        <v>1213</v>
      </c>
      <c r="B1792" s="187">
        <v>10</v>
      </c>
      <c r="C1792" s="187">
        <v>4</v>
      </c>
      <c r="D1792" s="188" t="s">
        <v>1214</v>
      </c>
      <c r="E1792" s="189"/>
      <c r="F1792" s="190">
        <v>3452876.3</v>
      </c>
      <c r="G1792" s="190">
        <v>3452836.5</v>
      </c>
      <c r="H1792" s="180">
        <f t="shared" si="27"/>
        <v>99.99884733779777</v>
      </c>
    </row>
    <row r="1793" spans="1:8" x14ac:dyDescent="0.2">
      <c r="A1793" s="186" t="s">
        <v>609</v>
      </c>
      <c r="B1793" s="187">
        <v>10</v>
      </c>
      <c r="C1793" s="187">
        <v>4</v>
      </c>
      <c r="D1793" s="188" t="s">
        <v>1214</v>
      </c>
      <c r="E1793" s="189">
        <v>500</v>
      </c>
      <c r="F1793" s="190">
        <v>3452876.3</v>
      </c>
      <c r="G1793" s="190">
        <v>3452836.5</v>
      </c>
      <c r="H1793" s="180">
        <f t="shared" si="27"/>
        <v>99.99884733779777</v>
      </c>
    </row>
    <row r="1794" spans="1:8" ht="22.5" x14ac:dyDescent="0.2">
      <c r="A1794" s="186" t="s">
        <v>1756</v>
      </c>
      <c r="B1794" s="187">
        <v>10</v>
      </c>
      <c r="C1794" s="187">
        <v>4</v>
      </c>
      <c r="D1794" s="188" t="s">
        <v>1215</v>
      </c>
      <c r="E1794" s="189"/>
      <c r="F1794" s="190">
        <v>120173.1</v>
      </c>
      <c r="G1794" s="190">
        <v>120173.1</v>
      </c>
      <c r="H1794" s="180">
        <f t="shared" si="27"/>
        <v>100</v>
      </c>
    </row>
    <row r="1795" spans="1:8" x14ac:dyDescent="0.2">
      <c r="A1795" s="186" t="s">
        <v>609</v>
      </c>
      <c r="B1795" s="187">
        <v>10</v>
      </c>
      <c r="C1795" s="187">
        <v>4</v>
      </c>
      <c r="D1795" s="188" t="s">
        <v>1215</v>
      </c>
      <c r="E1795" s="189">
        <v>500</v>
      </c>
      <c r="F1795" s="190">
        <v>120173.1</v>
      </c>
      <c r="G1795" s="190">
        <v>120173.1</v>
      </c>
      <c r="H1795" s="180">
        <f t="shared" si="27"/>
        <v>100</v>
      </c>
    </row>
    <row r="1796" spans="1:8" ht="22.5" x14ac:dyDescent="0.2">
      <c r="A1796" s="186" t="s">
        <v>1757</v>
      </c>
      <c r="B1796" s="187">
        <v>10</v>
      </c>
      <c r="C1796" s="187">
        <v>4</v>
      </c>
      <c r="D1796" s="188">
        <v>152200000</v>
      </c>
      <c r="E1796" s="189"/>
      <c r="F1796" s="190">
        <v>400682.1</v>
      </c>
      <c r="G1796" s="190">
        <v>390490.1</v>
      </c>
      <c r="H1796" s="180">
        <f t="shared" si="27"/>
        <v>97.456337580341128</v>
      </c>
    </row>
    <row r="1797" spans="1:8" ht="22.5" x14ac:dyDescent="0.2">
      <c r="A1797" s="186" t="s">
        <v>1216</v>
      </c>
      <c r="B1797" s="187">
        <v>10</v>
      </c>
      <c r="C1797" s="187">
        <v>4</v>
      </c>
      <c r="D1797" s="188">
        <v>152200310</v>
      </c>
      <c r="E1797" s="189"/>
      <c r="F1797" s="190">
        <v>102073</v>
      </c>
      <c r="G1797" s="190">
        <v>101504</v>
      </c>
      <c r="H1797" s="180">
        <f t="shared" si="27"/>
        <v>99.442555817895041</v>
      </c>
    </row>
    <row r="1798" spans="1:8" x14ac:dyDescent="0.2">
      <c r="A1798" s="186" t="s">
        <v>611</v>
      </c>
      <c r="B1798" s="187">
        <v>10</v>
      </c>
      <c r="C1798" s="187">
        <v>4</v>
      </c>
      <c r="D1798" s="188">
        <v>152200310</v>
      </c>
      <c r="E1798" s="189">
        <v>300</v>
      </c>
      <c r="F1798" s="190">
        <v>21500</v>
      </c>
      <c r="G1798" s="190">
        <v>20933.400000000001</v>
      </c>
      <c r="H1798" s="180">
        <f t="shared" si="27"/>
        <v>97.364651162790707</v>
      </c>
    </row>
    <row r="1799" spans="1:8" x14ac:dyDescent="0.2">
      <c r="A1799" s="186" t="s">
        <v>795</v>
      </c>
      <c r="B1799" s="187">
        <v>10</v>
      </c>
      <c r="C1799" s="187">
        <v>4</v>
      </c>
      <c r="D1799" s="188">
        <v>152200310</v>
      </c>
      <c r="E1799" s="189">
        <v>400</v>
      </c>
      <c r="F1799" s="190">
        <v>38418.199999999997</v>
      </c>
      <c r="G1799" s="190">
        <v>38415.800000000003</v>
      </c>
      <c r="H1799" s="180">
        <f t="shared" si="27"/>
        <v>99.993752960836289</v>
      </c>
    </row>
    <row r="1800" spans="1:8" x14ac:dyDescent="0.2">
      <c r="A1800" s="186" t="s">
        <v>603</v>
      </c>
      <c r="B1800" s="187">
        <v>10</v>
      </c>
      <c r="C1800" s="187">
        <v>4</v>
      </c>
      <c r="D1800" s="188">
        <v>152200310</v>
      </c>
      <c r="E1800" s="189">
        <v>800</v>
      </c>
      <c r="F1800" s="190">
        <v>42154.8</v>
      </c>
      <c r="G1800" s="190">
        <v>42154.8</v>
      </c>
      <c r="H1800" s="180">
        <f t="shared" si="27"/>
        <v>100</v>
      </c>
    </row>
    <row r="1801" spans="1:8" ht="22.5" x14ac:dyDescent="0.2">
      <c r="A1801" s="186" t="s">
        <v>1216</v>
      </c>
      <c r="B1801" s="187">
        <v>10</v>
      </c>
      <c r="C1801" s="187">
        <v>4</v>
      </c>
      <c r="D1801" s="188" t="s">
        <v>1758</v>
      </c>
      <c r="E1801" s="189"/>
      <c r="F1801" s="190">
        <v>8000</v>
      </c>
      <c r="G1801" s="190">
        <v>8000</v>
      </c>
      <c r="H1801" s="180">
        <f t="shared" si="27"/>
        <v>100</v>
      </c>
    </row>
    <row r="1802" spans="1:8" x14ac:dyDescent="0.2">
      <c r="A1802" s="186" t="s">
        <v>611</v>
      </c>
      <c r="B1802" s="187">
        <v>10</v>
      </c>
      <c r="C1802" s="187">
        <v>4</v>
      </c>
      <c r="D1802" s="188" t="s">
        <v>1758</v>
      </c>
      <c r="E1802" s="189">
        <v>300</v>
      </c>
      <c r="F1802" s="190">
        <v>8000</v>
      </c>
      <c r="G1802" s="190">
        <v>8000</v>
      </c>
      <c r="H1802" s="180">
        <f t="shared" si="27"/>
        <v>100</v>
      </c>
    </row>
    <row r="1803" spans="1:8" ht="22.5" x14ac:dyDescent="0.2">
      <c r="A1803" s="186" t="s">
        <v>1759</v>
      </c>
      <c r="B1803" s="187">
        <v>10</v>
      </c>
      <c r="C1803" s="187">
        <v>4</v>
      </c>
      <c r="D1803" s="188" t="s">
        <v>1760</v>
      </c>
      <c r="E1803" s="189"/>
      <c r="F1803" s="190">
        <v>290609.09999999998</v>
      </c>
      <c r="G1803" s="190">
        <v>280986.09999999998</v>
      </c>
      <c r="H1803" s="180">
        <f t="shared" si="27"/>
        <v>96.688679053752963</v>
      </c>
    </row>
    <row r="1804" spans="1:8" x14ac:dyDescent="0.2">
      <c r="A1804" s="186" t="s">
        <v>795</v>
      </c>
      <c r="B1804" s="187">
        <v>10</v>
      </c>
      <c r="C1804" s="187">
        <v>4</v>
      </c>
      <c r="D1804" s="188" t="s">
        <v>1760</v>
      </c>
      <c r="E1804" s="189">
        <v>400</v>
      </c>
      <c r="F1804" s="190">
        <v>290609.09999999998</v>
      </c>
      <c r="G1804" s="190">
        <v>280986.09999999998</v>
      </c>
      <c r="H1804" s="180">
        <f t="shared" si="27"/>
        <v>96.688679053752963</v>
      </c>
    </row>
    <row r="1805" spans="1:8" x14ac:dyDescent="0.2">
      <c r="A1805" s="186" t="s">
        <v>1187</v>
      </c>
      <c r="B1805" s="187">
        <v>10</v>
      </c>
      <c r="C1805" s="187">
        <v>4</v>
      </c>
      <c r="D1805" s="188" t="s">
        <v>1188</v>
      </c>
      <c r="E1805" s="189"/>
      <c r="F1805" s="190">
        <v>1976023.6</v>
      </c>
      <c r="G1805" s="190">
        <v>1973703.9</v>
      </c>
      <c r="H1805" s="180">
        <f t="shared" ref="H1805:H1868" si="28">+G1805/F1805*100</f>
        <v>99.882607677357697</v>
      </c>
    </row>
    <row r="1806" spans="1:8" ht="22.5" x14ac:dyDescent="0.2">
      <c r="A1806" s="186" t="s">
        <v>1217</v>
      </c>
      <c r="B1806" s="187">
        <v>10</v>
      </c>
      <c r="C1806" s="187">
        <v>4</v>
      </c>
      <c r="D1806" s="188" t="s">
        <v>1218</v>
      </c>
      <c r="E1806" s="189"/>
      <c r="F1806" s="190">
        <v>1055947.8999999999</v>
      </c>
      <c r="G1806" s="190">
        <v>1055947.8999999999</v>
      </c>
      <c r="H1806" s="180">
        <f t="shared" si="28"/>
        <v>100</v>
      </c>
    </row>
    <row r="1807" spans="1:8" x14ac:dyDescent="0.2">
      <c r="A1807" s="186" t="s">
        <v>609</v>
      </c>
      <c r="B1807" s="187">
        <v>10</v>
      </c>
      <c r="C1807" s="187">
        <v>4</v>
      </c>
      <c r="D1807" s="188" t="s">
        <v>1218</v>
      </c>
      <c r="E1807" s="189">
        <v>500</v>
      </c>
      <c r="F1807" s="190">
        <v>1055947.8999999999</v>
      </c>
      <c r="G1807" s="190">
        <v>1055947.8999999999</v>
      </c>
      <c r="H1807" s="180">
        <f t="shared" si="28"/>
        <v>100</v>
      </c>
    </row>
    <row r="1808" spans="1:8" ht="33.75" x14ac:dyDescent="0.2">
      <c r="A1808" s="186" t="s">
        <v>1219</v>
      </c>
      <c r="B1808" s="187">
        <v>10</v>
      </c>
      <c r="C1808" s="187">
        <v>4</v>
      </c>
      <c r="D1808" s="188" t="s">
        <v>1220</v>
      </c>
      <c r="E1808" s="189"/>
      <c r="F1808" s="190">
        <v>197172.8</v>
      </c>
      <c r="G1808" s="190">
        <v>197172.8</v>
      </c>
      <c r="H1808" s="180">
        <f t="shared" si="28"/>
        <v>100</v>
      </c>
    </row>
    <row r="1809" spans="1:8" x14ac:dyDescent="0.2">
      <c r="A1809" s="186" t="s">
        <v>609</v>
      </c>
      <c r="B1809" s="187">
        <v>10</v>
      </c>
      <c r="C1809" s="187">
        <v>4</v>
      </c>
      <c r="D1809" s="188" t="s">
        <v>1220</v>
      </c>
      <c r="E1809" s="189">
        <v>500</v>
      </c>
      <c r="F1809" s="190">
        <v>197172.8</v>
      </c>
      <c r="G1809" s="190">
        <v>197172.8</v>
      </c>
      <c r="H1809" s="180">
        <f t="shared" si="28"/>
        <v>100</v>
      </c>
    </row>
    <row r="1810" spans="1:8" x14ac:dyDescent="0.2">
      <c r="A1810" s="186" t="s">
        <v>1221</v>
      </c>
      <c r="B1810" s="187">
        <v>10</v>
      </c>
      <c r="C1810" s="187">
        <v>4</v>
      </c>
      <c r="D1810" s="188" t="s">
        <v>1222</v>
      </c>
      <c r="E1810" s="189"/>
      <c r="F1810" s="190">
        <v>709554</v>
      </c>
      <c r="G1810" s="190">
        <v>707234.3</v>
      </c>
      <c r="H1810" s="180">
        <f t="shared" si="28"/>
        <v>99.673076326819384</v>
      </c>
    </row>
    <row r="1811" spans="1:8" x14ac:dyDescent="0.2">
      <c r="A1811" s="186" t="s">
        <v>609</v>
      </c>
      <c r="B1811" s="187">
        <v>10</v>
      </c>
      <c r="C1811" s="187">
        <v>4</v>
      </c>
      <c r="D1811" s="188" t="s">
        <v>1222</v>
      </c>
      <c r="E1811" s="189">
        <v>500</v>
      </c>
      <c r="F1811" s="190">
        <v>709554</v>
      </c>
      <c r="G1811" s="190">
        <v>707234.3</v>
      </c>
      <c r="H1811" s="180">
        <f t="shared" si="28"/>
        <v>99.673076326819384</v>
      </c>
    </row>
    <row r="1812" spans="1:8" ht="33.75" x14ac:dyDescent="0.2">
      <c r="A1812" s="186" t="s">
        <v>1223</v>
      </c>
      <c r="B1812" s="187">
        <v>10</v>
      </c>
      <c r="C1812" s="187">
        <v>4</v>
      </c>
      <c r="D1812" s="188" t="s">
        <v>1224</v>
      </c>
      <c r="E1812" s="189"/>
      <c r="F1812" s="190">
        <v>12948.9</v>
      </c>
      <c r="G1812" s="190">
        <v>12948.9</v>
      </c>
      <c r="H1812" s="180">
        <f t="shared" si="28"/>
        <v>100</v>
      </c>
    </row>
    <row r="1813" spans="1:8" x14ac:dyDescent="0.2">
      <c r="A1813" s="186" t="s">
        <v>599</v>
      </c>
      <c r="B1813" s="187">
        <v>10</v>
      </c>
      <c r="C1813" s="187">
        <v>4</v>
      </c>
      <c r="D1813" s="188" t="s">
        <v>1224</v>
      </c>
      <c r="E1813" s="189">
        <v>200</v>
      </c>
      <c r="F1813" s="190">
        <v>16.5</v>
      </c>
      <c r="G1813" s="190">
        <v>16.5</v>
      </c>
      <c r="H1813" s="180">
        <f t="shared" si="28"/>
        <v>100</v>
      </c>
    </row>
    <row r="1814" spans="1:8" x14ac:dyDescent="0.2">
      <c r="A1814" s="186" t="s">
        <v>611</v>
      </c>
      <c r="B1814" s="187">
        <v>10</v>
      </c>
      <c r="C1814" s="187">
        <v>4</v>
      </c>
      <c r="D1814" s="188" t="s">
        <v>1224</v>
      </c>
      <c r="E1814" s="189">
        <v>300</v>
      </c>
      <c r="F1814" s="190">
        <v>12932.4</v>
      </c>
      <c r="G1814" s="190">
        <v>12932.4</v>
      </c>
      <c r="H1814" s="180">
        <f t="shared" si="28"/>
        <v>100</v>
      </c>
    </row>
    <row r="1815" spans="1:8" x14ac:dyDescent="0.2">
      <c r="A1815" s="186" t="s">
        <v>1225</v>
      </c>
      <c r="B1815" s="187">
        <v>10</v>
      </c>
      <c r="C1815" s="187">
        <v>4</v>
      </c>
      <c r="D1815" s="188" t="s">
        <v>1226</v>
      </c>
      <c r="E1815" s="189"/>
      <c r="F1815" s="190">
        <v>400</v>
      </c>
      <c r="G1815" s="190">
        <v>400</v>
      </c>
      <c r="H1815" s="180">
        <f t="shared" si="28"/>
        <v>100</v>
      </c>
    </row>
    <row r="1816" spans="1:8" x14ac:dyDescent="0.2">
      <c r="A1816" s="186" t="s">
        <v>611</v>
      </c>
      <c r="B1816" s="187">
        <v>10</v>
      </c>
      <c r="C1816" s="187">
        <v>4</v>
      </c>
      <c r="D1816" s="188" t="s">
        <v>1226</v>
      </c>
      <c r="E1816" s="189">
        <v>300</v>
      </c>
      <c r="F1816" s="190">
        <v>400</v>
      </c>
      <c r="G1816" s="190">
        <v>400</v>
      </c>
      <c r="H1816" s="180">
        <f t="shared" si="28"/>
        <v>100</v>
      </c>
    </row>
    <row r="1817" spans="1:8" x14ac:dyDescent="0.2">
      <c r="A1817" s="186" t="s">
        <v>617</v>
      </c>
      <c r="B1817" s="187">
        <v>10</v>
      </c>
      <c r="C1817" s="187">
        <v>4</v>
      </c>
      <c r="D1817" s="188">
        <v>700000000</v>
      </c>
      <c r="E1817" s="189"/>
      <c r="F1817" s="190">
        <v>119634.4</v>
      </c>
      <c r="G1817" s="190">
        <v>114922.2</v>
      </c>
      <c r="H1817" s="180">
        <f t="shared" si="28"/>
        <v>96.061166353490307</v>
      </c>
    </row>
    <row r="1818" spans="1:8" x14ac:dyDescent="0.2">
      <c r="A1818" s="186" t="s">
        <v>933</v>
      </c>
      <c r="B1818" s="187">
        <v>10</v>
      </c>
      <c r="C1818" s="187">
        <v>4</v>
      </c>
      <c r="D1818" s="188">
        <v>710000000</v>
      </c>
      <c r="E1818" s="189"/>
      <c r="F1818" s="190">
        <v>119634.4</v>
      </c>
      <c r="G1818" s="190">
        <v>114922.2</v>
      </c>
      <c r="H1818" s="180">
        <f t="shared" si="28"/>
        <v>96.061166353490307</v>
      </c>
    </row>
    <row r="1819" spans="1:8" ht="45" x14ac:dyDescent="0.2">
      <c r="A1819" s="186" t="s">
        <v>934</v>
      </c>
      <c r="B1819" s="187">
        <v>10</v>
      </c>
      <c r="C1819" s="187">
        <v>4</v>
      </c>
      <c r="D1819" s="188">
        <v>710100000</v>
      </c>
      <c r="E1819" s="189"/>
      <c r="F1819" s="190">
        <v>119634.4</v>
      </c>
      <c r="G1819" s="190">
        <v>114922.2</v>
      </c>
      <c r="H1819" s="180">
        <f t="shared" si="28"/>
        <v>96.061166353490307</v>
      </c>
    </row>
    <row r="1820" spans="1:8" ht="33.75" x14ac:dyDescent="0.2">
      <c r="A1820" s="186" t="s">
        <v>1761</v>
      </c>
      <c r="B1820" s="187">
        <v>10</v>
      </c>
      <c r="C1820" s="187">
        <v>4</v>
      </c>
      <c r="D1820" s="188">
        <v>710176090</v>
      </c>
      <c r="E1820" s="189"/>
      <c r="F1820" s="190">
        <v>119634.4</v>
      </c>
      <c r="G1820" s="190">
        <v>114922.2</v>
      </c>
      <c r="H1820" s="180">
        <f t="shared" si="28"/>
        <v>96.061166353490307</v>
      </c>
    </row>
    <row r="1821" spans="1:8" x14ac:dyDescent="0.2">
      <c r="A1821" s="186" t="s">
        <v>611</v>
      </c>
      <c r="B1821" s="187">
        <v>10</v>
      </c>
      <c r="C1821" s="187">
        <v>4</v>
      </c>
      <c r="D1821" s="188">
        <v>710176090</v>
      </c>
      <c r="E1821" s="189">
        <v>300</v>
      </c>
      <c r="F1821" s="190">
        <v>602</v>
      </c>
      <c r="G1821" s="190">
        <v>222.8</v>
      </c>
      <c r="H1821" s="180">
        <f t="shared" si="28"/>
        <v>37.009966777408636</v>
      </c>
    </row>
    <row r="1822" spans="1:8" x14ac:dyDescent="0.2">
      <c r="A1822" s="186" t="s">
        <v>609</v>
      </c>
      <c r="B1822" s="187">
        <v>10</v>
      </c>
      <c r="C1822" s="187">
        <v>4</v>
      </c>
      <c r="D1822" s="188">
        <v>710176090</v>
      </c>
      <c r="E1822" s="189">
        <v>500</v>
      </c>
      <c r="F1822" s="190">
        <v>119032.4</v>
      </c>
      <c r="G1822" s="190">
        <v>114699.4</v>
      </c>
      <c r="H1822" s="180">
        <f t="shared" si="28"/>
        <v>96.359814638703412</v>
      </c>
    </row>
    <row r="1823" spans="1:8" ht="22.5" x14ac:dyDescent="0.2">
      <c r="A1823" s="186" t="s">
        <v>857</v>
      </c>
      <c r="B1823" s="187">
        <v>10</v>
      </c>
      <c r="C1823" s="187">
        <v>4</v>
      </c>
      <c r="D1823" s="188">
        <v>1600000000</v>
      </c>
      <c r="E1823" s="189"/>
      <c r="F1823" s="190">
        <v>131406.79999999999</v>
      </c>
      <c r="G1823" s="190">
        <v>131406.79999999999</v>
      </c>
      <c r="H1823" s="180">
        <f t="shared" si="28"/>
        <v>100</v>
      </c>
    </row>
    <row r="1824" spans="1:8" x14ac:dyDescent="0.2">
      <c r="A1824" s="186" t="s">
        <v>1227</v>
      </c>
      <c r="B1824" s="187">
        <v>10</v>
      </c>
      <c r="C1824" s="187">
        <v>4</v>
      </c>
      <c r="D1824" s="188">
        <v>1630000000</v>
      </c>
      <c r="E1824" s="189"/>
      <c r="F1824" s="190">
        <v>131406.79999999999</v>
      </c>
      <c r="G1824" s="190">
        <v>131406.79999999999</v>
      </c>
      <c r="H1824" s="180">
        <f t="shared" si="28"/>
        <v>100</v>
      </c>
    </row>
    <row r="1825" spans="1:8" x14ac:dyDescent="0.2">
      <c r="A1825" s="186" t="s">
        <v>1228</v>
      </c>
      <c r="B1825" s="187">
        <v>10</v>
      </c>
      <c r="C1825" s="187">
        <v>4</v>
      </c>
      <c r="D1825" s="188" t="s">
        <v>1229</v>
      </c>
      <c r="E1825" s="189"/>
      <c r="F1825" s="190">
        <v>131406.79999999999</v>
      </c>
      <c r="G1825" s="190">
        <v>131406.79999999999</v>
      </c>
      <c r="H1825" s="180">
        <f t="shared" si="28"/>
        <v>100</v>
      </c>
    </row>
    <row r="1826" spans="1:8" x14ac:dyDescent="0.2">
      <c r="A1826" s="186" t="s">
        <v>609</v>
      </c>
      <c r="B1826" s="187">
        <v>10</v>
      </c>
      <c r="C1826" s="187">
        <v>4</v>
      </c>
      <c r="D1826" s="188" t="s">
        <v>1229</v>
      </c>
      <c r="E1826" s="189">
        <v>500</v>
      </c>
      <c r="F1826" s="190">
        <v>131406.79999999999</v>
      </c>
      <c r="G1826" s="190">
        <v>131406.79999999999</v>
      </c>
      <c r="H1826" s="180">
        <f t="shared" si="28"/>
        <v>100</v>
      </c>
    </row>
    <row r="1827" spans="1:8" x14ac:dyDescent="0.2">
      <c r="A1827" s="186" t="s">
        <v>793</v>
      </c>
      <c r="B1827" s="187">
        <v>10</v>
      </c>
      <c r="C1827" s="187">
        <v>4</v>
      </c>
      <c r="D1827" s="188">
        <v>8500000000</v>
      </c>
      <c r="E1827" s="189"/>
      <c r="F1827" s="190">
        <v>1611</v>
      </c>
      <c r="G1827" s="190">
        <v>1611</v>
      </c>
      <c r="H1827" s="180">
        <f t="shared" si="28"/>
        <v>100</v>
      </c>
    </row>
    <row r="1828" spans="1:8" ht="45" x14ac:dyDescent="0.2">
      <c r="A1828" s="186" t="s">
        <v>1230</v>
      </c>
      <c r="B1828" s="187">
        <v>10</v>
      </c>
      <c r="C1828" s="187">
        <v>4</v>
      </c>
      <c r="D1828" s="188">
        <v>8500085010</v>
      </c>
      <c r="E1828" s="189"/>
      <c r="F1828" s="190">
        <v>1611</v>
      </c>
      <c r="G1828" s="190">
        <v>1611</v>
      </c>
      <c r="H1828" s="180">
        <f t="shared" si="28"/>
        <v>100</v>
      </c>
    </row>
    <row r="1829" spans="1:8" x14ac:dyDescent="0.2">
      <c r="A1829" s="186" t="s">
        <v>611</v>
      </c>
      <c r="B1829" s="187">
        <v>10</v>
      </c>
      <c r="C1829" s="187">
        <v>4</v>
      </c>
      <c r="D1829" s="188">
        <v>8500085010</v>
      </c>
      <c r="E1829" s="189">
        <v>300</v>
      </c>
      <c r="F1829" s="190">
        <v>1611</v>
      </c>
      <c r="G1829" s="190">
        <v>1611</v>
      </c>
      <c r="H1829" s="180">
        <f t="shared" si="28"/>
        <v>100</v>
      </c>
    </row>
    <row r="1830" spans="1:8" x14ac:dyDescent="0.2">
      <c r="A1830" s="186" t="s">
        <v>624</v>
      </c>
      <c r="B1830" s="187">
        <v>10</v>
      </c>
      <c r="C1830" s="187">
        <v>4</v>
      </c>
      <c r="D1830" s="188">
        <v>9700000000</v>
      </c>
      <c r="E1830" s="189"/>
      <c r="F1830" s="190">
        <v>5000</v>
      </c>
      <c r="G1830" s="190">
        <v>4510</v>
      </c>
      <c r="H1830" s="180">
        <f t="shared" si="28"/>
        <v>90.2</v>
      </c>
    </row>
    <row r="1831" spans="1:8" x14ac:dyDescent="0.2">
      <c r="A1831" s="186" t="s">
        <v>625</v>
      </c>
      <c r="B1831" s="187">
        <v>10</v>
      </c>
      <c r="C1831" s="187">
        <v>4</v>
      </c>
      <c r="D1831" s="188">
        <v>9700004000</v>
      </c>
      <c r="E1831" s="189"/>
      <c r="F1831" s="190">
        <v>5000</v>
      </c>
      <c r="G1831" s="190">
        <v>4510</v>
      </c>
      <c r="H1831" s="180">
        <f t="shared" si="28"/>
        <v>90.2</v>
      </c>
    </row>
    <row r="1832" spans="1:8" x14ac:dyDescent="0.2">
      <c r="A1832" s="186" t="s">
        <v>611</v>
      </c>
      <c r="B1832" s="187">
        <v>10</v>
      </c>
      <c r="C1832" s="187">
        <v>4</v>
      </c>
      <c r="D1832" s="188">
        <v>9700004000</v>
      </c>
      <c r="E1832" s="189">
        <v>300</v>
      </c>
      <c r="F1832" s="190">
        <v>5000</v>
      </c>
      <c r="G1832" s="190">
        <v>4510</v>
      </c>
      <c r="H1832" s="180">
        <f t="shared" si="28"/>
        <v>90.2</v>
      </c>
    </row>
    <row r="1833" spans="1:8" s="176" customFormat="1" ht="10.5" x14ac:dyDescent="0.15">
      <c r="A1833" s="181" t="s">
        <v>1231</v>
      </c>
      <c r="B1833" s="182">
        <v>10</v>
      </c>
      <c r="C1833" s="182">
        <v>6</v>
      </c>
      <c r="D1833" s="183"/>
      <c r="E1833" s="184"/>
      <c r="F1833" s="185">
        <v>261556.6</v>
      </c>
      <c r="G1833" s="185">
        <v>257678.3</v>
      </c>
      <c r="H1833" s="174">
        <f t="shared" si="28"/>
        <v>98.517223423152004</v>
      </c>
    </row>
    <row r="1834" spans="1:8" ht="22.5" x14ac:dyDescent="0.2">
      <c r="A1834" s="186" t="s">
        <v>942</v>
      </c>
      <c r="B1834" s="187">
        <v>10</v>
      </c>
      <c r="C1834" s="187">
        <v>6</v>
      </c>
      <c r="D1834" s="188">
        <v>100000000</v>
      </c>
      <c r="E1834" s="189"/>
      <c r="F1834" s="190">
        <v>128693.3</v>
      </c>
      <c r="G1834" s="190">
        <v>128652.3</v>
      </c>
      <c r="H1834" s="180">
        <f t="shared" si="28"/>
        <v>99.968141309609749</v>
      </c>
    </row>
    <row r="1835" spans="1:8" ht="22.5" x14ac:dyDescent="0.2">
      <c r="A1835" s="186" t="s">
        <v>1174</v>
      </c>
      <c r="B1835" s="187">
        <v>10</v>
      </c>
      <c r="C1835" s="187">
        <v>6</v>
      </c>
      <c r="D1835" s="188">
        <v>110000000</v>
      </c>
      <c r="E1835" s="189"/>
      <c r="F1835" s="190">
        <v>32956.800000000003</v>
      </c>
      <c r="G1835" s="190">
        <v>32918.199999999997</v>
      </c>
      <c r="H1835" s="180">
        <f t="shared" si="28"/>
        <v>99.882876978347383</v>
      </c>
    </row>
    <row r="1836" spans="1:8" x14ac:dyDescent="0.2">
      <c r="A1836" s="186" t="s">
        <v>1175</v>
      </c>
      <c r="B1836" s="187">
        <v>10</v>
      </c>
      <c r="C1836" s="187">
        <v>6</v>
      </c>
      <c r="D1836" s="188">
        <v>110100000</v>
      </c>
      <c r="E1836" s="189"/>
      <c r="F1836" s="190">
        <v>32956.800000000003</v>
      </c>
      <c r="G1836" s="190">
        <v>32918.199999999997</v>
      </c>
      <c r="H1836" s="180">
        <f t="shared" si="28"/>
        <v>99.882876978347383</v>
      </c>
    </row>
    <row r="1837" spans="1:8" ht="67.5" x14ac:dyDescent="0.2">
      <c r="A1837" s="186" t="s">
        <v>1762</v>
      </c>
      <c r="B1837" s="187">
        <v>10</v>
      </c>
      <c r="C1837" s="187">
        <v>6</v>
      </c>
      <c r="D1837" s="188">
        <v>110176040</v>
      </c>
      <c r="E1837" s="189"/>
      <c r="F1837" s="190">
        <v>32956.800000000003</v>
      </c>
      <c r="G1837" s="190">
        <v>32918.199999999997</v>
      </c>
      <c r="H1837" s="180">
        <f t="shared" si="28"/>
        <v>99.882876978347383</v>
      </c>
    </row>
    <row r="1838" spans="1:8" x14ac:dyDescent="0.2">
      <c r="A1838" s="186" t="s">
        <v>609</v>
      </c>
      <c r="B1838" s="187">
        <v>10</v>
      </c>
      <c r="C1838" s="187">
        <v>6</v>
      </c>
      <c r="D1838" s="188">
        <v>110176040</v>
      </c>
      <c r="E1838" s="189">
        <v>500</v>
      </c>
      <c r="F1838" s="190">
        <v>32956.800000000003</v>
      </c>
      <c r="G1838" s="190">
        <v>32918.199999999997</v>
      </c>
      <c r="H1838" s="180">
        <f t="shared" si="28"/>
        <v>99.882876978347383</v>
      </c>
    </row>
    <row r="1839" spans="1:8" ht="22.5" x14ac:dyDescent="0.2">
      <c r="A1839" s="186" t="s">
        <v>1169</v>
      </c>
      <c r="B1839" s="187">
        <v>10</v>
      </c>
      <c r="C1839" s="187">
        <v>6</v>
      </c>
      <c r="D1839" s="188">
        <v>120000000</v>
      </c>
      <c r="E1839" s="189"/>
      <c r="F1839" s="190">
        <v>95736.5</v>
      </c>
      <c r="G1839" s="190">
        <v>95734.1</v>
      </c>
      <c r="H1839" s="180">
        <f t="shared" si="28"/>
        <v>99.99749311913429</v>
      </c>
    </row>
    <row r="1840" spans="1:8" ht="22.5" x14ac:dyDescent="0.2">
      <c r="A1840" s="186" t="s">
        <v>1763</v>
      </c>
      <c r="B1840" s="187">
        <v>10</v>
      </c>
      <c r="C1840" s="187">
        <v>6</v>
      </c>
      <c r="D1840" s="188" t="s">
        <v>1232</v>
      </c>
      <c r="E1840" s="189"/>
      <c r="F1840" s="190">
        <v>95736.5</v>
      </c>
      <c r="G1840" s="190">
        <v>95734.1</v>
      </c>
      <c r="H1840" s="180">
        <f t="shared" si="28"/>
        <v>99.99749311913429</v>
      </c>
    </row>
    <row r="1841" spans="1:8" ht="22.5" x14ac:dyDescent="0.2">
      <c r="A1841" s="186" t="s">
        <v>1233</v>
      </c>
      <c r="B1841" s="187">
        <v>10</v>
      </c>
      <c r="C1841" s="187">
        <v>6</v>
      </c>
      <c r="D1841" s="188" t="s">
        <v>1234</v>
      </c>
      <c r="E1841" s="189"/>
      <c r="F1841" s="190">
        <v>95736.5</v>
      </c>
      <c r="G1841" s="190">
        <v>95734.1</v>
      </c>
      <c r="H1841" s="180">
        <f t="shared" si="28"/>
        <v>99.99749311913429</v>
      </c>
    </row>
    <row r="1842" spans="1:8" x14ac:dyDescent="0.2">
      <c r="A1842" s="186" t="s">
        <v>795</v>
      </c>
      <c r="B1842" s="187">
        <v>10</v>
      </c>
      <c r="C1842" s="187">
        <v>6</v>
      </c>
      <c r="D1842" s="188" t="s">
        <v>1234</v>
      </c>
      <c r="E1842" s="189">
        <v>400</v>
      </c>
      <c r="F1842" s="190">
        <v>95736.5</v>
      </c>
      <c r="G1842" s="190">
        <v>95734.1</v>
      </c>
      <c r="H1842" s="180">
        <f t="shared" si="28"/>
        <v>99.99749311913429</v>
      </c>
    </row>
    <row r="1843" spans="1:8" ht="22.5" x14ac:dyDescent="0.2">
      <c r="A1843" s="186" t="s">
        <v>854</v>
      </c>
      <c r="B1843" s="187">
        <v>10</v>
      </c>
      <c r="C1843" s="187">
        <v>6</v>
      </c>
      <c r="D1843" s="188">
        <v>1400000000</v>
      </c>
      <c r="E1843" s="189"/>
      <c r="F1843" s="190">
        <v>500</v>
      </c>
      <c r="G1843" s="190">
        <v>500</v>
      </c>
      <c r="H1843" s="180">
        <f t="shared" si="28"/>
        <v>100</v>
      </c>
    </row>
    <row r="1844" spans="1:8" ht="33.75" x14ac:dyDescent="0.2">
      <c r="A1844" s="186" t="s">
        <v>1162</v>
      </c>
      <c r="B1844" s="187">
        <v>10</v>
      </c>
      <c r="C1844" s="187">
        <v>6</v>
      </c>
      <c r="D1844" s="188">
        <v>1440000000</v>
      </c>
      <c r="E1844" s="189"/>
      <c r="F1844" s="190">
        <v>500</v>
      </c>
      <c r="G1844" s="190">
        <v>500</v>
      </c>
      <c r="H1844" s="180">
        <f t="shared" si="28"/>
        <v>100</v>
      </c>
    </row>
    <row r="1845" spans="1:8" ht="22.5" x14ac:dyDescent="0.2">
      <c r="A1845" s="186" t="s">
        <v>1163</v>
      </c>
      <c r="B1845" s="187">
        <v>10</v>
      </c>
      <c r="C1845" s="187">
        <v>6</v>
      </c>
      <c r="D1845" s="188">
        <v>1440006000</v>
      </c>
      <c r="E1845" s="189"/>
      <c r="F1845" s="190">
        <v>500</v>
      </c>
      <c r="G1845" s="190">
        <v>500</v>
      </c>
      <c r="H1845" s="180">
        <f t="shared" si="28"/>
        <v>100</v>
      </c>
    </row>
    <row r="1846" spans="1:8" ht="22.5" x14ac:dyDescent="0.2">
      <c r="A1846" s="186" t="s">
        <v>620</v>
      </c>
      <c r="B1846" s="187">
        <v>10</v>
      </c>
      <c r="C1846" s="187">
        <v>6</v>
      </c>
      <c r="D1846" s="188">
        <v>1440006000</v>
      </c>
      <c r="E1846" s="189">
        <v>600</v>
      </c>
      <c r="F1846" s="190">
        <v>500</v>
      </c>
      <c r="G1846" s="190">
        <v>500</v>
      </c>
      <c r="H1846" s="180">
        <f t="shared" si="28"/>
        <v>100</v>
      </c>
    </row>
    <row r="1847" spans="1:8" ht="22.5" x14ac:dyDescent="0.2">
      <c r="A1847" s="186" t="s">
        <v>1680</v>
      </c>
      <c r="B1847" s="187">
        <v>10</v>
      </c>
      <c r="C1847" s="187">
        <v>6</v>
      </c>
      <c r="D1847" s="188">
        <v>2500000000</v>
      </c>
      <c r="E1847" s="189"/>
      <c r="F1847" s="190">
        <v>187.9</v>
      </c>
      <c r="G1847" s="190">
        <v>163.9</v>
      </c>
      <c r="H1847" s="180">
        <f t="shared" si="28"/>
        <v>87.227248536455562</v>
      </c>
    </row>
    <row r="1848" spans="1:8" ht="22.5" x14ac:dyDescent="0.2">
      <c r="A1848" s="186" t="s">
        <v>1235</v>
      </c>
      <c r="B1848" s="187">
        <v>10</v>
      </c>
      <c r="C1848" s="187">
        <v>6</v>
      </c>
      <c r="D1848" s="188">
        <v>2500200000</v>
      </c>
      <c r="E1848" s="189"/>
      <c r="F1848" s="190">
        <v>140</v>
      </c>
      <c r="G1848" s="190">
        <v>116</v>
      </c>
      <c r="H1848" s="180">
        <f t="shared" si="28"/>
        <v>82.857142857142861</v>
      </c>
    </row>
    <row r="1849" spans="1:8" ht="22.5" x14ac:dyDescent="0.2">
      <c r="A1849" s="186" t="s">
        <v>1236</v>
      </c>
      <c r="B1849" s="187">
        <v>10</v>
      </c>
      <c r="C1849" s="187">
        <v>6</v>
      </c>
      <c r="D1849" s="188">
        <v>2500203010</v>
      </c>
      <c r="E1849" s="189"/>
      <c r="F1849" s="190">
        <v>140</v>
      </c>
      <c r="G1849" s="190">
        <v>116</v>
      </c>
      <c r="H1849" s="180">
        <f t="shared" si="28"/>
        <v>82.857142857142861</v>
      </c>
    </row>
    <row r="1850" spans="1:8" x14ac:dyDescent="0.2">
      <c r="A1850" s="186" t="s">
        <v>599</v>
      </c>
      <c r="B1850" s="187">
        <v>10</v>
      </c>
      <c r="C1850" s="187">
        <v>6</v>
      </c>
      <c r="D1850" s="188">
        <v>2500203010</v>
      </c>
      <c r="E1850" s="189">
        <v>200</v>
      </c>
      <c r="F1850" s="190">
        <v>90</v>
      </c>
      <c r="G1850" s="190">
        <v>66</v>
      </c>
      <c r="H1850" s="180">
        <f t="shared" si="28"/>
        <v>73.333333333333329</v>
      </c>
    </row>
    <row r="1851" spans="1:8" ht="22.5" x14ac:dyDescent="0.2">
      <c r="A1851" s="186" t="s">
        <v>620</v>
      </c>
      <c r="B1851" s="187">
        <v>10</v>
      </c>
      <c r="C1851" s="187">
        <v>6</v>
      </c>
      <c r="D1851" s="188">
        <v>2500203010</v>
      </c>
      <c r="E1851" s="189">
        <v>600</v>
      </c>
      <c r="F1851" s="190">
        <v>50</v>
      </c>
      <c r="G1851" s="190">
        <v>50</v>
      </c>
      <c r="H1851" s="180">
        <f t="shared" si="28"/>
        <v>100</v>
      </c>
    </row>
    <row r="1852" spans="1:8" x14ac:dyDescent="0.2">
      <c r="A1852" s="186" t="s">
        <v>1039</v>
      </c>
      <c r="B1852" s="187">
        <v>10</v>
      </c>
      <c r="C1852" s="187">
        <v>6</v>
      </c>
      <c r="D1852" s="188">
        <v>2500300000</v>
      </c>
      <c r="E1852" s="189"/>
      <c r="F1852" s="190">
        <v>47.9</v>
      </c>
      <c r="G1852" s="190">
        <v>47.9</v>
      </c>
      <c r="H1852" s="180">
        <f t="shared" si="28"/>
        <v>100</v>
      </c>
    </row>
    <row r="1853" spans="1:8" x14ac:dyDescent="0.2">
      <c r="A1853" s="186" t="s">
        <v>1040</v>
      </c>
      <c r="B1853" s="187">
        <v>10</v>
      </c>
      <c r="C1853" s="187">
        <v>6</v>
      </c>
      <c r="D1853" s="188">
        <v>2500303010</v>
      </c>
      <c r="E1853" s="189"/>
      <c r="F1853" s="190">
        <v>47.9</v>
      </c>
      <c r="G1853" s="190">
        <v>47.9</v>
      </c>
      <c r="H1853" s="180">
        <f t="shared" si="28"/>
        <v>100</v>
      </c>
    </row>
    <row r="1854" spans="1:8" x14ac:dyDescent="0.2">
      <c r="A1854" s="186" t="s">
        <v>599</v>
      </c>
      <c r="B1854" s="187">
        <v>10</v>
      </c>
      <c r="C1854" s="187">
        <v>6</v>
      </c>
      <c r="D1854" s="188">
        <v>2500303010</v>
      </c>
      <c r="E1854" s="189">
        <v>200</v>
      </c>
      <c r="F1854" s="190">
        <v>47.9</v>
      </c>
      <c r="G1854" s="190">
        <v>47.9</v>
      </c>
      <c r="H1854" s="180">
        <f t="shared" si="28"/>
        <v>100</v>
      </c>
    </row>
    <row r="1855" spans="1:8" x14ac:dyDescent="0.2">
      <c r="A1855" s="186" t="s">
        <v>1166</v>
      </c>
      <c r="B1855" s="187">
        <v>10</v>
      </c>
      <c r="C1855" s="187">
        <v>6</v>
      </c>
      <c r="D1855" s="188">
        <v>8600000000</v>
      </c>
      <c r="E1855" s="189"/>
      <c r="F1855" s="190">
        <v>90668.5</v>
      </c>
      <c r="G1855" s="190">
        <v>87571.5</v>
      </c>
      <c r="H1855" s="180">
        <f t="shared" si="28"/>
        <v>96.584260244737692</v>
      </c>
    </row>
    <row r="1856" spans="1:8" x14ac:dyDescent="0.2">
      <c r="A1856" s="186" t="s">
        <v>1237</v>
      </c>
      <c r="B1856" s="187">
        <v>10</v>
      </c>
      <c r="C1856" s="187">
        <v>6</v>
      </c>
      <c r="D1856" s="188">
        <v>8600002150</v>
      </c>
      <c r="E1856" s="189"/>
      <c r="F1856" s="190">
        <v>6945.6</v>
      </c>
      <c r="G1856" s="190">
        <v>6945.6</v>
      </c>
      <c r="H1856" s="180">
        <f t="shared" si="28"/>
        <v>100</v>
      </c>
    </row>
    <row r="1857" spans="1:8" x14ac:dyDescent="0.2">
      <c r="A1857" s="186" t="s">
        <v>599</v>
      </c>
      <c r="B1857" s="187">
        <v>10</v>
      </c>
      <c r="C1857" s="187">
        <v>6</v>
      </c>
      <c r="D1857" s="188">
        <v>8600002150</v>
      </c>
      <c r="E1857" s="189">
        <v>200</v>
      </c>
      <c r="F1857" s="190">
        <v>6945.6</v>
      </c>
      <c r="G1857" s="190">
        <v>6945.6</v>
      </c>
      <c r="H1857" s="180">
        <f t="shared" si="28"/>
        <v>100</v>
      </c>
    </row>
    <row r="1858" spans="1:8" ht="22.5" x14ac:dyDescent="0.2">
      <c r="A1858" s="186" t="s">
        <v>1238</v>
      </c>
      <c r="B1858" s="187">
        <v>10</v>
      </c>
      <c r="C1858" s="187">
        <v>6</v>
      </c>
      <c r="D1858" s="188">
        <v>8600040590</v>
      </c>
      <c r="E1858" s="189"/>
      <c r="F1858" s="190">
        <v>36740.199999999997</v>
      </c>
      <c r="G1858" s="190">
        <v>34061.9</v>
      </c>
      <c r="H1858" s="180">
        <f t="shared" si="28"/>
        <v>92.710164887507432</v>
      </c>
    </row>
    <row r="1859" spans="1:8" ht="22.5" x14ac:dyDescent="0.2">
      <c r="A1859" s="186" t="s">
        <v>620</v>
      </c>
      <c r="B1859" s="187">
        <v>10</v>
      </c>
      <c r="C1859" s="187">
        <v>6</v>
      </c>
      <c r="D1859" s="188">
        <v>8600040590</v>
      </c>
      <c r="E1859" s="189">
        <v>600</v>
      </c>
      <c r="F1859" s="190">
        <v>36740.199999999997</v>
      </c>
      <c r="G1859" s="190">
        <v>34061.9</v>
      </c>
      <c r="H1859" s="180">
        <f t="shared" si="28"/>
        <v>92.710164887507432</v>
      </c>
    </row>
    <row r="1860" spans="1:8" x14ac:dyDescent="0.2">
      <c r="A1860" s="186" t="s">
        <v>1239</v>
      </c>
      <c r="B1860" s="187">
        <v>10</v>
      </c>
      <c r="C1860" s="187">
        <v>6</v>
      </c>
      <c r="D1860" s="188">
        <v>8600040591</v>
      </c>
      <c r="E1860" s="189"/>
      <c r="F1860" s="190">
        <v>36366</v>
      </c>
      <c r="G1860" s="190">
        <v>35947.300000000003</v>
      </c>
      <c r="H1860" s="180">
        <f t="shared" si="28"/>
        <v>98.848649837760547</v>
      </c>
    </row>
    <row r="1861" spans="1:8" ht="33.75" x14ac:dyDescent="0.2">
      <c r="A1861" s="186" t="s">
        <v>595</v>
      </c>
      <c r="B1861" s="187">
        <v>10</v>
      </c>
      <c r="C1861" s="187">
        <v>6</v>
      </c>
      <c r="D1861" s="188">
        <v>8600040591</v>
      </c>
      <c r="E1861" s="189">
        <v>100</v>
      </c>
      <c r="F1861" s="190">
        <v>33307</v>
      </c>
      <c r="G1861" s="190">
        <v>33183.4</v>
      </c>
      <c r="H1861" s="180">
        <f t="shared" si="28"/>
        <v>99.628906836400759</v>
      </c>
    </row>
    <row r="1862" spans="1:8" x14ac:dyDescent="0.2">
      <c r="A1862" s="186" t="s">
        <v>599</v>
      </c>
      <c r="B1862" s="187">
        <v>10</v>
      </c>
      <c r="C1862" s="187">
        <v>6</v>
      </c>
      <c r="D1862" s="188">
        <v>8600040591</v>
      </c>
      <c r="E1862" s="189">
        <v>200</v>
      </c>
      <c r="F1862" s="190">
        <v>3058</v>
      </c>
      <c r="G1862" s="190">
        <v>2762.9</v>
      </c>
      <c r="H1862" s="180">
        <f t="shared" si="28"/>
        <v>90.349901896664491</v>
      </c>
    </row>
    <row r="1863" spans="1:8" x14ac:dyDescent="0.2">
      <c r="A1863" s="186" t="s">
        <v>603</v>
      </c>
      <c r="B1863" s="187">
        <v>10</v>
      </c>
      <c r="C1863" s="187">
        <v>6</v>
      </c>
      <c r="D1863" s="188">
        <v>8600040591</v>
      </c>
      <c r="E1863" s="189">
        <v>800</v>
      </c>
      <c r="F1863" s="190">
        <v>1</v>
      </c>
      <c r="G1863" s="190">
        <v>1</v>
      </c>
      <c r="H1863" s="180">
        <f t="shared" si="28"/>
        <v>100</v>
      </c>
    </row>
    <row r="1864" spans="1:8" x14ac:dyDescent="0.2">
      <c r="A1864" s="186" t="s">
        <v>1764</v>
      </c>
      <c r="B1864" s="187">
        <v>10</v>
      </c>
      <c r="C1864" s="187">
        <v>6</v>
      </c>
      <c r="D1864" s="188">
        <v>8600062280</v>
      </c>
      <c r="E1864" s="189"/>
      <c r="F1864" s="190">
        <v>10000</v>
      </c>
      <c r="G1864" s="190">
        <v>10000</v>
      </c>
      <c r="H1864" s="180">
        <f t="shared" si="28"/>
        <v>100</v>
      </c>
    </row>
    <row r="1865" spans="1:8" ht="22.5" x14ac:dyDescent="0.2">
      <c r="A1865" s="186" t="s">
        <v>620</v>
      </c>
      <c r="B1865" s="187">
        <v>10</v>
      </c>
      <c r="C1865" s="187">
        <v>6</v>
      </c>
      <c r="D1865" s="188">
        <v>8600062280</v>
      </c>
      <c r="E1865" s="189">
        <v>600</v>
      </c>
      <c r="F1865" s="190">
        <v>10000</v>
      </c>
      <c r="G1865" s="190">
        <v>10000</v>
      </c>
      <c r="H1865" s="180">
        <f t="shared" si="28"/>
        <v>100</v>
      </c>
    </row>
    <row r="1866" spans="1:8" ht="22.5" x14ac:dyDescent="0.2">
      <c r="A1866" s="186" t="s">
        <v>1765</v>
      </c>
      <c r="B1866" s="187">
        <v>10</v>
      </c>
      <c r="C1866" s="187">
        <v>6</v>
      </c>
      <c r="D1866" s="188" t="s">
        <v>1240</v>
      </c>
      <c r="E1866" s="189"/>
      <c r="F1866" s="190">
        <v>616.70000000000005</v>
      </c>
      <c r="G1866" s="190">
        <v>616.70000000000005</v>
      </c>
      <c r="H1866" s="180">
        <f t="shared" si="28"/>
        <v>100</v>
      </c>
    </row>
    <row r="1867" spans="1:8" x14ac:dyDescent="0.2">
      <c r="A1867" s="186" t="s">
        <v>609</v>
      </c>
      <c r="B1867" s="187">
        <v>10</v>
      </c>
      <c r="C1867" s="187">
        <v>6</v>
      </c>
      <c r="D1867" s="188" t="s">
        <v>1240</v>
      </c>
      <c r="E1867" s="189">
        <v>500</v>
      </c>
      <c r="F1867" s="190">
        <v>616.70000000000005</v>
      </c>
      <c r="G1867" s="190">
        <v>616.70000000000005</v>
      </c>
      <c r="H1867" s="180">
        <f t="shared" si="28"/>
        <v>100</v>
      </c>
    </row>
    <row r="1868" spans="1:8" x14ac:dyDescent="0.2">
      <c r="A1868" s="186" t="s">
        <v>596</v>
      </c>
      <c r="B1868" s="187">
        <v>10</v>
      </c>
      <c r="C1868" s="187">
        <v>6</v>
      </c>
      <c r="D1868" s="188">
        <v>8900000000</v>
      </c>
      <c r="E1868" s="189"/>
      <c r="F1868" s="190">
        <v>41506.9</v>
      </c>
      <c r="G1868" s="190">
        <v>40790.6</v>
      </c>
      <c r="H1868" s="180">
        <f t="shared" si="28"/>
        <v>98.274262833408415</v>
      </c>
    </row>
    <row r="1869" spans="1:8" x14ac:dyDescent="0.2">
      <c r="A1869" s="186" t="s">
        <v>596</v>
      </c>
      <c r="B1869" s="187">
        <v>10</v>
      </c>
      <c r="C1869" s="187">
        <v>6</v>
      </c>
      <c r="D1869" s="188">
        <v>8900000110</v>
      </c>
      <c r="E1869" s="189"/>
      <c r="F1869" s="190">
        <v>32887.300000000003</v>
      </c>
      <c r="G1869" s="190">
        <v>32887.300000000003</v>
      </c>
      <c r="H1869" s="180">
        <f t="shared" ref="H1869:H1932" si="29">+G1869/F1869*100</f>
        <v>100</v>
      </c>
    </row>
    <row r="1870" spans="1:8" ht="33.75" x14ac:dyDescent="0.2">
      <c r="A1870" s="186" t="s">
        <v>595</v>
      </c>
      <c r="B1870" s="187">
        <v>10</v>
      </c>
      <c r="C1870" s="187">
        <v>6</v>
      </c>
      <c r="D1870" s="188">
        <v>8900000110</v>
      </c>
      <c r="E1870" s="189">
        <v>100</v>
      </c>
      <c r="F1870" s="190">
        <v>32887.300000000003</v>
      </c>
      <c r="G1870" s="190">
        <v>32887.300000000003</v>
      </c>
      <c r="H1870" s="180">
        <f t="shared" si="29"/>
        <v>100</v>
      </c>
    </row>
    <row r="1871" spans="1:8" x14ac:dyDescent="0.2">
      <c r="A1871" s="186" t="s">
        <v>596</v>
      </c>
      <c r="B1871" s="187">
        <v>10</v>
      </c>
      <c r="C1871" s="187">
        <v>6</v>
      </c>
      <c r="D1871" s="188">
        <v>8900000190</v>
      </c>
      <c r="E1871" s="189"/>
      <c r="F1871" s="190">
        <v>6133.6</v>
      </c>
      <c r="G1871" s="190">
        <v>5562.1</v>
      </c>
      <c r="H1871" s="180">
        <f t="shared" si="29"/>
        <v>90.682470327377075</v>
      </c>
    </row>
    <row r="1872" spans="1:8" ht="33.75" x14ac:dyDescent="0.2">
      <c r="A1872" s="186" t="s">
        <v>595</v>
      </c>
      <c r="B1872" s="187">
        <v>10</v>
      </c>
      <c r="C1872" s="187">
        <v>6</v>
      </c>
      <c r="D1872" s="188">
        <v>8900000190</v>
      </c>
      <c r="E1872" s="189">
        <v>100</v>
      </c>
      <c r="F1872" s="190">
        <v>795.1</v>
      </c>
      <c r="G1872" s="190">
        <v>778.5</v>
      </c>
      <c r="H1872" s="180">
        <f t="shared" si="29"/>
        <v>97.912212300339576</v>
      </c>
    </row>
    <row r="1873" spans="1:8" x14ac:dyDescent="0.2">
      <c r="A1873" s="186" t="s">
        <v>599</v>
      </c>
      <c r="B1873" s="187">
        <v>10</v>
      </c>
      <c r="C1873" s="187">
        <v>6</v>
      </c>
      <c r="D1873" s="188">
        <v>8900000190</v>
      </c>
      <c r="E1873" s="189">
        <v>200</v>
      </c>
      <c r="F1873" s="190">
        <v>2329.9</v>
      </c>
      <c r="G1873" s="190">
        <v>1855</v>
      </c>
      <c r="H1873" s="180">
        <f t="shared" si="29"/>
        <v>79.617150950684575</v>
      </c>
    </row>
    <row r="1874" spans="1:8" x14ac:dyDescent="0.2">
      <c r="A1874" s="186" t="s">
        <v>603</v>
      </c>
      <c r="B1874" s="187">
        <v>10</v>
      </c>
      <c r="C1874" s="187">
        <v>6</v>
      </c>
      <c r="D1874" s="188">
        <v>8900000190</v>
      </c>
      <c r="E1874" s="189">
        <v>800</v>
      </c>
      <c r="F1874" s="190">
        <v>3008.6</v>
      </c>
      <c r="G1874" s="190">
        <v>2928.6</v>
      </c>
      <c r="H1874" s="180">
        <f t="shared" si="29"/>
        <v>97.340955926344478</v>
      </c>
    </row>
    <row r="1875" spans="1:8" x14ac:dyDescent="0.2">
      <c r="A1875" s="186" t="s">
        <v>596</v>
      </c>
      <c r="B1875" s="187">
        <v>10</v>
      </c>
      <c r="C1875" s="187">
        <v>6</v>
      </c>
      <c r="D1875" s="188">
        <v>8900000870</v>
      </c>
      <c r="E1875" s="189"/>
      <c r="F1875" s="190">
        <v>720</v>
      </c>
      <c r="G1875" s="190">
        <v>575.20000000000005</v>
      </c>
      <c r="H1875" s="180">
        <f t="shared" si="29"/>
        <v>79.8888888888889</v>
      </c>
    </row>
    <row r="1876" spans="1:8" ht="33.75" x14ac:dyDescent="0.2">
      <c r="A1876" s="186" t="s">
        <v>595</v>
      </c>
      <c r="B1876" s="187">
        <v>10</v>
      </c>
      <c r="C1876" s="187">
        <v>6</v>
      </c>
      <c r="D1876" s="188">
        <v>8900000870</v>
      </c>
      <c r="E1876" s="189">
        <v>100</v>
      </c>
      <c r="F1876" s="190">
        <v>720</v>
      </c>
      <c r="G1876" s="190">
        <v>575.20000000000005</v>
      </c>
      <c r="H1876" s="180">
        <f t="shared" si="29"/>
        <v>79.8888888888889</v>
      </c>
    </row>
    <row r="1877" spans="1:8" ht="22.5" x14ac:dyDescent="0.2">
      <c r="A1877" s="186" t="s">
        <v>1424</v>
      </c>
      <c r="B1877" s="187">
        <v>10</v>
      </c>
      <c r="C1877" s="187">
        <v>6</v>
      </c>
      <c r="D1877" s="188">
        <v>8900055490</v>
      </c>
      <c r="E1877" s="189"/>
      <c r="F1877" s="190">
        <v>1766</v>
      </c>
      <c r="G1877" s="190">
        <v>1766</v>
      </c>
      <c r="H1877" s="180">
        <f t="shared" si="29"/>
        <v>100</v>
      </c>
    </row>
    <row r="1878" spans="1:8" ht="33.75" x14ac:dyDescent="0.2">
      <c r="A1878" s="186" t="s">
        <v>595</v>
      </c>
      <c r="B1878" s="187">
        <v>10</v>
      </c>
      <c r="C1878" s="187">
        <v>6</v>
      </c>
      <c r="D1878" s="188">
        <v>8900055490</v>
      </c>
      <c r="E1878" s="189">
        <v>100</v>
      </c>
      <c r="F1878" s="190">
        <v>1666</v>
      </c>
      <c r="G1878" s="190">
        <v>1666</v>
      </c>
      <c r="H1878" s="180">
        <f t="shared" si="29"/>
        <v>100</v>
      </c>
    </row>
    <row r="1879" spans="1:8" ht="22.5" x14ac:dyDescent="0.2">
      <c r="A1879" s="186" t="s">
        <v>620</v>
      </c>
      <c r="B1879" s="187">
        <v>10</v>
      </c>
      <c r="C1879" s="187">
        <v>6</v>
      </c>
      <c r="D1879" s="188">
        <v>8900055490</v>
      </c>
      <c r="E1879" s="189">
        <v>600</v>
      </c>
      <c r="F1879" s="190">
        <v>100</v>
      </c>
      <c r="G1879" s="190">
        <v>100</v>
      </c>
      <c r="H1879" s="180">
        <f t="shared" si="29"/>
        <v>100</v>
      </c>
    </row>
    <row r="1880" spans="1:8" s="176" customFormat="1" ht="10.5" x14ac:dyDescent="0.15">
      <c r="A1880" s="181" t="s">
        <v>1241</v>
      </c>
      <c r="B1880" s="182">
        <v>11</v>
      </c>
      <c r="C1880" s="182"/>
      <c r="D1880" s="183"/>
      <c r="E1880" s="184"/>
      <c r="F1880" s="185">
        <v>792054.2</v>
      </c>
      <c r="G1880" s="185">
        <v>781885.5</v>
      </c>
      <c r="H1880" s="174">
        <f t="shared" si="29"/>
        <v>98.716161090996053</v>
      </c>
    </row>
    <row r="1881" spans="1:8" s="176" customFormat="1" ht="10.5" x14ac:dyDescent="0.15">
      <c r="A1881" s="181" t="s">
        <v>1242</v>
      </c>
      <c r="B1881" s="182">
        <v>11</v>
      </c>
      <c r="C1881" s="182">
        <v>1</v>
      </c>
      <c r="D1881" s="183"/>
      <c r="E1881" s="184"/>
      <c r="F1881" s="185">
        <v>73286.399999999994</v>
      </c>
      <c r="G1881" s="185">
        <v>72861.399999999994</v>
      </c>
      <c r="H1881" s="174">
        <f t="shared" si="29"/>
        <v>99.420083398829789</v>
      </c>
    </row>
    <row r="1882" spans="1:8" x14ac:dyDescent="0.2">
      <c r="A1882" s="186" t="s">
        <v>987</v>
      </c>
      <c r="B1882" s="187">
        <v>11</v>
      </c>
      <c r="C1882" s="187">
        <v>1</v>
      </c>
      <c r="D1882" s="188">
        <v>1100000000</v>
      </c>
      <c r="E1882" s="189"/>
      <c r="F1882" s="190">
        <v>73286.399999999994</v>
      </c>
      <c r="G1882" s="190">
        <v>72861.399999999994</v>
      </c>
      <c r="H1882" s="180">
        <f t="shared" si="29"/>
        <v>99.420083398829789</v>
      </c>
    </row>
    <row r="1883" spans="1:8" ht="22.5" x14ac:dyDescent="0.2">
      <c r="A1883" s="186" t="s">
        <v>1243</v>
      </c>
      <c r="B1883" s="187">
        <v>11</v>
      </c>
      <c r="C1883" s="187">
        <v>1</v>
      </c>
      <c r="D1883" s="188">
        <v>1170000000</v>
      </c>
      <c r="E1883" s="189"/>
      <c r="F1883" s="190">
        <v>73286.399999999994</v>
      </c>
      <c r="G1883" s="190">
        <v>72861.399999999994</v>
      </c>
      <c r="H1883" s="180">
        <f t="shared" si="29"/>
        <v>99.420083398829789</v>
      </c>
    </row>
    <row r="1884" spans="1:8" ht="22.5" x14ac:dyDescent="0.2">
      <c r="A1884" s="186" t="s">
        <v>1766</v>
      </c>
      <c r="B1884" s="187">
        <v>11</v>
      </c>
      <c r="C1884" s="187">
        <v>1</v>
      </c>
      <c r="D1884" s="188">
        <v>1170100000</v>
      </c>
      <c r="E1884" s="189"/>
      <c r="F1884" s="190">
        <v>35186.400000000001</v>
      </c>
      <c r="G1884" s="190">
        <v>34761.4</v>
      </c>
      <c r="H1884" s="180">
        <f t="shared" si="29"/>
        <v>98.792146965873172</v>
      </c>
    </row>
    <row r="1885" spans="1:8" ht="22.5" x14ac:dyDescent="0.2">
      <c r="A1885" s="186" t="s">
        <v>1766</v>
      </c>
      <c r="B1885" s="187">
        <v>11</v>
      </c>
      <c r="C1885" s="187">
        <v>1</v>
      </c>
      <c r="D1885" s="188">
        <v>1170100000</v>
      </c>
      <c r="E1885" s="189"/>
      <c r="F1885" s="190">
        <v>425</v>
      </c>
      <c r="G1885" s="190">
        <v>0</v>
      </c>
      <c r="H1885" s="180">
        <f t="shared" si="29"/>
        <v>0</v>
      </c>
    </row>
    <row r="1886" spans="1:8" x14ac:dyDescent="0.2">
      <c r="A1886" s="186" t="s">
        <v>611</v>
      </c>
      <c r="B1886" s="187">
        <v>11</v>
      </c>
      <c r="C1886" s="187">
        <v>1</v>
      </c>
      <c r="D1886" s="188">
        <v>1170100000</v>
      </c>
      <c r="E1886" s="189">
        <v>300</v>
      </c>
      <c r="F1886" s="190">
        <v>425</v>
      </c>
      <c r="G1886" s="190">
        <v>0</v>
      </c>
      <c r="H1886" s="180">
        <f t="shared" si="29"/>
        <v>0</v>
      </c>
    </row>
    <row r="1887" spans="1:8" x14ac:dyDescent="0.2">
      <c r="A1887" s="186" t="s">
        <v>1244</v>
      </c>
      <c r="B1887" s="187">
        <v>11</v>
      </c>
      <c r="C1887" s="187">
        <v>1</v>
      </c>
      <c r="D1887" s="188">
        <v>1170108280</v>
      </c>
      <c r="E1887" s="189"/>
      <c r="F1887" s="190">
        <v>34761.4</v>
      </c>
      <c r="G1887" s="190">
        <v>34761.4</v>
      </c>
      <c r="H1887" s="180">
        <f t="shared" si="29"/>
        <v>100</v>
      </c>
    </row>
    <row r="1888" spans="1:8" ht="22.5" x14ac:dyDescent="0.2">
      <c r="A1888" s="186" t="s">
        <v>620</v>
      </c>
      <c r="B1888" s="187">
        <v>11</v>
      </c>
      <c r="C1888" s="187">
        <v>1</v>
      </c>
      <c r="D1888" s="188">
        <v>1170108280</v>
      </c>
      <c r="E1888" s="189">
        <v>600</v>
      </c>
      <c r="F1888" s="190">
        <v>34761.4</v>
      </c>
      <c r="G1888" s="190">
        <v>34761.4</v>
      </c>
      <c r="H1888" s="180">
        <f t="shared" si="29"/>
        <v>100</v>
      </c>
    </row>
    <row r="1889" spans="1:8" ht="22.5" x14ac:dyDescent="0.2">
      <c r="A1889" s="186" t="s">
        <v>1245</v>
      </c>
      <c r="B1889" s="187">
        <v>11</v>
      </c>
      <c r="C1889" s="187">
        <v>1</v>
      </c>
      <c r="D1889" s="188">
        <v>1170500000</v>
      </c>
      <c r="E1889" s="189"/>
      <c r="F1889" s="190">
        <v>38100</v>
      </c>
      <c r="G1889" s="190">
        <v>38100</v>
      </c>
      <c r="H1889" s="180">
        <f t="shared" si="29"/>
        <v>100</v>
      </c>
    </row>
    <row r="1890" spans="1:8" x14ac:dyDescent="0.2">
      <c r="A1890" s="186" t="s">
        <v>1767</v>
      </c>
      <c r="B1890" s="187">
        <v>11</v>
      </c>
      <c r="C1890" s="187">
        <v>1</v>
      </c>
      <c r="D1890" s="188">
        <v>1170500360</v>
      </c>
      <c r="E1890" s="189"/>
      <c r="F1890" s="190">
        <v>23100</v>
      </c>
      <c r="G1890" s="190">
        <v>23100</v>
      </c>
      <c r="H1890" s="180">
        <f t="shared" si="29"/>
        <v>100</v>
      </c>
    </row>
    <row r="1891" spans="1:8" ht="22.5" x14ac:dyDescent="0.2">
      <c r="A1891" s="186" t="s">
        <v>620</v>
      </c>
      <c r="B1891" s="187">
        <v>11</v>
      </c>
      <c r="C1891" s="187">
        <v>1</v>
      </c>
      <c r="D1891" s="188">
        <v>1170500360</v>
      </c>
      <c r="E1891" s="189">
        <v>600</v>
      </c>
      <c r="F1891" s="190">
        <v>23100</v>
      </c>
      <c r="G1891" s="190">
        <v>23100</v>
      </c>
      <c r="H1891" s="180">
        <f t="shared" si="29"/>
        <v>100</v>
      </c>
    </row>
    <row r="1892" spans="1:8" x14ac:dyDescent="0.2">
      <c r="A1892" s="186" t="s">
        <v>1246</v>
      </c>
      <c r="B1892" s="187">
        <v>11</v>
      </c>
      <c r="C1892" s="187">
        <v>1</v>
      </c>
      <c r="D1892" s="188">
        <v>1170507300</v>
      </c>
      <c r="E1892" s="189"/>
      <c r="F1892" s="190">
        <v>15000</v>
      </c>
      <c r="G1892" s="190">
        <v>15000</v>
      </c>
      <c r="H1892" s="180">
        <f t="shared" si="29"/>
        <v>100</v>
      </c>
    </row>
    <row r="1893" spans="1:8" ht="22.5" x14ac:dyDescent="0.2">
      <c r="A1893" s="186" t="s">
        <v>620</v>
      </c>
      <c r="B1893" s="187">
        <v>11</v>
      </c>
      <c r="C1893" s="187">
        <v>1</v>
      </c>
      <c r="D1893" s="188">
        <v>1170507300</v>
      </c>
      <c r="E1893" s="189">
        <v>600</v>
      </c>
      <c r="F1893" s="190">
        <v>15000</v>
      </c>
      <c r="G1893" s="190">
        <v>15000</v>
      </c>
      <c r="H1893" s="180">
        <f t="shared" si="29"/>
        <v>100</v>
      </c>
    </row>
    <row r="1894" spans="1:8" s="176" customFormat="1" ht="10.5" x14ac:dyDescent="0.15">
      <c r="A1894" s="181" t="s">
        <v>1248</v>
      </c>
      <c r="B1894" s="182">
        <v>11</v>
      </c>
      <c r="C1894" s="182">
        <v>2</v>
      </c>
      <c r="D1894" s="183"/>
      <c r="E1894" s="184"/>
      <c r="F1894" s="185">
        <v>150639.79999999999</v>
      </c>
      <c r="G1894" s="185">
        <v>147866.1</v>
      </c>
      <c r="H1894" s="174">
        <f t="shared" si="29"/>
        <v>98.15872033818421</v>
      </c>
    </row>
    <row r="1895" spans="1:8" x14ac:dyDescent="0.2">
      <c r="A1895" s="186" t="s">
        <v>987</v>
      </c>
      <c r="B1895" s="187">
        <v>11</v>
      </c>
      <c r="C1895" s="187">
        <v>2</v>
      </c>
      <c r="D1895" s="188">
        <v>1100000000</v>
      </c>
      <c r="E1895" s="189"/>
      <c r="F1895" s="190">
        <v>150639.79999999999</v>
      </c>
      <c r="G1895" s="190">
        <v>147866.1</v>
      </c>
      <c r="H1895" s="180">
        <f t="shared" si="29"/>
        <v>98.15872033818421</v>
      </c>
    </row>
    <row r="1896" spans="1:8" x14ac:dyDescent="0.2">
      <c r="A1896" s="186" t="s">
        <v>1249</v>
      </c>
      <c r="B1896" s="187">
        <v>11</v>
      </c>
      <c r="C1896" s="187">
        <v>2</v>
      </c>
      <c r="D1896" s="188">
        <v>1120000000</v>
      </c>
      <c r="E1896" s="189"/>
      <c r="F1896" s="190">
        <v>61089.5</v>
      </c>
      <c r="G1896" s="190">
        <v>58905.2</v>
      </c>
      <c r="H1896" s="180">
        <f t="shared" si="29"/>
        <v>96.424426456264996</v>
      </c>
    </row>
    <row r="1897" spans="1:8" ht="22.5" x14ac:dyDescent="0.2">
      <c r="A1897" s="186" t="s">
        <v>1263</v>
      </c>
      <c r="B1897" s="187">
        <v>11</v>
      </c>
      <c r="C1897" s="187">
        <v>2</v>
      </c>
      <c r="D1897" s="188">
        <v>1120300000</v>
      </c>
      <c r="E1897" s="189"/>
      <c r="F1897" s="190">
        <v>52525.3</v>
      </c>
      <c r="G1897" s="190">
        <v>50341</v>
      </c>
      <c r="H1897" s="180">
        <f t="shared" si="29"/>
        <v>95.841432604858994</v>
      </c>
    </row>
    <row r="1898" spans="1:8" x14ac:dyDescent="0.2">
      <c r="A1898" s="186" t="s">
        <v>1768</v>
      </c>
      <c r="B1898" s="187">
        <v>11</v>
      </c>
      <c r="C1898" s="187">
        <v>2</v>
      </c>
      <c r="D1898" s="188" t="s">
        <v>1769</v>
      </c>
      <c r="E1898" s="189"/>
      <c r="F1898" s="190">
        <v>52525.3</v>
      </c>
      <c r="G1898" s="190">
        <v>50341</v>
      </c>
      <c r="H1898" s="180">
        <f t="shared" si="29"/>
        <v>95.841432604858994</v>
      </c>
    </row>
    <row r="1899" spans="1:8" ht="22.5" x14ac:dyDescent="0.2">
      <c r="A1899" s="186" t="s">
        <v>620</v>
      </c>
      <c r="B1899" s="187">
        <v>11</v>
      </c>
      <c r="C1899" s="187">
        <v>2</v>
      </c>
      <c r="D1899" s="188" t="s">
        <v>1769</v>
      </c>
      <c r="E1899" s="189">
        <v>600</v>
      </c>
      <c r="F1899" s="190">
        <v>52525.3</v>
      </c>
      <c r="G1899" s="190">
        <v>50341</v>
      </c>
      <c r="H1899" s="180">
        <f t="shared" si="29"/>
        <v>95.841432604858994</v>
      </c>
    </row>
    <row r="1900" spans="1:8" ht="33.75" x14ac:dyDescent="0.2">
      <c r="A1900" s="186" t="s">
        <v>1250</v>
      </c>
      <c r="B1900" s="187">
        <v>11</v>
      </c>
      <c r="C1900" s="187">
        <v>2</v>
      </c>
      <c r="D1900" s="188" t="s">
        <v>1251</v>
      </c>
      <c r="E1900" s="189"/>
      <c r="F1900" s="190">
        <v>8564.2000000000007</v>
      </c>
      <c r="G1900" s="190">
        <v>8564.2000000000007</v>
      </c>
      <c r="H1900" s="180">
        <f t="shared" si="29"/>
        <v>100</v>
      </c>
    </row>
    <row r="1901" spans="1:8" x14ac:dyDescent="0.2">
      <c r="A1901" s="186" t="s">
        <v>1252</v>
      </c>
      <c r="B1901" s="187">
        <v>11</v>
      </c>
      <c r="C1901" s="187">
        <v>2</v>
      </c>
      <c r="D1901" s="188" t="s">
        <v>1253</v>
      </c>
      <c r="E1901" s="189"/>
      <c r="F1901" s="190">
        <v>8564.2000000000007</v>
      </c>
      <c r="G1901" s="190">
        <v>8564.2000000000007</v>
      </c>
      <c r="H1901" s="180">
        <f t="shared" si="29"/>
        <v>100</v>
      </c>
    </row>
    <row r="1902" spans="1:8" ht="22.5" x14ac:dyDescent="0.2">
      <c r="A1902" s="186" t="s">
        <v>620</v>
      </c>
      <c r="B1902" s="187">
        <v>11</v>
      </c>
      <c r="C1902" s="187">
        <v>2</v>
      </c>
      <c r="D1902" s="188" t="s">
        <v>1253</v>
      </c>
      <c r="E1902" s="189">
        <v>600</v>
      </c>
      <c r="F1902" s="190">
        <v>8564.2000000000007</v>
      </c>
      <c r="G1902" s="190">
        <v>8564.2000000000007</v>
      </c>
      <c r="H1902" s="180">
        <f t="shared" si="29"/>
        <v>100</v>
      </c>
    </row>
    <row r="1903" spans="1:8" ht="22.5" x14ac:dyDescent="0.2">
      <c r="A1903" s="186" t="s">
        <v>1254</v>
      </c>
      <c r="B1903" s="187">
        <v>11</v>
      </c>
      <c r="C1903" s="187">
        <v>2</v>
      </c>
      <c r="D1903" s="188">
        <v>1150000000</v>
      </c>
      <c r="E1903" s="189"/>
      <c r="F1903" s="190">
        <v>45403.199999999997</v>
      </c>
      <c r="G1903" s="190">
        <v>45403.199999999997</v>
      </c>
      <c r="H1903" s="180">
        <f t="shared" si="29"/>
        <v>100</v>
      </c>
    </row>
    <row r="1904" spans="1:8" x14ac:dyDescent="0.2">
      <c r="A1904" s="186" t="s">
        <v>1255</v>
      </c>
      <c r="B1904" s="187">
        <v>11</v>
      </c>
      <c r="C1904" s="187">
        <v>2</v>
      </c>
      <c r="D1904" s="188">
        <v>1150300000</v>
      </c>
      <c r="E1904" s="189"/>
      <c r="F1904" s="190">
        <v>45403.199999999997</v>
      </c>
      <c r="G1904" s="190">
        <v>45403.199999999997</v>
      </c>
      <c r="H1904" s="180">
        <f t="shared" si="29"/>
        <v>100</v>
      </c>
    </row>
    <row r="1905" spans="1:8" ht="33.75" x14ac:dyDescent="0.2">
      <c r="A1905" s="186" t="s">
        <v>1256</v>
      </c>
      <c r="B1905" s="187">
        <v>11</v>
      </c>
      <c r="C1905" s="187">
        <v>2</v>
      </c>
      <c r="D1905" s="188">
        <v>1150348790</v>
      </c>
      <c r="E1905" s="189"/>
      <c r="F1905" s="190">
        <v>45403.199999999997</v>
      </c>
      <c r="G1905" s="190">
        <v>45403.199999999997</v>
      </c>
      <c r="H1905" s="180">
        <f t="shared" si="29"/>
        <v>100</v>
      </c>
    </row>
    <row r="1906" spans="1:8" ht="22.5" x14ac:dyDescent="0.2">
      <c r="A1906" s="186" t="s">
        <v>620</v>
      </c>
      <c r="B1906" s="187">
        <v>11</v>
      </c>
      <c r="C1906" s="187">
        <v>2</v>
      </c>
      <c r="D1906" s="188">
        <v>1150348790</v>
      </c>
      <c r="E1906" s="189">
        <v>600</v>
      </c>
      <c r="F1906" s="190">
        <v>45403.199999999997</v>
      </c>
      <c r="G1906" s="190">
        <v>45403.199999999997</v>
      </c>
      <c r="H1906" s="180">
        <f t="shared" si="29"/>
        <v>100</v>
      </c>
    </row>
    <row r="1907" spans="1:8" ht="22.5" x14ac:dyDescent="0.2">
      <c r="A1907" s="186" t="s">
        <v>1243</v>
      </c>
      <c r="B1907" s="187">
        <v>11</v>
      </c>
      <c r="C1907" s="187">
        <v>2</v>
      </c>
      <c r="D1907" s="188">
        <v>1170000000</v>
      </c>
      <c r="E1907" s="189"/>
      <c r="F1907" s="190">
        <v>44147.1</v>
      </c>
      <c r="G1907" s="190">
        <v>43557.7</v>
      </c>
      <c r="H1907" s="180">
        <f t="shared" si="29"/>
        <v>98.664917967431606</v>
      </c>
    </row>
    <row r="1908" spans="1:8" x14ac:dyDescent="0.2">
      <c r="A1908" s="186" t="s">
        <v>1257</v>
      </c>
      <c r="B1908" s="187">
        <v>11</v>
      </c>
      <c r="C1908" s="187">
        <v>2</v>
      </c>
      <c r="D1908" s="188">
        <v>1170300000</v>
      </c>
      <c r="E1908" s="189"/>
      <c r="F1908" s="190">
        <v>19947.099999999999</v>
      </c>
      <c r="G1908" s="190">
        <v>19357.7</v>
      </c>
      <c r="H1908" s="180">
        <f t="shared" si="29"/>
        <v>97.045184513037</v>
      </c>
    </row>
    <row r="1909" spans="1:8" ht="22.5" x14ac:dyDescent="0.2">
      <c r="A1909" s="186" t="s">
        <v>1258</v>
      </c>
      <c r="B1909" s="187">
        <v>11</v>
      </c>
      <c r="C1909" s="187">
        <v>2</v>
      </c>
      <c r="D1909" s="188">
        <v>1170348800</v>
      </c>
      <c r="E1909" s="189"/>
      <c r="F1909" s="190">
        <v>19947.099999999999</v>
      </c>
      <c r="G1909" s="190">
        <v>19357.7</v>
      </c>
      <c r="H1909" s="180">
        <f t="shared" si="29"/>
        <v>97.045184513037</v>
      </c>
    </row>
    <row r="1910" spans="1:8" ht="22.5" x14ac:dyDescent="0.2">
      <c r="A1910" s="186" t="s">
        <v>620</v>
      </c>
      <c r="B1910" s="187">
        <v>11</v>
      </c>
      <c r="C1910" s="187">
        <v>2</v>
      </c>
      <c r="D1910" s="188">
        <v>1170348800</v>
      </c>
      <c r="E1910" s="189">
        <v>600</v>
      </c>
      <c r="F1910" s="190">
        <v>19947.099999999999</v>
      </c>
      <c r="G1910" s="190">
        <v>19357.7</v>
      </c>
      <c r="H1910" s="180">
        <f t="shared" si="29"/>
        <v>97.045184513037</v>
      </c>
    </row>
    <row r="1911" spans="1:8" ht="22.5" x14ac:dyDescent="0.2">
      <c r="A1911" s="186" t="s">
        <v>1245</v>
      </c>
      <c r="B1911" s="187">
        <v>11</v>
      </c>
      <c r="C1911" s="187">
        <v>2</v>
      </c>
      <c r="D1911" s="188">
        <v>1170500000</v>
      </c>
      <c r="E1911" s="189"/>
      <c r="F1911" s="190">
        <v>24200</v>
      </c>
      <c r="G1911" s="190">
        <v>24200</v>
      </c>
      <c r="H1911" s="180">
        <f t="shared" si="29"/>
        <v>100</v>
      </c>
    </row>
    <row r="1912" spans="1:8" ht="22.5" x14ac:dyDescent="0.2">
      <c r="A1912" s="186" t="s">
        <v>1259</v>
      </c>
      <c r="B1912" s="187">
        <v>11</v>
      </c>
      <c r="C1912" s="187">
        <v>2</v>
      </c>
      <c r="D1912" s="188">
        <v>1170507200</v>
      </c>
      <c r="E1912" s="189"/>
      <c r="F1912" s="190">
        <v>24200</v>
      </c>
      <c r="G1912" s="190">
        <v>24200</v>
      </c>
      <c r="H1912" s="180">
        <f t="shared" si="29"/>
        <v>100</v>
      </c>
    </row>
    <row r="1913" spans="1:8" ht="22.5" x14ac:dyDescent="0.2">
      <c r="A1913" s="186" t="s">
        <v>620</v>
      </c>
      <c r="B1913" s="187">
        <v>11</v>
      </c>
      <c r="C1913" s="187">
        <v>2</v>
      </c>
      <c r="D1913" s="188">
        <v>1170507200</v>
      </c>
      <c r="E1913" s="189">
        <v>600</v>
      </c>
      <c r="F1913" s="190">
        <v>24200</v>
      </c>
      <c r="G1913" s="190">
        <v>24200</v>
      </c>
      <c r="H1913" s="180">
        <f t="shared" si="29"/>
        <v>100</v>
      </c>
    </row>
    <row r="1914" spans="1:8" s="176" customFormat="1" ht="10.5" x14ac:dyDescent="0.15">
      <c r="A1914" s="181" t="s">
        <v>1260</v>
      </c>
      <c r="B1914" s="182">
        <v>11</v>
      </c>
      <c r="C1914" s="182">
        <v>3</v>
      </c>
      <c r="D1914" s="183"/>
      <c r="E1914" s="184"/>
      <c r="F1914" s="185">
        <v>551998.5</v>
      </c>
      <c r="G1914" s="185">
        <v>545509.69999999995</v>
      </c>
      <c r="H1914" s="174">
        <f t="shared" si="29"/>
        <v>98.824489559301327</v>
      </c>
    </row>
    <row r="1915" spans="1:8" x14ac:dyDescent="0.2">
      <c r="A1915" s="186" t="s">
        <v>987</v>
      </c>
      <c r="B1915" s="187">
        <v>11</v>
      </c>
      <c r="C1915" s="187">
        <v>3</v>
      </c>
      <c r="D1915" s="188">
        <v>1100000000</v>
      </c>
      <c r="E1915" s="189"/>
      <c r="F1915" s="190">
        <v>551237.5</v>
      </c>
      <c r="G1915" s="190">
        <v>544748.69999999995</v>
      </c>
      <c r="H1915" s="180">
        <f t="shared" si="29"/>
        <v>98.822866731671908</v>
      </c>
    </row>
    <row r="1916" spans="1:8" x14ac:dyDescent="0.2">
      <c r="A1916" s="186" t="s">
        <v>1249</v>
      </c>
      <c r="B1916" s="187">
        <v>11</v>
      </c>
      <c r="C1916" s="187">
        <v>3</v>
      </c>
      <c r="D1916" s="188">
        <v>1120000000</v>
      </c>
      <c r="E1916" s="189"/>
      <c r="F1916" s="190">
        <v>278959.5</v>
      </c>
      <c r="G1916" s="190">
        <v>275887.2</v>
      </c>
      <c r="H1916" s="180">
        <f t="shared" si="29"/>
        <v>98.898657331978299</v>
      </c>
    </row>
    <row r="1917" spans="1:8" ht="22.5" x14ac:dyDescent="0.2">
      <c r="A1917" s="186" t="s">
        <v>1261</v>
      </c>
      <c r="B1917" s="187">
        <v>11</v>
      </c>
      <c r="C1917" s="187">
        <v>3</v>
      </c>
      <c r="D1917" s="188">
        <v>1120100000</v>
      </c>
      <c r="E1917" s="189"/>
      <c r="F1917" s="190">
        <v>29038</v>
      </c>
      <c r="G1917" s="190">
        <v>29038</v>
      </c>
      <c r="H1917" s="180">
        <f t="shared" si="29"/>
        <v>100</v>
      </c>
    </row>
    <row r="1918" spans="1:8" ht="22.5" x14ac:dyDescent="0.2">
      <c r="A1918" s="186" t="s">
        <v>1262</v>
      </c>
      <c r="B1918" s="187">
        <v>11</v>
      </c>
      <c r="C1918" s="187">
        <v>3</v>
      </c>
      <c r="D1918" s="188">
        <v>1120108200</v>
      </c>
      <c r="E1918" s="189"/>
      <c r="F1918" s="190">
        <v>29038</v>
      </c>
      <c r="G1918" s="190">
        <v>29038</v>
      </c>
      <c r="H1918" s="180">
        <f t="shared" si="29"/>
        <v>100</v>
      </c>
    </row>
    <row r="1919" spans="1:8" ht="22.5" x14ac:dyDescent="0.2">
      <c r="A1919" s="186" t="s">
        <v>620</v>
      </c>
      <c r="B1919" s="187">
        <v>11</v>
      </c>
      <c r="C1919" s="187">
        <v>3</v>
      </c>
      <c r="D1919" s="188">
        <v>1120108200</v>
      </c>
      <c r="E1919" s="189">
        <v>600</v>
      </c>
      <c r="F1919" s="190">
        <v>29038</v>
      </c>
      <c r="G1919" s="190">
        <v>29038</v>
      </c>
      <c r="H1919" s="180">
        <f t="shared" si="29"/>
        <v>100</v>
      </c>
    </row>
    <row r="1920" spans="1:8" ht="22.5" x14ac:dyDescent="0.2">
      <c r="A1920" s="186" t="s">
        <v>1263</v>
      </c>
      <c r="B1920" s="187">
        <v>11</v>
      </c>
      <c r="C1920" s="187">
        <v>3</v>
      </c>
      <c r="D1920" s="188">
        <v>1120300000</v>
      </c>
      <c r="E1920" s="189"/>
      <c r="F1920" s="190">
        <v>246859.5</v>
      </c>
      <c r="G1920" s="190">
        <v>243787.2</v>
      </c>
      <c r="H1920" s="180">
        <f t="shared" si="29"/>
        <v>98.755445911540789</v>
      </c>
    </row>
    <row r="1921" spans="1:8" ht="33.75" x14ac:dyDescent="0.2">
      <c r="A1921" s="186" t="s">
        <v>1264</v>
      </c>
      <c r="B1921" s="187">
        <v>11</v>
      </c>
      <c r="C1921" s="187">
        <v>3</v>
      </c>
      <c r="D1921" s="188">
        <v>1120348310</v>
      </c>
      <c r="E1921" s="189"/>
      <c r="F1921" s="190">
        <v>27171</v>
      </c>
      <c r="G1921" s="190">
        <v>26999.200000000001</v>
      </c>
      <c r="H1921" s="180">
        <f t="shared" si="29"/>
        <v>99.367708218320999</v>
      </c>
    </row>
    <row r="1922" spans="1:8" ht="22.5" x14ac:dyDescent="0.2">
      <c r="A1922" s="186" t="s">
        <v>620</v>
      </c>
      <c r="B1922" s="187">
        <v>11</v>
      </c>
      <c r="C1922" s="187">
        <v>3</v>
      </c>
      <c r="D1922" s="188">
        <v>1120348310</v>
      </c>
      <c r="E1922" s="189">
        <v>600</v>
      </c>
      <c r="F1922" s="190">
        <v>27171</v>
      </c>
      <c r="G1922" s="190">
        <v>26999.200000000001</v>
      </c>
      <c r="H1922" s="180">
        <f t="shared" si="29"/>
        <v>99.367708218320999</v>
      </c>
    </row>
    <row r="1923" spans="1:8" ht="33.75" x14ac:dyDescent="0.2">
      <c r="A1923" s="186" t="s">
        <v>1265</v>
      </c>
      <c r="B1923" s="187">
        <v>11</v>
      </c>
      <c r="C1923" s="187">
        <v>3</v>
      </c>
      <c r="D1923" s="188">
        <v>1120348320</v>
      </c>
      <c r="E1923" s="189"/>
      <c r="F1923" s="190">
        <v>27237.8</v>
      </c>
      <c r="G1923" s="190">
        <v>26635.8</v>
      </c>
      <c r="H1923" s="180">
        <f t="shared" si="29"/>
        <v>97.789836183539052</v>
      </c>
    </row>
    <row r="1924" spans="1:8" ht="22.5" x14ac:dyDescent="0.2">
      <c r="A1924" s="186" t="s">
        <v>620</v>
      </c>
      <c r="B1924" s="187">
        <v>11</v>
      </c>
      <c r="C1924" s="187">
        <v>3</v>
      </c>
      <c r="D1924" s="188">
        <v>1120348320</v>
      </c>
      <c r="E1924" s="189">
        <v>600</v>
      </c>
      <c r="F1924" s="190">
        <v>27237.8</v>
      </c>
      <c r="G1924" s="190">
        <v>26635.8</v>
      </c>
      <c r="H1924" s="180">
        <f t="shared" si="29"/>
        <v>97.789836183539052</v>
      </c>
    </row>
    <row r="1925" spans="1:8" ht="33.75" x14ac:dyDescent="0.2">
      <c r="A1925" s="186" t="s">
        <v>1266</v>
      </c>
      <c r="B1925" s="187">
        <v>11</v>
      </c>
      <c r="C1925" s="187">
        <v>3</v>
      </c>
      <c r="D1925" s="188">
        <v>1120348330</v>
      </c>
      <c r="E1925" s="189"/>
      <c r="F1925" s="190">
        <v>34544.400000000001</v>
      </c>
      <c r="G1925" s="190">
        <v>34246.9</v>
      </c>
      <c r="H1925" s="180">
        <f t="shared" si="29"/>
        <v>99.138789499889995</v>
      </c>
    </row>
    <row r="1926" spans="1:8" ht="22.5" x14ac:dyDescent="0.2">
      <c r="A1926" s="186" t="s">
        <v>620</v>
      </c>
      <c r="B1926" s="187">
        <v>11</v>
      </c>
      <c r="C1926" s="187">
        <v>3</v>
      </c>
      <c r="D1926" s="188">
        <v>1120348330</v>
      </c>
      <c r="E1926" s="189">
        <v>600</v>
      </c>
      <c r="F1926" s="190">
        <v>34544.400000000001</v>
      </c>
      <c r="G1926" s="190">
        <v>34246.9</v>
      </c>
      <c r="H1926" s="180">
        <f t="shared" si="29"/>
        <v>99.138789499889995</v>
      </c>
    </row>
    <row r="1927" spans="1:8" ht="33.75" x14ac:dyDescent="0.2">
      <c r="A1927" s="186" t="s">
        <v>1267</v>
      </c>
      <c r="B1927" s="187">
        <v>11</v>
      </c>
      <c r="C1927" s="187">
        <v>3</v>
      </c>
      <c r="D1927" s="188">
        <v>1120348340</v>
      </c>
      <c r="E1927" s="189"/>
      <c r="F1927" s="190">
        <v>23295.4</v>
      </c>
      <c r="G1927" s="190">
        <v>22911.5</v>
      </c>
      <c r="H1927" s="180">
        <f t="shared" si="29"/>
        <v>98.352035165740872</v>
      </c>
    </row>
    <row r="1928" spans="1:8" ht="22.5" x14ac:dyDescent="0.2">
      <c r="A1928" s="186" t="s">
        <v>620</v>
      </c>
      <c r="B1928" s="187">
        <v>11</v>
      </c>
      <c r="C1928" s="187">
        <v>3</v>
      </c>
      <c r="D1928" s="188">
        <v>1120348340</v>
      </c>
      <c r="E1928" s="189">
        <v>600</v>
      </c>
      <c r="F1928" s="190">
        <v>23295.4</v>
      </c>
      <c r="G1928" s="190">
        <v>22911.5</v>
      </c>
      <c r="H1928" s="180">
        <f t="shared" si="29"/>
        <v>98.352035165740872</v>
      </c>
    </row>
    <row r="1929" spans="1:8" ht="33.75" x14ac:dyDescent="0.2">
      <c r="A1929" s="186" t="s">
        <v>1268</v>
      </c>
      <c r="B1929" s="187">
        <v>11</v>
      </c>
      <c r="C1929" s="187">
        <v>3</v>
      </c>
      <c r="D1929" s="188">
        <v>1120348350</v>
      </c>
      <c r="E1929" s="189"/>
      <c r="F1929" s="190">
        <v>21576.9</v>
      </c>
      <c r="G1929" s="190">
        <v>21286.6</v>
      </c>
      <c r="H1929" s="180">
        <f t="shared" si="29"/>
        <v>98.654579666217103</v>
      </c>
    </row>
    <row r="1930" spans="1:8" ht="22.5" x14ac:dyDescent="0.2">
      <c r="A1930" s="186" t="s">
        <v>620</v>
      </c>
      <c r="B1930" s="187">
        <v>11</v>
      </c>
      <c r="C1930" s="187">
        <v>3</v>
      </c>
      <c r="D1930" s="188">
        <v>1120348350</v>
      </c>
      <c r="E1930" s="189">
        <v>600</v>
      </c>
      <c r="F1930" s="190">
        <v>21576.9</v>
      </c>
      <c r="G1930" s="190">
        <v>21286.6</v>
      </c>
      <c r="H1930" s="180">
        <f t="shared" si="29"/>
        <v>98.654579666217103</v>
      </c>
    </row>
    <row r="1931" spans="1:8" ht="33.75" x14ac:dyDescent="0.2">
      <c r="A1931" s="186" t="s">
        <v>1269</v>
      </c>
      <c r="B1931" s="187">
        <v>11</v>
      </c>
      <c r="C1931" s="187">
        <v>3</v>
      </c>
      <c r="D1931" s="188">
        <v>1120348360</v>
      </c>
      <c r="E1931" s="189"/>
      <c r="F1931" s="190">
        <v>14164.6</v>
      </c>
      <c r="G1931" s="190">
        <v>13937.8</v>
      </c>
      <c r="H1931" s="180">
        <f t="shared" si="29"/>
        <v>98.398825240387993</v>
      </c>
    </row>
    <row r="1932" spans="1:8" ht="22.5" x14ac:dyDescent="0.2">
      <c r="A1932" s="186" t="s">
        <v>620</v>
      </c>
      <c r="B1932" s="187">
        <v>11</v>
      </c>
      <c r="C1932" s="187">
        <v>3</v>
      </c>
      <c r="D1932" s="188">
        <v>1120348360</v>
      </c>
      <c r="E1932" s="189">
        <v>600</v>
      </c>
      <c r="F1932" s="190">
        <v>14164.6</v>
      </c>
      <c r="G1932" s="190">
        <v>13937.8</v>
      </c>
      <c r="H1932" s="180">
        <f t="shared" si="29"/>
        <v>98.398825240387993</v>
      </c>
    </row>
    <row r="1933" spans="1:8" ht="33.75" x14ac:dyDescent="0.2">
      <c r="A1933" s="186" t="s">
        <v>1270</v>
      </c>
      <c r="B1933" s="187">
        <v>11</v>
      </c>
      <c r="C1933" s="187">
        <v>3</v>
      </c>
      <c r="D1933" s="188">
        <v>1120348370</v>
      </c>
      <c r="E1933" s="189"/>
      <c r="F1933" s="190">
        <v>21836</v>
      </c>
      <c r="G1933" s="190">
        <v>21663.4</v>
      </c>
      <c r="H1933" s="180">
        <f t="shared" ref="H1933:H1996" si="30">+G1933/F1933*100</f>
        <v>99.209562190877449</v>
      </c>
    </row>
    <row r="1934" spans="1:8" ht="22.5" x14ac:dyDescent="0.2">
      <c r="A1934" s="186" t="s">
        <v>620</v>
      </c>
      <c r="B1934" s="187">
        <v>11</v>
      </c>
      <c r="C1934" s="187">
        <v>3</v>
      </c>
      <c r="D1934" s="188">
        <v>1120348370</v>
      </c>
      <c r="E1934" s="189">
        <v>600</v>
      </c>
      <c r="F1934" s="190">
        <v>21836</v>
      </c>
      <c r="G1934" s="190">
        <v>21663.4</v>
      </c>
      <c r="H1934" s="180">
        <f t="shared" si="30"/>
        <v>99.209562190877449</v>
      </c>
    </row>
    <row r="1935" spans="1:8" ht="33.75" x14ac:dyDescent="0.2">
      <c r="A1935" s="186" t="s">
        <v>1271</v>
      </c>
      <c r="B1935" s="187">
        <v>11</v>
      </c>
      <c r="C1935" s="187">
        <v>3</v>
      </c>
      <c r="D1935" s="188">
        <v>1120348380</v>
      </c>
      <c r="E1935" s="189"/>
      <c r="F1935" s="190">
        <v>18272.900000000001</v>
      </c>
      <c r="G1935" s="190">
        <v>17984.400000000001</v>
      </c>
      <c r="H1935" s="180">
        <f t="shared" si="30"/>
        <v>98.421159202972703</v>
      </c>
    </row>
    <row r="1936" spans="1:8" ht="22.5" x14ac:dyDescent="0.2">
      <c r="A1936" s="186" t="s">
        <v>620</v>
      </c>
      <c r="B1936" s="187">
        <v>11</v>
      </c>
      <c r="C1936" s="187">
        <v>3</v>
      </c>
      <c r="D1936" s="188">
        <v>1120348380</v>
      </c>
      <c r="E1936" s="189">
        <v>600</v>
      </c>
      <c r="F1936" s="190">
        <v>18272.900000000001</v>
      </c>
      <c r="G1936" s="190">
        <v>17984.400000000001</v>
      </c>
      <c r="H1936" s="180">
        <f t="shared" si="30"/>
        <v>98.421159202972703</v>
      </c>
    </row>
    <row r="1937" spans="1:8" ht="33.75" x14ac:dyDescent="0.2">
      <c r="A1937" s="186" t="s">
        <v>1272</v>
      </c>
      <c r="B1937" s="187">
        <v>11</v>
      </c>
      <c r="C1937" s="187">
        <v>3</v>
      </c>
      <c r="D1937" s="188">
        <v>1120348390</v>
      </c>
      <c r="E1937" s="189"/>
      <c r="F1937" s="190">
        <v>6744.1</v>
      </c>
      <c r="G1937" s="190">
        <v>6704.3</v>
      </c>
      <c r="H1937" s="180">
        <f t="shared" si="30"/>
        <v>99.409854539523437</v>
      </c>
    </row>
    <row r="1938" spans="1:8" ht="22.5" x14ac:dyDescent="0.2">
      <c r="A1938" s="186" t="s">
        <v>620</v>
      </c>
      <c r="B1938" s="187">
        <v>11</v>
      </c>
      <c r="C1938" s="187">
        <v>3</v>
      </c>
      <c r="D1938" s="188">
        <v>1120348390</v>
      </c>
      <c r="E1938" s="189">
        <v>600</v>
      </c>
      <c r="F1938" s="190">
        <v>6744.1</v>
      </c>
      <c r="G1938" s="190">
        <v>6704.3</v>
      </c>
      <c r="H1938" s="180">
        <f t="shared" si="30"/>
        <v>99.409854539523437</v>
      </c>
    </row>
    <row r="1939" spans="1:8" ht="33.75" x14ac:dyDescent="0.2">
      <c r="A1939" s="186" t="s">
        <v>1273</v>
      </c>
      <c r="B1939" s="187">
        <v>11</v>
      </c>
      <c r="C1939" s="187">
        <v>3</v>
      </c>
      <c r="D1939" s="188">
        <v>1120348400</v>
      </c>
      <c r="E1939" s="189"/>
      <c r="F1939" s="190">
        <v>33903.1</v>
      </c>
      <c r="G1939" s="190">
        <v>33631.599999999999</v>
      </c>
      <c r="H1939" s="180">
        <f t="shared" si="30"/>
        <v>99.199188274818525</v>
      </c>
    </row>
    <row r="1940" spans="1:8" ht="22.5" x14ac:dyDescent="0.2">
      <c r="A1940" s="186" t="s">
        <v>620</v>
      </c>
      <c r="B1940" s="187">
        <v>11</v>
      </c>
      <c r="C1940" s="187">
        <v>3</v>
      </c>
      <c r="D1940" s="188">
        <v>1120348400</v>
      </c>
      <c r="E1940" s="189">
        <v>600</v>
      </c>
      <c r="F1940" s="190">
        <v>33903.1</v>
      </c>
      <c r="G1940" s="190">
        <v>33631.599999999999</v>
      </c>
      <c r="H1940" s="180">
        <f t="shared" si="30"/>
        <v>99.199188274818525</v>
      </c>
    </row>
    <row r="1941" spans="1:8" ht="33.75" x14ac:dyDescent="0.2">
      <c r="A1941" s="186" t="s">
        <v>1274</v>
      </c>
      <c r="B1941" s="187">
        <v>11</v>
      </c>
      <c r="C1941" s="187">
        <v>3</v>
      </c>
      <c r="D1941" s="188">
        <v>1120348700</v>
      </c>
      <c r="E1941" s="189"/>
      <c r="F1941" s="190">
        <v>18113.3</v>
      </c>
      <c r="G1941" s="190">
        <v>17785.7</v>
      </c>
      <c r="H1941" s="180">
        <f t="shared" si="30"/>
        <v>98.191384231476334</v>
      </c>
    </row>
    <row r="1942" spans="1:8" ht="22.5" x14ac:dyDescent="0.2">
      <c r="A1942" s="186" t="s">
        <v>620</v>
      </c>
      <c r="B1942" s="187">
        <v>11</v>
      </c>
      <c r="C1942" s="187">
        <v>3</v>
      </c>
      <c r="D1942" s="188">
        <v>1120348700</v>
      </c>
      <c r="E1942" s="189">
        <v>600</v>
      </c>
      <c r="F1942" s="190">
        <v>18113.3</v>
      </c>
      <c r="G1942" s="190">
        <v>17785.7</v>
      </c>
      <c r="H1942" s="180">
        <f t="shared" si="30"/>
        <v>98.191384231476334</v>
      </c>
    </row>
    <row r="1943" spans="1:8" ht="33.75" x14ac:dyDescent="0.2">
      <c r="A1943" s="186" t="s">
        <v>1250</v>
      </c>
      <c r="B1943" s="187">
        <v>11</v>
      </c>
      <c r="C1943" s="187">
        <v>3</v>
      </c>
      <c r="D1943" s="188" t="s">
        <v>1251</v>
      </c>
      <c r="E1943" s="189"/>
      <c r="F1943" s="190">
        <v>3062</v>
      </c>
      <c r="G1943" s="190">
        <v>3062</v>
      </c>
      <c r="H1943" s="180">
        <f t="shared" si="30"/>
        <v>100</v>
      </c>
    </row>
    <row r="1944" spans="1:8" ht="33.75" x14ac:dyDescent="0.2">
      <c r="A1944" s="186" t="s">
        <v>1275</v>
      </c>
      <c r="B1944" s="187">
        <v>11</v>
      </c>
      <c r="C1944" s="187">
        <v>3</v>
      </c>
      <c r="D1944" s="188" t="s">
        <v>1276</v>
      </c>
      <c r="E1944" s="189"/>
      <c r="F1944" s="190">
        <v>3062</v>
      </c>
      <c r="G1944" s="190">
        <v>3062</v>
      </c>
      <c r="H1944" s="180">
        <f t="shared" si="30"/>
        <v>100</v>
      </c>
    </row>
    <row r="1945" spans="1:8" x14ac:dyDescent="0.2">
      <c r="A1945" s="186" t="s">
        <v>611</v>
      </c>
      <c r="B1945" s="187">
        <v>11</v>
      </c>
      <c r="C1945" s="187">
        <v>3</v>
      </c>
      <c r="D1945" s="188" t="s">
        <v>1276</v>
      </c>
      <c r="E1945" s="189">
        <v>300</v>
      </c>
      <c r="F1945" s="190">
        <v>310</v>
      </c>
      <c r="G1945" s="190">
        <v>310</v>
      </c>
      <c r="H1945" s="180">
        <f t="shared" si="30"/>
        <v>100</v>
      </c>
    </row>
    <row r="1946" spans="1:8" ht="22.5" x14ac:dyDescent="0.2">
      <c r="A1946" s="186" t="s">
        <v>620</v>
      </c>
      <c r="B1946" s="187">
        <v>11</v>
      </c>
      <c r="C1946" s="187">
        <v>3</v>
      </c>
      <c r="D1946" s="188" t="s">
        <v>1276</v>
      </c>
      <c r="E1946" s="189">
        <v>600</v>
      </c>
      <c r="F1946" s="190">
        <v>2752</v>
      </c>
      <c r="G1946" s="190">
        <v>2752</v>
      </c>
      <c r="H1946" s="180">
        <f t="shared" si="30"/>
        <v>100</v>
      </c>
    </row>
    <row r="1947" spans="1:8" ht="22.5" x14ac:dyDescent="0.2">
      <c r="A1947" s="186" t="s">
        <v>1277</v>
      </c>
      <c r="B1947" s="187">
        <v>11</v>
      </c>
      <c r="C1947" s="187">
        <v>3</v>
      </c>
      <c r="D1947" s="188">
        <v>1130000000</v>
      </c>
      <c r="E1947" s="189"/>
      <c r="F1947" s="190">
        <v>178324.8</v>
      </c>
      <c r="G1947" s="190">
        <v>176389.2</v>
      </c>
      <c r="H1947" s="180">
        <f t="shared" si="30"/>
        <v>98.914564883852393</v>
      </c>
    </row>
    <row r="1948" spans="1:8" ht="33.75" x14ac:dyDescent="0.2">
      <c r="A1948" s="186" t="s">
        <v>1278</v>
      </c>
      <c r="B1948" s="187">
        <v>11</v>
      </c>
      <c r="C1948" s="187">
        <v>3</v>
      </c>
      <c r="D1948" s="188">
        <v>1130042300</v>
      </c>
      <c r="E1948" s="189"/>
      <c r="F1948" s="190">
        <v>19618.2</v>
      </c>
      <c r="G1948" s="190">
        <v>19436.2</v>
      </c>
      <c r="H1948" s="180">
        <f t="shared" si="30"/>
        <v>99.072290016413334</v>
      </c>
    </row>
    <row r="1949" spans="1:8" ht="22.5" x14ac:dyDescent="0.2">
      <c r="A1949" s="186" t="s">
        <v>620</v>
      </c>
      <c r="B1949" s="187">
        <v>11</v>
      </c>
      <c r="C1949" s="187">
        <v>3</v>
      </c>
      <c r="D1949" s="188">
        <v>1130042300</v>
      </c>
      <c r="E1949" s="189">
        <v>600</v>
      </c>
      <c r="F1949" s="190">
        <v>19618.2</v>
      </c>
      <c r="G1949" s="190">
        <v>19436.2</v>
      </c>
      <c r="H1949" s="180">
        <f t="shared" si="30"/>
        <v>99.072290016413334</v>
      </c>
    </row>
    <row r="1950" spans="1:8" ht="45" x14ac:dyDescent="0.2">
      <c r="A1950" s="186" t="s">
        <v>1279</v>
      </c>
      <c r="B1950" s="187">
        <v>11</v>
      </c>
      <c r="C1950" s="187">
        <v>3</v>
      </c>
      <c r="D1950" s="188">
        <v>1130042400</v>
      </c>
      <c r="E1950" s="189"/>
      <c r="F1950" s="190">
        <v>30986.7</v>
      </c>
      <c r="G1950" s="190">
        <v>30747.200000000001</v>
      </c>
      <c r="H1950" s="180">
        <f t="shared" si="30"/>
        <v>99.22708775055105</v>
      </c>
    </row>
    <row r="1951" spans="1:8" ht="22.5" x14ac:dyDescent="0.2">
      <c r="A1951" s="186" t="s">
        <v>620</v>
      </c>
      <c r="B1951" s="187">
        <v>11</v>
      </c>
      <c r="C1951" s="187">
        <v>3</v>
      </c>
      <c r="D1951" s="188">
        <v>1130042400</v>
      </c>
      <c r="E1951" s="189">
        <v>600</v>
      </c>
      <c r="F1951" s="190">
        <v>30986.7</v>
      </c>
      <c r="G1951" s="190">
        <v>30747.200000000001</v>
      </c>
      <c r="H1951" s="180">
        <f t="shared" si="30"/>
        <v>99.22708775055105</v>
      </c>
    </row>
    <row r="1952" spans="1:8" ht="33.75" x14ac:dyDescent="0.2">
      <c r="A1952" s="186" t="s">
        <v>1280</v>
      </c>
      <c r="B1952" s="187">
        <v>11</v>
      </c>
      <c r="C1952" s="187">
        <v>3</v>
      </c>
      <c r="D1952" s="188">
        <v>1130042500</v>
      </c>
      <c r="E1952" s="189"/>
      <c r="F1952" s="190">
        <v>10955.5</v>
      </c>
      <c r="G1952" s="190">
        <v>10738.1</v>
      </c>
      <c r="H1952" s="180">
        <f t="shared" si="30"/>
        <v>98.015608598420883</v>
      </c>
    </row>
    <row r="1953" spans="1:8" ht="22.5" x14ac:dyDescent="0.2">
      <c r="A1953" s="186" t="s">
        <v>620</v>
      </c>
      <c r="B1953" s="187">
        <v>11</v>
      </c>
      <c r="C1953" s="187">
        <v>3</v>
      </c>
      <c r="D1953" s="188">
        <v>1130042500</v>
      </c>
      <c r="E1953" s="189">
        <v>600</v>
      </c>
      <c r="F1953" s="190">
        <v>10955.5</v>
      </c>
      <c r="G1953" s="190">
        <v>10738.1</v>
      </c>
      <c r="H1953" s="180">
        <f t="shared" si="30"/>
        <v>98.015608598420883</v>
      </c>
    </row>
    <row r="1954" spans="1:8" ht="33.75" x14ac:dyDescent="0.2">
      <c r="A1954" s="186" t="s">
        <v>1281</v>
      </c>
      <c r="B1954" s="187">
        <v>11</v>
      </c>
      <c r="C1954" s="187">
        <v>3</v>
      </c>
      <c r="D1954" s="188">
        <v>1130042600</v>
      </c>
      <c r="E1954" s="189"/>
      <c r="F1954" s="190">
        <v>20193.599999999999</v>
      </c>
      <c r="G1954" s="190">
        <v>20120.7</v>
      </c>
      <c r="H1954" s="180">
        <f t="shared" si="30"/>
        <v>99.63899453292133</v>
      </c>
    </row>
    <row r="1955" spans="1:8" ht="22.5" x14ac:dyDescent="0.2">
      <c r="A1955" s="186" t="s">
        <v>620</v>
      </c>
      <c r="B1955" s="187">
        <v>11</v>
      </c>
      <c r="C1955" s="187">
        <v>3</v>
      </c>
      <c r="D1955" s="188">
        <v>1130042600</v>
      </c>
      <c r="E1955" s="189">
        <v>600</v>
      </c>
      <c r="F1955" s="190">
        <v>20193.599999999999</v>
      </c>
      <c r="G1955" s="190">
        <v>20120.7</v>
      </c>
      <c r="H1955" s="180">
        <f t="shared" si="30"/>
        <v>99.63899453292133</v>
      </c>
    </row>
    <row r="1956" spans="1:8" ht="33.75" x14ac:dyDescent="0.2">
      <c r="A1956" s="186" t="s">
        <v>1282</v>
      </c>
      <c r="B1956" s="187">
        <v>11</v>
      </c>
      <c r="C1956" s="187">
        <v>3</v>
      </c>
      <c r="D1956" s="188">
        <v>1130042700</v>
      </c>
      <c r="E1956" s="189"/>
      <c r="F1956" s="190">
        <v>11400.5</v>
      </c>
      <c r="G1956" s="190">
        <v>11171.9</v>
      </c>
      <c r="H1956" s="180">
        <f t="shared" si="30"/>
        <v>97.994824788386467</v>
      </c>
    </row>
    <row r="1957" spans="1:8" ht="22.5" x14ac:dyDescent="0.2">
      <c r="A1957" s="186" t="s">
        <v>620</v>
      </c>
      <c r="B1957" s="187">
        <v>11</v>
      </c>
      <c r="C1957" s="187">
        <v>3</v>
      </c>
      <c r="D1957" s="188">
        <v>1130042700</v>
      </c>
      <c r="E1957" s="189">
        <v>600</v>
      </c>
      <c r="F1957" s="190">
        <v>11400.5</v>
      </c>
      <c r="G1957" s="190">
        <v>11171.9</v>
      </c>
      <c r="H1957" s="180">
        <f t="shared" si="30"/>
        <v>97.994824788386467</v>
      </c>
    </row>
    <row r="1958" spans="1:8" ht="33.75" x14ac:dyDescent="0.2">
      <c r="A1958" s="186" t="s">
        <v>1283</v>
      </c>
      <c r="B1958" s="187">
        <v>11</v>
      </c>
      <c r="C1958" s="187">
        <v>3</v>
      </c>
      <c r="D1958" s="188">
        <v>1130042800</v>
      </c>
      <c r="E1958" s="189"/>
      <c r="F1958" s="190">
        <v>16382.5</v>
      </c>
      <c r="G1958" s="190">
        <v>16207.3</v>
      </c>
      <c r="H1958" s="180">
        <f t="shared" si="30"/>
        <v>98.930566152907062</v>
      </c>
    </row>
    <row r="1959" spans="1:8" ht="22.5" x14ac:dyDescent="0.2">
      <c r="A1959" s="186" t="s">
        <v>620</v>
      </c>
      <c r="B1959" s="187">
        <v>11</v>
      </c>
      <c r="C1959" s="187">
        <v>3</v>
      </c>
      <c r="D1959" s="188">
        <v>1130042800</v>
      </c>
      <c r="E1959" s="189">
        <v>600</v>
      </c>
      <c r="F1959" s="190">
        <v>16382.5</v>
      </c>
      <c r="G1959" s="190">
        <v>16207.3</v>
      </c>
      <c r="H1959" s="180">
        <f t="shared" si="30"/>
        <v>98.930566152907062</v>
      </c>
    </row>
    <row r="1960" spans="1:8" ht="33.75" x14ac:dyDescent="0.2">
      <c r="A1960" s="186" t="s">
        <v>1284</v>
      </c>
      <c r="B1960" s="187">
        <v>11</v>
      </c>
      <c r="C1960" s="187">
        <v>3</v>
      </c>
      <c r="D1960" s="188">
        <v>1130042900</v>
      </c>
      <c r="E1960" s="189"/>
      <c r="F1960" s="190">
        <v>14409.5</v>
      </c>
      <c r="G1960" s="190">
        <v>13976.3</v>
      </c>
      <c r="H1960" s="180">
        <f t="shared" si="30"/>
        <v>96.993650022554561</v>
      </c>
    </row>
    <row r="1961" spans="1:8" ht="22.5" x14ac:dyDescent="0.2">
      <c r="A1961" s="186" t="s">
        <v>620</v>
      </c>
      <c r="B1961" s="187">
        <v>11</v>
      </c>
      <c r="C1961" s="187">
        <v>3</v>
      </c>
      <c r="D1961" s="188">
        <v>1130042900</v>
      </c>
      <c r="E1961" s="189">
        <v>600</v>
      </c>
      <c r="F1961" s="190">
        <v>14409.5</v>
      </c>
      <c r="G1961" s="190">
        <v>13976.3</v>
      </c>
      <c r="H1961" s="180">
        <f t="shared" si="30"/>
        <v>96.993650022554561</v>
      </c>
    </row>
    <row r="1962" spans="1:8" ht="33.75" x14ac:dyDescent="0.2">
      <c r="A1962" s="186" t="s">
        <v>1285</v>
      </c>
      <c r="B1962" s="187">
        <v>11</v>
      </c>
      <c r="C1962" s="187">
        <v>3</v>
      </c>
      <c r="D1962" s="188">
        <v>1130043000</v>
      </c>
      <c r="E1962" s="189"/>
      <c r="F1962" s="190">
        <v>11385.2</v>
      </c>
      <c r="G1962" s="190">
        <v>11316.9</v>
      </c>
      <c r="H1962" s="180">
        <f t="shared" si="30"/>
        <v>99.400098373326756</v>
      </c>
    </row>
    <row r="1963" spans="1:8" ht="22.5" x14ac:dyDescent="0.2">
      <c r="A1963" s="186" t="s">
        <v>620</v>
      </c>
      <c r="B1963" s="187">
        <v>11</v>
      </c>
      <c r="C1963" s="187">
        <v>3</v>
      </c>
      <c r="D1963" s="188">
        <v>1130043000</v>
      </c>
      <c r="E1963" s="189">
        <v>600</v>
      </c>
      <c r="F1963" s="190">
        <v>11385.2</v>
      </c>
      <c r="G1963" s="190">
        <v>11316.9</v>
      </c>
      <c r="H1963" s="180">
        <f t="shared" si="30"/>
        <v>99.400098373326756</v>
      </c>
    </row>
    <row r="1964" spans="1:8" ht="33.75" x14ac:dyDescent="0.2">
      <c r="A1964" s="186" t="s">
        <v>1286</v>
      </c>
      <c r="B1964" s="187">
        <v>11</v>
      </c>
      <c r="C1964" s="187">
        <v>3</v>
      </c>
      <c r="D1964" s="188">
        <v>1130043100</v>
      </c>
      <c r="E1964" s="189"/>
      <c r="F1964" s="190">
        <v>16770.400000000001</v>
      </c>
      <c r="G1964" s="190">
        <v>16630.7</v>
      </c>
      <c r="H1964" s="180">
        <f t="shared" si="30"/>
        <v>99.166984687306197</v>
      </c>
    </row>
    <row r="1965" spans="1:8" ht="22.5" x14ac:dyDescent="0.2">
      <c r="A1965" s="186" t="s">
        <v>620</v>
      </c>
      <c r="B1965" s="187">
        <v>11</v>
      </c>
      <c r="C1965" s="187">
        <v>3</v>
      </c>
      <c r="D1965" s="188">
        <v>1130043100</v>
      </c>
      <c r="E1965" s="189">
        <v>600</v>
      </c>
      <c r="F1965" s="190">
        <v>16770.400000000001</v>
      </c>
      <c r="G1965" s="190">
        <v>16630.7</v>
      </c>
      <c r="H1965" s="180">
        <f t="shared" si="30"/>
        <v>99.166984687306197</v>
      </c>
    </row>
    <row r="1966" spans="1:8" ht="45" x14ac:dyDescent="0.2">
      <c r="A1966" s="186" t="s">
        <v>1287</v>
      </c>
      <c r="B1966" s="187">
        <v>11</v>
      </c>
      <c r="C1966" s="187">
        <v>3</v>
      </c>
      <c r="D1966" s="188">
        <v>1130043200</v>
      </c>
      <c r="E1966" s="189"/>
      <c r="F1966" s="190">
        <v>13754.3</v>
      </c>
      <c r="G1966" s="190">
        <v>13718.2</v>
      </c>
      <c r="H1966" s="180">
        <f t="shared" si="30"/>
        <v>99.737536624910035</v>
      </c>
    </row>
    <row r="1967" spans="1:8" ht="22.5" x14ac:dyDescent="0.2">
      <c r="A1967" s="186" t="s">
        <v>620</v>
      </c>
      <c r="B1967" s="187">
        <v>11</v>
      </c>
      <c r="C1967" s="187">
        <v>3</v>
      </c>
      <c r="D1967" s="188">
        <v>1130043200</v>
      </c>
      <c r="E1967" s="189">
        <v>600</v>
      </c>
      <c r="F1967" s="190">
        <v>13754.3</v>
      </c>
      <c r="G1967" s="190">
        <v>13718.2</v>
      </c>
      <c r="H1967" s="180">
        <f t="shared" si="30"/>
        <v>99.737536624910035</v>
      </c>
    </row>
    <row r="1968" spans="1:8" ht="45" x14ac:dyDescent="0.2">
      <c r="A1968" s="186" t="s">
        <v>1288</v>
      </c>
      <c r="B1968" s="187">
        <v>11</v>
      </c>
      <c r="C1968" s="187">
        <v>3</v>
      </c>
      <c r="D1968" s="188">
        <v>1130043300</v>
      </c>
      <c r="E1968" s="189"/>
      <c r="F1968" s="190">
        <v>12468.4</v>
      </c>
      <c r="G1968" s="190">
        <v>12325.7</v>
      </c>
      <c r="H1968" s="180">
        <f t="shared" si="30"/>
        <v>98.855506720990675</v>
      </c>
    </row>
    <row r="1969" spans="1:8" ht="22.5" x14ac:dyDescent="0.2">
      <c r="A1969" s="186" t="s">
        <v>620</v>
      </c>
      <c r="B1969" s="187">
        <v>11</v>
      </c>
      <c r="C1969" s="187">
        <v>3</v>
      </c>
      <c r="D1969" s="188">
        <v>1130043300</v>
      </c>
      <c r="E1969" s="189">
        <v>600</v>
      </c>
      <c r="F1969" s="190">
        <v>12468.4</v>
      </c>
      <c r="G1969" s="190">
        <v>12325.7</v>
      </c>
      <c r="H1969" s="180">
        <f t="shared" si="30"/>
        <v>98.855506720990675</v>
      </c>
    </row>
    <row r="1970" spans="1:8" ht="33.75" x14ac:dyDescent="0.2">
      <c r="A1970" s="186" t="s">
        <v>1159</v>
      </c>
      <c r="B1970" s="187">
        <v>11</v>
      </c>
      <c r="C1970" s="187">
        <v>3</v>
      </c>
      <c r="D1970" s="188">
        <v>1160000000</v>
      </c>
      <c r="E1970" s="189"/>
      <c r="F1970" s="190">
        <v>74753.2</v>
      </c>
      <c r="G1970" s="190">
        <v>73289.3</v>
      </c>
      <c r="H1970" s="180">
        <f t="shared" si="30"/>
        <v>98.041689185212149</v>
      </c>
    </row>
    <row r="1971" spans="1:8" ht="33.75" x14ac:dyDescent="0.2">
      <c r="A1971" s="186" t="s">
        <v>1160</v>
      </c>
      <c r="B1971" s="187">
        <v>11</v>
      </c>
      <c r="C1971" s="187">
        <v>3</v>
      </c>
      <c r="D1971" s="188">
        <v>1160100000</v>
      </c>
      <c r="E1971" s="189"/>
      <c r="F1971" s="190">
        <v>66000.3</v>
      </c>
      <c r="G1971" s="190">
        <v>64536.4</v>
      </c>
      <c r="H1971" s="180">
        <f t="shared" si="30"/>
        <v>97.781979778879787</v>
      </c>
    </row>
    <row r="1972" spans="1:8" ht="33.75" x14ac:dyDescent="0.2">
      <c r="A1972" s="186" t="s">
        <v>1161</v>
      </c>
      <c r="B1972" s="187">
        <v>11</v>
      </c>
      <c r="C1972" s="187">
        <v>3</v>
      </c>
      <c r="D1972" s="188">
        <v>1160148200</v>
      </c>
      <c r="E1972" s="189"/>
      <c r="F1972" s="190">
        <v>66000.3</v>
      </c>
      <c r="G1972" s="190">
        <v>64536.4</v>
      </c>
      <c r="H1972" s="180">
        <f t="shared" si="30"/>
        <v>97.781979778879787</v>
      </c>
    </row>
    <row r="1973" spans="1:8" x14ac:dyDescent="0.2">
      <c r="A1973" s="186" t="s">
        <v>611</v>
      </c>
      <c r="B1973" s="187">
        <v>11</v>
      </c>
      <c r="C1973" s="187">
        <v>3</v>
      </c>
      <c r="D1973" s="188">
        <v>1160148200</v>
      </c>
      <c r="E1973" s="189">
        <v>300</v>
      </c>
      <c r="F1973" s="190">
        <v>504</v>
      </c>
      <c r="G1973" s="190">
        <v>504</v>
      </c>
      <c r="H1973" s="180">
        <f t="shared" si="30"/>
        <v>100</v>
      </c>
    </row>
    <row r="1974" spans="1:8" ht="22.5" x14ac:dyDescent="0.2">
      <c r="A1974" s="186" t="s">
        <v>620</v>
      </c>
      <c r="B1974" s="187">
        <v>11</v>
      </c>
      <c r="C1974" s="187">
        <v>3</v>
      </c>
      <c r="D1974" s="188">
        <v>1160148200</v>
      </c>
      <c r="E1974" s="189">
        <v>600</v>
      </c>
      <c r="F1974" s="190">
        <v>65496.3</v>
      </c>
      <c r="G1974" s="190">
        <v>64032.4</v>
      </c>
      <c r="H1974" s="180">
        <f t="shared" si="30"/>
        <v>97.764911911054526</v>
      </c>
    </row>
    <row r="1975" spans="1:8" ht="33.75" x14ac:dyDescent="0.2">
      <c r="A1975" s="186" t="s">
        <v>1289</v>
      </c>
      <c r="B1975" s="187">
        <v>11</v>
      </c>
      <c r="C1975" s="187">
        <v>3</v>
      </c>
      <c r="D1975" s="188" t="s">
        <v>1290</v>
      </c>
      <c r="E1975" s="189"/>
      <c r="F1975" s="190">
        <v>8752.9</v>
      </c>
      <c r="G1975" s="190">
        <v>8752.9</v>
      </c>
      <c r="H1975" s="180">
        <f t="shared" si="30"/>
        <v>100</v>
      </c>
    </row>
    <row r="1976" spans="1:8" ht="22.5" x14ac:dyDescent="0.2">
      <c r="A1976" s="186" t="s">
        <v>1291</v>
      </c>
      <c r="B1976" s="187">
        <v>11</v>
      </c>
      <c r="C1976" s="187">
        <v>3</v>
      </c>
      <c r="D1976" s="188" t="s">
        <v>1292</v>
      </c>
      <c r="E1976" s="189"/>
      <c r="F1976" s="190">
        <v>8752.9</v>
      </c>
      <c r="G1976" s="190">
        <v>8752.9</v>
      </c>
      <c r="H1976" s="180">
        <f t="shared" si="30"/>
        <v>100</v>
      </c>
    </row>
    <row r="1977" spans="1:8" ht="22.5" x14ac:dyDescent="0.2">
      <c r="A1977" s="186" t="s">
        <v>620</v>
      </c>
      <c r="B1977" s="187">
        <v>11</v>
      </c>
      <c r="C1977" s="187">
        <v>3</v>
      </c>
      <c r="D1977" s="188" t="s">
        <v>1292</v>
      </c>
      <c r="E1977" s="189">
        <v>600</v>
      </c>
      <c r="F1977" s="190">
        <v>8752.9</v>
      </c>
      <c r="G1977" s="190">
        <v>8752.9</v>
      </c>
      <c r="H1977" s="180">
        <f t="shared" si="30"/>
        <v>100</v>
      </c>
    </row>
    <row r="1978" spans="1:8" ht="22.5" x14ac:dyDescent="0.2">
      <c r="A1978" s="186" t="s">
        <v>1243</v>
      </c>
      <c r="B1978" s="187">
        <v>11</v>
      </c>
      <c r="C1978" s="187">
        <v>3</v>
      </c>
      <c r="D1978" s="188">
        <v>1170000000</v>
      </c>
      <c r="E1978" s="189"/>
      <c r="F1978" s="190">
        <v>19200</v>
      </c>
      <c r="G1978" s="190">
        <v>19183</v>
      </c>
      <c r="H1978" s="180">
        <f t="shared" si="30"/>
        <v>99.911458333333343</v>
      </c>
    </row>
    <row r="1979" spans="1:8" x14ac:dyDescent="0.2">
      <c r="A1979" s="186" t="s">
        <v>1247</v>
      </c>
      <c r="B1979" s="187">
        <v>11</v>
      </c>
      <c r="C1979" s="187">
        <v>3</v>
      </c>
      <c r="D1979" s="188">
        <v>1170600000</v>
      </c>
      <c r="E1979" s="189"/>
      <c r="F1979" s="190">
        <v>19200</v>
      </c>
      <c r="G1979" s="190">
        <v>19183</v>
      </c>
      <c r="H1979" s="180">
        <f t="shared" si="30"/>
        <v>99.911458333333343</v>
      </c>
    </row>
    <row r="1980" spans="1:8" ht="22.5" x14ac:dyDescent="0.2">
      <c r="A1980" s="186" t="s">
        <v>1770</v>
      </c>
      <c r="B1980" s="187">
        <v>11</v>
      </c>
      <c r="C1980" s="187">
        <v>3</v>
      </c>
      <c r="D1980" s="188">
        <v>1170600330</v>
      </c>
      <c r="E1980" s="189"/>
      <c r="F1980" s="190">
        <v>19200</v>
      </c>
      <c r="G1980" s="190">
        <v>19183</v>
      </c>
      <c r="H1980" s="180">
        <f t="shared" si="30"/>
        <v>99.911458333333343</v>
      </c>
    </row>
    <row r="1981" spans="1:8" ht="22.5" x14ac:dyDescent="0.2">
      <c r="A1981" s="186" t="s">
        <v>620</v>
      </c>
      <c r="B1981" s="187">
        <v>11</v>
      </c>
      <c r="C1981" s="187">
        <v>3</v>
      </c>
      <c r="D1981" s="188">
        <v>1170600330</v>
      </c>
      <c r="E1981" s="189">
        <v>600</v>
      </c>
      <c r="F1981" s="190">
        <v>19200</v>
      </c>
      <c r="G1981" s="190">
        <v>19183</v>
      </c>
      <c r="H1981" s="180">
        <f t="shared" si="30"/>
        <v>99.911458333333343</v>
      </c>
    </row>
    <row r="1982" spans="1:8" ht="22.5" x14ac:dyDescent="0.2">
      <c r="A1982" s="186" t="s">
        <v>854</v>
      </c>
      <c r="B1982" s="187">
        <v>11</v>
      </c>
      <c r="C1982" s="187">
        <v>3</v>
      </c>
      <c r="D1982" s="188">
        <v>1400000000</v>
      </c>
      <c r="E1982" s="189"/>
      <c r="F1982" s="190">
        <v>270</v>
      </c>
      <c r="G1982" s="190">
        <v>270</v>
      </c>
      <c r="H1982" s="180">
        <f t="shared" si="30"/>
        <v>100</v>
      </c>
    </row>
    <row r="1983" spans="1:8" ht="22.5" x14ac:dyDescent="0.2">
      <c r="A1983" s="186" t="s">
        <v>1080</v>
      </c>
      <c r="B1983" s="187">
        <v>11</v>
      </c>
      <c r="C1983" s="187">
        <v>3</v>
      </c>
      <c r="D1983" s="188">
        <v>1420000000</v>
      </c>
      <c r="E1983" s="189"/>
      <c r="F1983" s="190">
        <v>270</v>
      </c>
      <c r="G1983" s="190">
        <v>270</v>
      </c>
      <c r="H1983" s="180">
        <f t="shared" si="30"/>
        <v>100</v>
      </c>
    </row>
    <row r="1984" spans="1:8" ht="22.5" x14ac:dyDescent="0.2">
      <c r="A1984" s="186" t="s">
        <v>1081</v>
      </c>
      <c r="B1984" s="187">
        <v>11</v>
      </c>
      <c r="C1984" s="187">
        <v>3</v>
      </c>
      <c r="D1984" s="188">
        <v>1420020150</v>
      </c>
      <c r="E1984" s="189"/>
      <c r="F1984" s="190">
        <v>270</v>
      </c>
      <c r="G1984" s="190">
        <v>270</v>
      </c>
      <c r="H1984" s="180">
        <f t="shared" si="30"/>
        <v>100</v>
      </c>
    </row>
    <row r="1985" spans="1:8" ht="22.5" x14ac:dyDescent="0.2">
      <c r="A1985" s="186" t="s">
        <v>620</v>
      </c>
      <c r="B1985" s="187">
        <v>11</v>
      </c>
      <c r="C1985" s="187">
        <v>3</v>
      </c>
      <c r="D1985" s="188">
        <v>1420020150</v>
      </c>
      <c r="E1985" s="189">
        <v>600</v>
      </c>
      <c r="F1985" s="190">
        <v>270</v>
      </c>
      <c r="G1985" s="190">
        <v>270</v>
      </c>
      <c r="H1985" s="180">
        <f t="shared" si="30"/>
        <v>100</v>
      </c>
    </row>
    <row r="1986" spans="1:8" x14ac:dyDescent="0.2">
      <c r="A1986" s="186" t="s">
        <v>1082</v>
      </c>
      <c r="B1986" s="187">
        <v>11</v>
      </c>
      <c r="C1986" s="187">
        <v>3</v>
      </c>
      <c r="D1986" s="188">
        <v>2400000000</v>
      </c>
      <c r="E1986" s="189"/>
      <c r="F1986" s="190">
        <v>391</v>
      </c>
      <c r="G1986" s="190">
        <v>391</v>
      </c>
      <c r="H1986" s="180">
        <f t="shared" si="30"/>
        <v>100</v>
      </c>
    </row>
    <row r="1987" spans="1:8" ht="22.5" x14ac:dyDescent="0.2">
      <c r="A1987" s="186" t="s">
        <v>1083</v>
      </c>
      <c r="B1987" s="187">
        <v>11</v>
      </c>
      <c r="C1987" s="187">
        <v>3</v>
      </c>
      <c r="D1987" s="188">
        <v>2410000000</v>
      </c>
      <c r="E1987" s="189"/>
      <c r="F1987" s="190">
        <v>391</v>
      </c>
      <c r="G1987" s="190">
        <v>391</v>
      </c>
      <c r="H1987" s="180">
        <f t="shared" si="30"/>
        <v>100</v>
      </c>
    </row>
    <row r="1988" spans="1:8" ht="22.5" x14ac:dyDescent="0.2">
      <c r="A1988" s="186" t="s">
        <v>1701</v>
      </c>
      <c r="B1988" s="187">
        <v>11</v>
      </c>
      <c r="C1988" s="187">
        <v>3</v>
      </c>
      <c r="D1988" s="188">
        <v>2410100000</v>
      </c>
      <c r="E1988" s="189"/>
      <c r="F1988" s="190">
        <v>391</v>
      </c>
      <c r="G1988" s="190">
        <v>391</v>
      </c>
      <c r="H1988" s="180">
        <f t="shared" si="30"/>
        <v>100</v>
      </c>
    </row>
    <row r="1989" spans="1:8" ht="22.5" x14ac:dyDescent="0.2">
      <c r="A1989" s="186" t="s">
        <v>1084</v>
      </c>
      <c r="B1989" s="187">
        <v>11</v>
      </c>
      <c r="C1989" s="187">
        <v>3</v>
      </c>
      <c r="D1989" s="188">
        <v>2410102250</v>
      </c>
      <c r="E1989" s="189"/>
      <c r="F1989" s="190">
        <v>391</v>
      </c>
      <c r="G1989" s="190">
        <v>391</v>
      </c>
      <c r="H1989" s="180">
        <f t="shared" si="30"/>
        <v>100</v>
      </c>
    </row>
    <row r="1990" spans="1:8" ht="22.5" x14ac:dyDescent="0.2">
      <c r="A1990" s="186" t="s">
        <v>620</v>
      </c>
      <c r="B1990" s="187">
        <v>11</v>
      </c>
      <c r="C1990" s="187">
        <v>3</v>
      </c>
      <c r="D1990" s="188">
        <v>2410102250</v>
      </c>
      <c r="E1990" s="189">
        <v>600</v>
      </c>
      <c r="F1990" s="190">
        <v>391</v>
      </c>
      <c r="G1990" s="190">
        <v>391</v>
      </c>
      <c r="H1990" s="180">
        <f t="shared" si="30"/>
        <v>100</v>
      </c>
    </row>
    <row r="1991" spans="1:8" x14ac:dyDescent="0.2">
      <c r="A1991" s="186" t="s">
        <v>1771</v>
      </c>
      <c r="B1991" s="187">
        <v>11</v>
      </c>
      <c r="C1991" s="187">
        <v>3</v>
      </c>
      <c r="D1991" s="188">
        <v>7400000000</v>
      </c>
      <c r="E1991" s="189"/>
      <c r="F1991" s="190">
        <v>100</v>
      </c>
      <c r="G1991" s="190">
        <v>100</v>
      </c>
      <c r="H1991" s="180">
        <f t="shared" si="30"/>
        <v>100</v>
      </c>
    </row>
    <row r="1992" spans="1:8" ht="22.5" x14ac:dyDescent="0.2">
      <c r="A1992" s="186" t="s">
        <v>1424</v>
      </c>
      <c r="B1992" s="187">
        <v>11</v>
      </c>
      <c r="C1992" s="187">
        <v>3</v>
      </c>
      <c r="D1992" s="188">
        <v>7400055490</v>
      </c>
      <c r="E1992" s="189"/>
      <c r="F1992" s="190">
        <v>100</v>
      </c>
      <c r="G1992" s="190">
        <v>100</v>
      </c>
      <c r="H1992" s="180">
        <f t="shared" si="30"/>
        <v>100</v>
      </c>
    </row>
    <row r="1993" spans="1:8" ht="22.5" x14ac:dyDescent="0.2">
      <c r="A1993" s="186" t="s">
        <v>620</v>
      </c>
      <c r="B1993" s="187">
        <v>11</v>
      </c>
      <c r="C1993" s="187">
        <v>3</v>
      </c>
      <c r="D1993" s="188">
        <v>7400055490</v>
      </c>
      <c r="E1993" s="189">
        <v>600</v>
      </c>
      <c r="F1993" s="190">
        <v>100</v>
      </c>
      <c r="G1993" s="190">
        <v>100</v>
      </c>
      <c r="H1993" s="180">
        <f t="shared" si="30"/>
        <v>100</v>
      </c>
    </row>
    <row r="1994" spans="1:8" s="176" customFormat="1" ht="10.5" x14ac:dyDescent="0.15">
      <c r="A1994" s="181" t="s">
        <v>1293</v>
      </c>
      <c r="B1994" s="182">
        <v>11</v>
      </c>
      <c r="C1994" s="182">
        <v>5</v>
      </c>
      <c r="D1994" s="183"/>
      <c r="E1994" s="184"/>
      <c r="F1994" s="185">
        <v>16129.5</v>
      </c>
      <c r="G1994" s="185">
        <v>15648.3</v>
      </c>
      <c r="H1994" s="174">
        <f t="shared" si="30"/>
        <v>97.01664651725099</v>
      </c>
    </row>
    <row r="1995" spans="1:8" x14ac:dyDescent="0.2">
      <c r="A1995" s="186" t="s">
        <v>596</v>
      </c>
      <c r="B1995" s="187">
        <v>11</v>
      </c>
      <c r="C1995" s="187">
        <v>5</v>
      </c>
      <c r="D1995" s="188">
        <v>8900000000</v>
      </c>
      <c r="E1995" s="189"/>
      <c r="F1995" s="190">
        <v>16129.5</v>
      </c>
      <c r="G1995" s="190">
        <v>15648.3</v>
      </c>
      <c r="H1995" s="180">
        <f t="shared" si="30"/>
        <v>97.01664651725099</v>
      </c>
    </row>
    <row r="1996" spans="1:8" x14ac:dyDescent="0.2">
      <c r="A1996" s="186" t="s">
        <v>596</v>
      </c>
      <c r="B1996" s="187">
        <v>11</v>
      </c>
      <c r="C1996" s="187">
        <v>5</v>
      </c>
      <c r="D1996" s="188">
        <v>8900000110</v>
      </c>
      <c r="E1996" s="189"/>
      <c r="F1996" s="190">
        <v>13152</v>
      </c>
      <c r="G1996" s="190">
        <v>13152</v>
      </c>
      <c r="H1996" s="180">
        <f t="shared" si="30"/>
        <v>100</v>
      </c>
    </row>
    <row r="1997" spans="1:8" ht="33.75" x14ac:dyDescent="0.2">
      <c r="A1997" s="186" t="s">
        <v>595</v>
      </c>
      <c r="B1997" s="187">
        <v>11</v>
      </c>
      <c r="C1997" s="187">
        <v>5</v>
      </c>
      <c r="D1997" s="188">
        <v>8900000110</v>
      </c>
      <c r="E1997" s="189">
        <v>100</v>
      </c>
      <c r="F1997" s="190">
        <v>13152</v>
      </c>
      <c r="G1997" s="190">
        <v>13152</v>
      </c>
      <c r="H1997" s="180">
        <f t="shared" ref="H1997:H2060" si="31">+G1997/F1997*100</f>
        <v>100</v>
      </c>
    </row>
    <row r="1998" spans="1:8" x14ac:dyDescent="0.2">
      <c r="A1998" s="186" t="s">
        <v>596</v>
      </c>
      <c r="B1998" s="187">
        <v>11</v>
      </c>
      <c r="C1998" s="187">
        <v>5</v>
      </c>
      <c r="D1998" s="188">
        <v>8900000190</v>
      </c>
      <c r="E1998" s="189"/>
      <c r="F1998" s="190">
        <v>2108</v>
      </c>
      <c r="G1998" s="190">
        <v>1626.8</v>
      </c>
      <c r="H1998" s="180">
        <f t="shared" si="31"/>
        <v>77.172675521821631</v>
      </c>
    </row>
    <row r="1999" spans="1:8" ht="33.75" x14ac:dyDescent="0.2">
      <c r="A1999" s="186" t="s">
        <v>595</v>
      </c>
      <c r="B1999" s="187">
        <v>11</v>
      </c>
      <c r="C1999" s="187">
        <v>5</v>
      </c>
      <c r="D1999" s="188">
        <v>8900000190</v>
      </c>
      <c r="E1999" s="189">
        <v>100</v>
      </c>
      <c r="F1999" s="190">
        <v>633.70000000000005</v>
      </c>
      <c r="G1999" s="190">
        <v>515.79999999999995</v>
      </c>
      <c r="H1999" s="180">
        <f t="shared" si="31"/>
        <v>81.394981852611636</v>
      </c>
    </row>
    <row r="2000" spans="1:8" x14ac:dyDescent="0.2">
      <c r="A2000" s="186" t="s">
        <v>599</v>
      </c>
      <c r="B2000" s="187">
        <v>11</v>
      </c>
      <c r="C2000" s="187">
        <v>5</v>
      </c>
      <c r="D2000" s="188">
        <v>8900000190</v>
      </c>
      <c r="E2000" s="189">
        <v>200</v>
      </c>
      <c r="F2000" s="190">
        <v>1333.7</v>
      </c>
      <c r="G2000" s="190">
        <v>972.4</v>
      </c>
      <c r="H2000" s="180">
        <f t="shared" si="31"/>
        <v>72.90994976381495</v>
      </c>
    </row>
    <row r="2001" spans="1:8" x14ac:dyDescent="0.2">
      <c r="A2001" s="186" t="s">
        <v>603</v>
      </c>
      <c r="B2001" s="187">
        <v>11</v>
      </c>
      <c r="C2001" s="187">
        <v>5</v>
      </c>
      <c r="D2001" s="188">
        <v>8900000190</v>
      </c>
      <c r="E2001" s="189">
        <v>800</v>
      </c>
      <c r="F2001" s="190">
        <v>140.6</v>
      </c>
      <c r="G2001" s="190">
        <v>138.6</v>
      </c>
      <c r="H2001" s="180">
        <f t="shared" si="31"/>
        <v>98.577524893314376</v>
      </c>
    </row>
    <row r="2002" spans="1:8" x14ac:dyDescent="0.2">
      <c r="A2002" s="186" t="s">
        <v>596</v>
      </c>
      <c r="B2002" s="187">
        <v>11</v>
      </c>
      <c r="C2002" s="187">
        <v>5</v>
      </c>
      <c r="D2002" s="188">
        <v>8900000870</v>
      </c>
      <c r="E2002" s="189"/>
      <c r="F2002" s="190">
        <v>109.5</v>
      </c>
      <c r="G2002" s="190">
        <v>109.5</v>
      </c>
      <c r="H2002" s="180">
        <f t="shared" si="31"/>
        <v>100</v>
      </c>
    </row>
    <row r="2003" spans="1:8" ht="33.75" x14ac:dyDescent="0.2">
      <c r="A2003" s="186" t="s">
        <v>595</v>
      </c>
      <c r="B2003" s="187">
        <v>11</v>
      </c>
      <c r="C2003" s="187">
        <v>5</v>
      </c>
      <c r="D2003" s="188">
        <v>8900000870</v>
      </c>
      <c r="E2003" s="189">
        <v>100</v>
      </c>
      <c r="F2003" s="190">
        <v>109.5</v>
      </c>
      <c r="G2003" s="190">
        <v>109.5</v>
      </c>
      <c r="H2003" s="180">
        <f t="shared" si="31"/>
        <v>100</v>
      </c>
    </row>
    <row r="2004" spans="1:8" ht="22.5" x14ac:dyDescent="0.2">
      <c r="A2004" s="186" t="s">
        <v>1424</v>
      </c>
      <c r="B2004" s="187">
        <v>11</v>
      </c>
      <c r="C2004" s="187">
        <v>5</v>
      </c>
      <c r="D2004" s="188">
        <v>8900055490</v>
      </c>
      <c r="E2004" s="189"/>
      <c r="F2004" s="190">
        <v>760</v>
      </c>
      <c r="G2004" s="190">
        <v>760</v>
      </c>
      <c r="H2004" s="180">
        <f t="shared" si="31"/>
        <v>100</v>
      </c>
    </row>
    <row r="2005" spans="1:8" ht="33.75" x14ac:dyDescent="0.2">
      <c r="A2005" s="186" t="s">
        <v>595</v>
      </c>
      <c r="B2005" s="187">
        <v>11</v>
      </c>
      <c r="C2005" s="187">
        <v>5</v>
      </c>
      <c r="D2005" s="188">
        <v>8900055490</v>
      </c>
      <c r="E2005" s="189">
        <v>100</v>
      </c>
      <c r="F2005" s="190">
        <v>760</v>
      </c>
      <c r="G2005" s="190">
        <v>760</v>
      </c>
      <c r="H2005" s="180">
        <f t="shared" si="31"/>
        <v>100</v>
      </c>
    </row>
    <row r="2006" spans="1:8" s="176" customFormat="1" ht="10.5" x14ac:dyDescent="0.15">
      <c r="A2006" s="181" t="s">
        <v>1294</v>
      </c>
      <c r="B2006" s="182">
        <v>12</v>
      </c>
      <c r="C2006" s="182"/>
      <c r="D2006" s="183"/>
      <c r="E2006" s="184"/>
      <c r="F2006" s="185">
        <v>79680.899999999994</v>
      </c>
      <c r="G2006" s="185">
        <v>66341.100000000006</v>
      </c>
      <c r="H2006" s="174">
        <f t="shared" si="31"/>
        <v>83.258472231111853</v>
      </c>
    </row>
    <row r="2007" spans="1:8" s="176" customFormat="1" ht="10.5" x14ac:dyDescent="0.15">
      <c r="A2007" s="181" t="s">
        <v>1295</v>
      </c>
      <c r="B2007" s="182">
        <v>12</v>
      </c>
      <c r="C2007" s="182">
        <v>1</v>
      </c>
      <c r="D2007" s="183"/>
      <c r="E2007" s="184"/>
      <c r="F2007" s="185">
        <v>15999.7</v>
      </c>
      <c r="G2007" s="185">
        <v>14504.7</v>
      </c>
      <c r="H2007" s="174">
        <f t="shared" si="31"/>
        <v>90.656074801402525</v>
      </c>
    </row>
    <row r="2008" spans="1:8" ht="22.5" x14ac:dyDescent="0.2">
      <c r="A2008" s="186" t="s">
        <v>711</v>
      </c>
      <c r="B2008" s="187">
        <v>12</v>
      </c>
      <c r="C2008" s="187">
        <v>1</v>
      </c>
      <c r="D2008" s="188">
        <v>1200000000</v>
      </c>
      <c r="E2008" s="189"/>
      <c r="F2008" s="190">
        <v>15999.7</v>
      </c>
      <c r="G2008" s="190">
        <v>14504.7</v>
      </c>
      <c r="H2008" s="180">
        <f t="shared" si="31"/>
        <v>90.656074801402525</v>
      </c>
    </row>
    <row r="2009" spans="1:8" ht="22.5" x14ac:dyDescent="0.2">
      <c r="A2009" s="186" t="s">
        <v>1772</v>
      </c>
      <c r="B2009" s="187">
        <v>12</v>
      </c>
      <c r="C2009" s="187">
        <v>1</v>
      </c>
      <c r="D2009" s="188">
        <v>1230000000</v>
      </c>
      <c r="E2009" s="189"/>
      <c r="F2009" s="190">
        <v>15999.7</v>
      </c>
      <c r="G2009" s="190">
        <v>14504.7</v>
      </c>
      <c r="H2009" s="180">
        <f t="shared" si="31"/>
        <v>90.656074801402525</v>
      </c>
    </row>
    <row r="2010" spans="1:8" ht="22.5" x14ac:dyDescent="0.2">
      <c r="A2010" s="186" t="s">
        <v>1296</v>
      </c>
      <c r="B2010" s="187">
        <v>12</v>
      </c>
      <c r="C2010" s="187">
        <v>1</v>
      </c>
      <c r="D2010" s="188">
        <v>1230100000</v>
      </c>
      <c r="E2010" s="189"/>
      <c r="F2010" s="190">
        <v>15999.7</v>
      </c>
      <c r="G2010" s="190">
        <v>14504.7</v>
      </c>
      <c r="H2010" s="180">
        <f t="shared" si="31"/>
        <v>90.656074801402525</v>
      </c>
    </row>
    <row r="2011" spans="1:8" ht="22.5" x14ac:dyDescent="0.2">
      <c r="A2011" s="186" t="s">
        <v>1297</v>
      </c>
      <c r="B2011" s="187">
        <v>12</v>
      </c>
      <c r="C2011" s="187">
        <v>1</v>
      </c>
      <c r="D2011" s="188">
        <v>1230140050</v>
      </c>
      <c r="E2011" s="189"/>
      <c r="F2011" s="190">
        <v>15999.7</v>
      </c>
      <c r="G2011" s="190">
        <v>14504.7</v>
      </c>
      <c r="H2011" s="180">
        <f t="shared" si="31"/>
        <v>90.656074801402525</v>
      </c>
    </row>
    <row r="2012" spans="1:8" ht="22.5" x14ac:dyDescent="0.2">
      <c r="A2012" s="186" t="s">
        <v>620</v>
      </c>
      <c r="B2012" s="187">
        <v>12</v>
      </c>
      <c r="C2012" s="187">
        <v>1</v>
      </c>
      <c r="D2012" s="188">
        <v>1230140050</v>
      </c>
      <c r="E2012" s="189">
        <v>600</v>
      </c>
      <c r="F2012" s="190">
        <v>15999.7</v>
      </c>
      <c r="G2012" s="190">
        <v>14504.7</v>
      </c>
      <c r="H2012" s="180">
        <f t="shared" si="31"/>
        <v>90.656074801402525</v>
      </c>
    </row>
    <row r="2013" spans="1:8" s="176" customFormat="1" ht="10.5" x14ac:dyDescent="0.15">
      <c r="A2013" s="181" t="s">
        <v>1298</v>
      </c>
      <c r="B2013" s="182">
        <v>12</v>
      </c>
      <c r="C2013" s="182">
        <v>2</v>
      </c>
      <c r="D2013" s="183"/>
      <c r="E2013" s="184"/>
      <c r="F2013" s="185">
        <v>55317.8</v>
      </c>
      <c r="G2013" s="185">
        <v>49344.4</v>
      </c>
      <c r="H2013" s="174">
        <f t="shared" si="31"/>
        <v>89.201667456044888</v>
      </c>
    </row>
    <row r="2014" spans="1:8" ht="22.5" x14ac:dyDescent="0.2">
      <c r="A2014" s="186" t="s">
        <v>711</v>
      </c>
      <c r="B2014" s="187">
        <v>12</v>
      </c>
      <c r="C2014" s="187">
        <v>2</v>
      </c>
      <c r="D2014" s="188">
        <v>1200000000</v>
      </c>
      <c r="E2014" s="189"/>
      <c r="F2014" s="190">
        <v>55317.8</v>
      </c>
      <c r="G2014" s="190">
        <v>49344.4</v>
      </c>
      <c r="H2014" s="180">
        <f t="shared" si="31"/>
        <v>89.201667456044888</v>
      </c>
    </row>
    <row r="2015" spans="1:8" ht="22.5" x14ac:dyDescent="0.2">
      <c r="A2015" s="186" t="s">
        <v>1772</v>
      </c>
      <c r="B2015" s="187">
        <v>12</v>
      </c>
      <c r="C2015" s="187">
        <v>2</v>
      </c>
      <c r="D2015" s="188">
        <v>1230000000</v>
      </c>
      <c r="E2015" s="189"/>
      <c r="F2015" s="190">
        <v>55317.8</v>
      </c>
      <c r="G2015" s="190">
        <v>49344.4</v>
      </c>
      <c r="H2015" s="180">
        <f t="shared" si="31"/>
        <v>89.201667456044888</v>
      </c>
    </row>
    <row r="2016" spans="1:8" ht="22.5" x14ac:dyDescent="0.2">
      <c r="A2016" s="186" t="s">
        <v>1296</v>
      </c>
      <c r="B2016" s="187">
        <v>12</v>
      </c>
      <c r="C2016" s="187">
        <v>2</v>
      </c>
      <c r="D2016" s="188">
        <v>1230100000</v>
      </c>
      <c r="E2016" s="189"/>
      <c r="F2016" s="190">
        <v>54117.8</v>
      </c>
      <c r="G2016" s="190">
        <v>49344.4</v>
      </c>
      <c r="H2016" s="180">
        <f t="shared" si="31"/>
        <v>91.179611883705547</v>
      </c>
    </row>
    <row r="2017" spans="1:8" ht="22.5" x14ac:dyDescent="0.2">
      <c r="A2017" s="186" t="s">
        <v>1297</v>
      </c>
      <c r="B2017" s="187">
        <v>12</v>
      </c>
      <c r="C2017" s="187">
        <v>2</v>
      </c>
      <c r="D2017" s="188">
        <v>1230140060</v>
      </c>
      <c r="E2017" s="189"/>
      <c r="F2017" s="190">
        <v>54117.8</v>
      </c>
      <c r="G2017" s="190">
        <v>49344.4</v>
      </c>
      <c r="H2017" s="180">
        <f t="shared" si="31"/>
        <v>91.179611883705547</v>
      </c>
    </row>
    <row r="2018" spans="1:8" ht="22.5" x14ac:dyDescent="0.2">
      <c r="A2018" s="186" t="s">
        <v>620</v>
      </c>
      <c r="B2018" s="187">
        <v>12</v>
      </c>
      <c r="C2018" s="187">
        <v>2</v>
      </c>
      <c r="D2018" s="188">
        <v>1230140060</v>
      </c>
      <c r="E2018" s="189">
        <v>600</v>
      </c>
      <c r="F2018" s="190">
        <v>54117.8</v>
      </c>
      <c r="G2018" s="190">
        <v>49344.4</v>
      </c>
      <c r="H2018" s="180">
        <f t="shared" si="31"/>
        <v>91.179611883705547</v>
      </c>
    </row>
    <row r="2019" spans="1:8" ht="22.5" x14ac:dyDescent="0.2">
      <c r="A2019" s="186" t="s">
        <v>1299</v>
      </c>
      <c r="B2019" s="187">
        <v>12</v>
      </c>
      <c r="C2019" s="187">
        <v>2</v>
      </c>
      <c r="D2019" s="188">
        <v>1230200000</v>
      </c>
      <c r="E2019" s="189"/>
      <c r="F2019" s="190">
        <v>1200</v>
      </c>
      <c r="G2019" s="190">
        <v>0</v>
      </c>
      <c r="H2019" s="180">
        <f t="shared" si="31"/>
        <v>0</v>
      </c>
    </row>
    <row r="2020" spans="1:8" ht="22.5" x14ac:dyDescent="0.2">
      <c r="A2020" s="186" t="s">
        <v>1300</v>
      </c>
      <c r="B2020" s="187">
        <v>12</v>
      </c>
      <c r="C2020" s="187">
        <v>2</v>
      </c>
      <c r="D2020" s="188">
        <v>1230260010</v>
      </c>
      <c r="E2020" s="189"/>
      <c r="F2020" s="190">
        <v>1200</v>
      </c>
      <c r="G2020" s="190">
        <v>0</v>
      </c>
      <c r="H2020" s="180">
        <f t="shared" si="31"/>
        <v>0</v>
      </c>
    </row>
    <row r="2021" spans="1:8" x14ac:dyDescent="0.2">
      <c r="A2021" s="186" t="s">
        <v>603</v>
      </c>
      <c r="B2021" s="187">
        <v>12</v>
      </c>
      <c r="C2021" s="187">
        <v>2</v>
      </c>
      <c r="D2021" s="188">
        <v>1230260010</v>
      </c>
      <c r="E2021" s="189">
        <v>800</v>
      </c>
      <c r="F2021" s="190">
        <v>1200</v>
      </c>
      <c r="G2021" s="190">
        <v>0</v>
      </c>
      <c r="H2021" s="180">
        <f t="shared" si="31"/>
        <v>0</v>
      </c>
    </row>
    <row r="2022" spans="1:8" s="176" customFormat="1" ht="10.5" x14ac:dyDescent="0.15">
      <c r="A2022" s="181" t="s">
        <v>1773</v>
      </c>
      <c r="B2022" s="182">
        <v>12</v>
      </c>
      <c r="C2022" s="182">
        <v>4</v>
      </c>
      <c r="D2022" s="183"/>
      <c r="E2022" s="184"/>
      <c r="F2022" s="185">
        <v>8363.4</v>
      </c>
      <c r="G2022" s="185">
        <v>2492</v>
      </c>
      <c r="H2022" s="174">
        <f t="shared" si="31"/>
        <v>29.796494248750509</v>
      </c>
    </row>
    <row r="2023" spans="1:8" ht="22.5" x14ac:dyDescent="0.2">
      <c r="A2023" s="186" t="s">
        <v>711</v>
      </c>
      <c r="B2023" s="187">
        <v>12</v>
      </c>
      <c r="C2023" s="187">
        <v>4</v>
      </c>
      <c r="D2023" s="188">
        <v>1200000000</v>
      </c>
      <c r="E2023" s="189"/>
      <c r="F2023" s="190">
        <v>5000</v>
      </c>
      <c r="G2023" s="190">
        <v>0</v>
      </c>
      <c r="H2023" s="180">
        <f t="shared" si="31"/>
        <v>0</v>
      </c>
    </row>
    <row r="2024" spans="1:8" x14ac:dyDescent="0.2">
      <c r="A2024" s="186" t="s">
        <v>829</v>
      </c>
      <c r="B2024" s="187">
        <v>12</v>
      </c>
      <c r="C2024" s="187">
        <v>4</v>
      </c>
      <c r="D2024" s="188">
        <v>1210000000</v>
      </c>
      <c r="E2024" s="189"/>
      <c r="F2024" s="190">
        <v>5000</v>
      </c>
      <c r="G2024" s="190">
        <v>0</v>
      </c>
      <c r="H2024" s="180">
        <f t="shared" si="31"/>
        <v>0</v>
      </c>
    </row>
    <row r="2025" spans="1:8" x14ac:dyDescent="0.2">
      <c r="A2025" s="186" t="s">
        <v>830</v>
      </c>
      <c r="B2025" s="187">
        <v>12</v>
      </c>
      <c r="C2025" s="187">
        <v>4</v>
      </c>
      <c r="D2025" s="188">
        <v>1210100000</v>
      </c>
      <c r="E2025" s="189"/>
      <c r="F2025" s="190">
        <v>5000</v>
      </c>
      <c r="G2025" s="190">
        <v>0</v>
      </c>
      <c r="H2025" s="180">
        <f t="shared" si="31"/>
        <v>0</v>
      </c>
    </row>
    <row r="2026" spans="1:8" ht="22.5" x14ac:dyDescent="0.2">
      <c r="A2026" s="186" t="s">
        <v>1774</v>
      </c>
      <c r="B2026" s="187">
        <v>12</v>
      </c>
      <c r="C2026" s="187">
        <v>4</v>
      </c>
      <c r="D2026" s="188">
        <v>1210140080</v>
      </c>
      <c r="E2026" s="189"/>
      <c r="F2026" s="190">
        <v>5000</v>
      </c>
      <c r="G2026" s="190">
        <v>0</v>
      </c>
      <c r="H2026" s="180">
        <f t="shared" si="31"/>
        <v>0</v>
      </c>
    </row>
    <row r="2027" spans="1:8" ht="22.5" x14ac:dyDescent="0.2">
      <c r="A2027" s="186" t="s">
        <v>620</v>
      </c>
      <c r="B2027" s="187">
        <v>12</v>
      </c>
      <c r="C2027" s="187">
        <v>4</v>
      </c>
      <c r="D2027" s="188">
        <v>1210140080</v>
      </c>
      <c r="E2027" s="189">
        <v>600</v>
      </c>
      <c r="F2027" s="190">
        <v>5000</v>
      </c>
      <c r="G2027" s="190">
        <v>0</v>
      </c>
      <c r="H2027" s="180">
        <f t="shared" si="31"/>
        <v>0</v>
      </c>
    </row>
    <row r="2028" spans="1:8" x14ac:dyDescent="0.2">
      <c r="A2028" s="186" t="s">
        <v>596</v>
      </c>
      <c r="B2028" s="187">
        <v>12</v>
      </c>
      <c r="C2028" s="187">
        <v>4</v>
      </c>
      <c r="D2028" s="188">
        <v>8900000000</v>
      </c>
      <c r="E2028" s="189"/>
      <c r="F2028" s="190">
        <v>3363.4</v>
      </c>
      <c r="G2028" s="190">
        <v>2492</v>
      </c>
      <c r="H2028" s="180">
        <f t="shared" si="31"/>
        <v>74.091692929773444</v>
      </c>
    </row>
    <row r="2029" spans="1:8" x14ac:dyDescent="0.2">
      <c r="A2029" s="186" t="s">
        <v>596</v>
      </c>
      <c r="B2029" s="187">
        <v>12</v>
      </c>
      <c r="C2029" s="187">
        <v>4</v>
      </c>
      <c r="D2029" s="188">
        <v>8900000110</v>
      </c>
      <c r="E2029" s="189"/>
      <c r="F2029" s="190">
        <v>2646</v>
      </c>
      <c r="G2029" s="190">
        <v>2250</v>
      </c>
      <c r="H2029" s="180">
        <f t="shared" si="31"/>
        <v>85.034013605442169</v>
      </c>
    </row>
    <row r="2030" spans="1:8" ht="33.75" x14ac:dyDescent="0.2">
      <c r="A2030" s="186" t="s">
        <v>595</v>
      </c>
      <c r="B2030" s="187">
        <v>12</v>
      </c>
      <c r="C2030" s="187">
        <v>4</v>
      </c>
      <c r="D2030" s="188">
        <v>8900000110</v>
      </c>
      <c r="E2030" s="189">
        <v>100</v>
      </c>
      <c r="F2030" s="190">
        <v>2646</v>
      </c>
      <c r="G2030" s="190">
        <v>2250</v>
      </c>
      <c r="H2030" s="180">
        <f t="shared" si="31"/>
        <v>85.034013605442169</v>
      </c>
    </row>
    <row r="2031" spans="1:8" x14ac:dyDescent="0.2">
      <c r="A2031" s="186" t="s">
        <v>596</v>
      </c>
      <c r="B2031" s="187">
        <v>12</v>
      </c>
      <c r="C2031" s="187">
        <v>4</v>
      </c>
      <c r="D2031" s="188">
        <v>8900000190</v>
      </c>
      <c r="E2031" s="189"/>
      <c r="F2031" s="190">
        <v>617.4</v>
      </c>
      <c r="G2031" s="190">
        <v>142</v>
      </c>
      <c r="H2031" s="180">
        <f t="shared" si="31"/>
        <v>22.999676060900551</v>
      </c>
    </row>
    <row r="2032" spans="1:8" x14ac:dyDescent="0.2">
      <c r="A2032" s="186" t="s">
        <v>599</v>
      </c>
      <c r="B2032" s="187">
        <v>12</v>
      </c>
      <c r="C2032" s="187">
        <v>4</v>
      </c>
      <c r="D2032" s="188">
        <v>8900000190</v>
      </c>
      <c r="E2032" s="189">
        <v>200</v>
      </c>
      <c r="F2032" s="190">
        <v>617.4</v>
      </c>
      <c r="G2032" s="190">
        <v>142</v>
      </c>
      <c r="H2032" s="180">
        <f t="shared" si="31"/>
        <v>22.999676060900551</v>
      </c>
    </row>
    <row r="2033" spans="1:8" ht="22.5" x14ac:dyDescent="0.2">
      <c r="A2033" s="186" t="s">
        <v>1424</v>
      </c>
      <c r="B2033" s="187">
        <v>12</v>
      </c>
      <c r="C2033" s="187">
        <v>4</v>
      </c>
      <c r="D2033" s="188">
        <v>8900055490</v>
      </c>
      <c r="E2033" s="189"/>
      <c r="F2033" s="190">
        <v>100</v>
      </c>
      <c r="G2033" s="190">
        <v>100</v>
      </c>
      <c r="H2033" s="180">
        <f t="shared" si="31"/>
        <v>100</v>
      </c>
    </row>
    <row r="2034" spans="1:8" ht="33.75" x14ac:dyDescent="0.2">
      <c r="A2034" s="186" t="s">
        <v>595</v>
      </c>
      <c r="B2034" s="187">
        <v>12</v>
      </c>
      <c r="C2034" s="187">
        <v>4</v>
      </c>
      <c r="D2034" s="188">
        <v>8900055490</v>
      </c>
      <c r="E2034" s="189">
        <v>100</v>
      </c>
      <c r="F2034" s="190">
        <v>100</v>
      </c>
      <c r="G2034" s="190">
        <v>100</v>
      </c>
      <c r="H2034" s="180">
        <f t="shared" si="31"/>
        <v>100</v>
      </c>
    </row>
    <row r="2035" spans="1:8" s="176" customFormat="1" ht="10.5" x14ac:dyDescent="0.15">
      <c r="A2035" s="181" t="s">
        <v>1301</v>
      </c>
      <c r="B2035" s="182">
        <v>13</v>
      </c>
      <c r="C2035" s="182"/>
      <c r="D2035" s="183"/>
      <c r="E2035" s="184"/>
      <c r="F2035" s="185">
        <v>33694.800000000003</v>
      </c>
      <c r="G2035" s="185">
        <v>28580.5</v>
      </c>
      <c r="H2035" s="174">
        <f t="shared" si="31"/>
        <v>84.821693555088601</v>
      </c>
    </row>
    <row r="2036" spans="1:8" s="176" customFormat="1" ht="10.5" x14ac:dyDescent="0.15">
      <c r="A2036" s="181" t="s">
        <v>1302</v>
      </c>
      <c r="B2036" s="182">
        <v>13</v>
      </c>
      <c r="C2036" s="182">
        <v>1</v>
      </c>
      <c r="D2036" s="183"/>
      <c r="E2036" s="184"/>
      <c r="F2036" s="185">
        <v>33694.800000000003</v>
      </c>
      <c r="G2036" s="185">
        <v>28580.5</v>
      </c>
      <c r="H2036" s="174">
        <f t="shared" si="31"/>
        <v>84.821693555088601</v>
      </c>
    </row>
    <row r="2037" spans="1:8" ht="22.5" x14ac:dyDescent="0.2">
      <c r="A2037" s="186" t="s">
        <v>1428</v>
      </c>
      <c r="B2037" s="187">
        <v>13</v>
      </c>
      <c r="C2037" s="187">
        <v>1</v>
      </c>
      <c r="D2037" s="188">
        <v>1300000000</v>
      </c>
      <c r="E2037" s="189"/>
      <c r="F2037" s="190">
        <v>33694.800000000003</v>
      </c>
      <c r="G2037" s="190">
        <v>28580.5</v>
      </c>
      <c r="H2037" s="180">
        <f t="shared" si="31"/>
        <v>84.821693555088601</v>
      </c>
    </row>
    <row r="2038" spans="1:8" x14ac:dyDescent="0.2">
      <c r="A2038" s="186" t="s">
        <v>1303</v>
      </c>
      <c r="B2038" s="187">
        <v>13</v>
      </c>
      <c r="C2038" s="187">
        <v>1</v>
      </c>
      <c r="D2038" s="188">
        <v>1320000000</v>
      </c>
      <c r="E2038" s="189"/>
      <c r="F2038" s="190">
        <v>33694.800000000003</v>
      </c>
      <c r="G2038" s="190">
        <v>28580.5</v>
      </c>
      <c r="H2038" s="180">
        <f t="shared" si="31"/>
        <v>84.821693555088601</v>
      </c>
    </row>
    <row r="2039" spans="1:8" x14ac:dyDescent="0.2">
      <c r="A2039" s="186" t="s">
        <v>1304</v>
      </c>
      <c r="B2039" s="187">
        <v>13</v>
      </c>
      <c r="C2039" s="187">
        <v>1</v>
      </c>
      <c r="D2039" s="188">
        <v>1320013000</v>
      </c>
      <c r="E2039" s="189"/>
      <c r="F2039" s="190">
        <v>33694.800000000003</v>
      </c>
      <c r="G2039" s="190">
        <v>28580.5</v>
      </c>
      <c r="H2039" s="180">
        <f t="shared" si="31"/>
        <v>84.821693555088601</v>
      </c>
    </row>
    <row r="2040" spans="1:8" x14ac:dyDescent="0.2">
      <c r="A2040" s="186" t="s">
        <v>1305</v>
      </c>
      <c r="B2040" s="187">
        <v>13</v>
      </c>
      <c r="C2040" s="187">
        <v>1</v>
      </c>
      <c r="D2040" s="188">
        <v>1320013000</v>
      </c>
      <c r="E2040" s="189">
        <v>700</v>
      </c>
      <c r="F2040" s="190">
        <v>33694.800000000003</v>
      </c>
      <c r="G2040" s="190">
        <v>28580.5</v>
      </c>
      <c r="H2040" s="180">
        <f t="shared" si="31"/>
        <v>84.821693555088601</v>
      </c>
    </row>
    <row r="2041" spans="1:8" s="176" customFormat="1" ht="21" x14ac:dyDescent="0.15">
      <c r="A2041" s="181" t="s">
        <v>1306</v>
      </c>
      <c r="B2041" s="182">
        <v>14</v>
      </c>
      <c r="C2041" s="182"/>
      <c r="D2041" s="183"/>
      <c r="E2041" s="184"/>
      <c r="F2041" s="185">
        <v>3078397.1</v>
      </c>
      <c r="G2041" s="185">
        <v>3064819.7</v>
      </c>
      <c r="H2041" s="174">
        <f t="shared" si="31"/>
        <v>99.558945790327058</v>
      </c>
    </row>
    <row r="2042" spans="1:8" s="176" customFormat="1" ht="21" x14ac:dyDescent="0.15">
      <c r="A2042" s="181" t="s">
        <v>1307</v>
      </c>
      <c r="B2042" s="182">
        <v>14</v>
      </c>
      <c r="C2042" s="182">
        <v>1</v>
      </c>
      <c r="D2042" s="183"/>
      <c r="E2042" s="184"/>
      <c r="F2042" s="185">
        <v>2055618.8</v>
      </c>
      <c r="G2042" s="185">
        <v>2055618.8</v>
      </c>
      <c r="H2042" s="174">
        <f t="shared" si="31"/>
        <v>100</v>
      </c>
    </row>
    <row r="2043" spans="1:8" ht="22.5" x14ac:dyDescent="0.2">
      <c r="A2043" s="186" t="s">
        <v>1428</v>
      </c>
      <c r="B2043" s="187">
        <v>14</v>
      </c>
      <c r="C2043" s="187">
        <v>1</v>
      </c>
      <c r="D2043" s="188">
        <v>1300000000</v>
      </c>
      <c r="E2043" s="189"/>
      <c r="F2043" s="190">
        <v>2055618.8</v>
      </c>
      <c r="G2043" s="190">
        <v>2055618.8</v>
      </c>
      <c r="H2043" s="180">
        <f t="shared" si="31"/>
        <v>100</v>
      </c>
    </row>
    <row r="2044" spans="1:8" x14ac:dyDescent="0.2">
      <c r="A2044" s="186" t="s">
        <v>1308</v>
      </c>
      <c r="B2044" s="187">
        <v>14</v>
      </c>
      <c r="C2044" s="187">
        <v>1</v>
      </c>
      <c r="D2044" s="188">
        <v>1310000000</v>
      </c>
      <c r="E2044" s="189"/>
      <c r="F2044" s="190">
        <v>2055618.8</v>
      </c>
      <c r="G2044" s="190">
        <v>2055618.8</v>
      </c>
      <c r="H2044" s="180">
        <f t="shared" si="31"/>
        <v>100</v>
      </c>
    </row>
    <row r="2045" spans="1:8" ht="22.5" x14ac:dyDescent="0.2">
      <c r="A2045" s="186" t="s">
        <v>1309</v>
      </c>
      <c r="B2045" s="187">
        <v>14</v>
      </c>
      <c r="C2045" s="187">
        <v>1</v>
      </c>
      <c r="D2045" s="188">
        <v>1310100000</v>
      </c>
      <c r="E2045" s="189"/>
      <c r="F2045" s="190">
        <v>2055618.8</v>
      </c>
      <c r="G2045" s="190">
        <v>2055618.8</v>
      </c>
      <c r="H2045" s="180">
        <f t="shared" si="31"/>
        <v>100</v>
      </c>
    </row>
    <row r="2046" spans="1:8" x14ac:dyDescent="0.2">
      <c r="A2046" s="186" t="s">
        <v>1310</v>
      </c>
      <c r="B2046" s="187">
        <v>14</v>
      </c>
      <c r="C2046" s="187">
        <v>1</v>
      </c>
      <c r="D2046" s="188">
        <v>1310170010</v>
      </c>
      <c r="E2046" s="189"/>
      <c r="F2046" s="190">
        <v>2055618.8</v>
      </c>
      <c r="G2046" s="190">
        <v>2055618.8</v>
      </c>
      <c r="H2046" s="180">
        <f t="shared" si="31"/>
        <v>100</v>
      </c>
    </row>
    <row r="2047" spans="1:8" x14ac:dyDescent="0.2">
      <c r="A2047" s="186" t="s">
        <v>609</v>
      </c>
      <c r="B2047" s="187">
        <v>14</v>
      </c>
      <c r="C2047" s="187">
        <v>1</v>
      </c>
      <c r="D2047" s="188">
        <v>1310170010</v>
      </c>
      <c r="E2047" s="189">
        <v>500</v>
      </c>
      <c r="F2047" s="190">
        <v>2055618.8</v>
      </c>
      <c r="G2047" s="190">
        <v>2055618.8</v>
      </c>
      <c r="H2047" s="180">
        <f t="shared" si="31"/>
        <v>100</v>
      </c>
    </row>
    <row r="2048" spans="1:8" s="176" customFormat="1" ht="10.5" x14ac:dyDescent="0.15">
      <c r="A2048" s="181" t="s">
        <v>1311</v>
      </c>
      <c r="B2048" s="182">
        <v>14</v>
      </c>
      <c r="C2048" s="182">
        <v>2</v>
      </c>
      <c r="D2048" s="183"/>
      <c r="E2048" s="184"/>
      <c r="F2048" s="185">
        <v>393755.8</v>
      </c>
      <c r="G2048" s="185">
        <v>393755.7</v>
      </c>
      <c r="H2048" s="174">
        <f t="shared" si="31"/>
        <v>99.999974603548708</v>
      </c>
    </row>
    <row r="2049" spans="1:8" ht="22.5" x14ac:dyDescent="0.2">
      <c r="A2049" s="186" t="s">
        <v>1428</v>
      </c>
      <c r="B2049" s="187">
        <v>14</v>
      </c>
      <c r="C2049" s="187">
        <v>2</v>
      </c>
      <c r="D2049" s="188">
        <v>1300000000</v>
      </c>
      <c r="E2049" s="189"/>
      <c r="F2049" s="190">
        <v>393755.8</v>
      </c>
      <c r="G2049" s="190">
        <v>393755.7</v>
      </c>
      <c r="H2049" s="180">
        <f t="shared" si="31"/>
        <v>99.999974603548708</v>
      </c>
    </row>
    <row r="2050" spans="1:8" x14ac:dyDescent="0.2">
      <c r="A2050" s="186" t="s">
        <v>1308</v>
      </c>
      <c r="B2050" s="187">
        <v>14</v>
      </c>
      <c r="C2050" s="187">
        <v>2</v>
      </c>
      <c r="D2050" s="188">
        <v>1310000000</v>
      </c>
      <c r="E2050" s="189"/>
      <c r="F2050" s="190">
        <v>393755.8</v>
      </c>
      <c r="G2050" s="190">
        <v>393755.7</v>
      </c>
      <c r="H2050" s="180">
        <f t="shared" si="31"/>
        <v>99.999974603548708</v>
      </c>
    </row>
    <row r="2051" spans="1:8" ht="22.5" x14ac:dyDescent="0.2">
      <c r="A2051" s="186" t="s">
        <v>1309</v>
      </c>
      <c r="B2051" s="187">
        <v>14</v>
      </c>
      <c r="C2051" s="187">
        <v>2</v>
      </c>
      <c r="D2051" s="188">
        <v>1310100000</v>
      </c>
      <c r="E2051" s="189"/>
      <c r="F2051" s="190">
        <v>393755.8</v>
      </c>
      <c r="G2051" s="190">
        <v>393755.7</v>
      </c>
      <c r="H2051" s="180">
        <f t="shared" si="31"/>
        <v>99.999974603548708</v>
      </c>
    </row>
    <row r="2052" spans="1:8" x14ac:dyDescent="0.2">
      <c r="A2052" s="186" t="s">
        <v>1312</v>
      </c>
      <c r="B2052" s="187">
        <v>14</v>
      </c>
      <c r="C2052" s="187">
        <v>2</v>
      </c>
      <c r="D2052" s="188">
        <v>1310170020</v>
      </c>
      <c r="E2052" s="189"/>
      <c r="F2052" s="190">
        <v>393755.8</v>
      </c>
      <c r="G2052" s="190">
        <v>393755.7</v>
      </c>
      <c r="H2052" s="180">
        <f t="shared" si="31"/>
        <v>99.999974603548708</v>
      </c>
    </row>
    <row r="2053" spans="1:8" x14ac:dyDescent="0.2">
      <c r="A2053" s="186" t="s">
        <v>609</v>
      </c>
      <c r="B2053" s="187">
        <v>14</v>
      </c>
      <c r="C2053" s="187">
        <v>2</v>
      </c>
      <c r="D2053" s="188">
        <v>1310170020</v>
      </c>
      <c r="E2053" s="189">
        <v>500</v>
      </c>
      <c r="F2053" s="190">
        <v>393755.8</v>
      </c>
      <c r="G2053" s="190">
        <v>393755.7</v>
      </c>
      <c r="H2053" s="180">
        <f t="shared" si="31"/>
        <v>99.999974603548708</v>
      </c>
    </row>
    <row r="2054" spans="1:8" s="176" customFormat="1" ht="10.5" x14ac:dyDescent="0.15">
      <c r="A2054" s="181" t="s">
        <v>1313</v>
      </c>
      <c r="B2054" s="182">
        <v>14</v>
      </c>
      <c r="C2054" s="182">
        <v>3</v>
      </c>
      <c r="D2054" s="183"/>
      <c r="E2054" s="184"/>
      <c r="F2054" s="185">
        <v>629022.5</v>
      </c>
      <c r="G2054" s="185">
        <v>615445.19999999995</v>
      </c>
      <c r="H2054" s="174">
        <f t="shared" si="31"/>
        <v>97.841523951845915</v>
      </c>
    </row>
    <row r="2055" spans="1:8" ht="22.5" x14ac:dyDescent="0.2">
      <c r="A2055" s="186" t="s">
        <v>892</v>
      </c>
      <c r="B2055" s="187">
        <v>14</v>
      </c>
      <c r="C2055" s="187">
        <v>3</v>
      </c>
      <c r="D2055" s="188">
        <v>500000000</v>
      </c>
      <c r="E2055" s="189"/>
      <c r="F2055" s="190">
        <v>35237</v>
      </c>
      <c r="G2055" s="190">
        <v>35237</v>
      </c>
      <c r="H2055" s="180">
        <f t="shared" si="31"/>
        <v>100</v>
      </c>
    </row>
    <row r="2056" spans="1:8" ht="22.5" x14ac:dyDescent="0.2">
      <c r="A2056" s="186" t="s">
        <v>893</v>
      </c>
      <c r="B2056" s="187">
        <v>14</v>
      </c>
      <c r="C2056" s="187">
        <v>3</v>
      </c>
      <c r="D2056" s="188">
        <v>510000000</v>
      </c>
      <c r="E2056" s="189"/>
      <c r="F2056" s="190">
        <v>35237</v>
      </c>
      <c r="G2056" s="190">
        <v>35237</v>
      </c>
      <c r="H2056" s="180">
        <f t="shared" si="31"/>
        <v>100</v>
      </c>
    </row>
    <row r="2057" spans="1:8" ht="22.5" x14ac:dyDescent="0.2">
      <c r="A2057" s="186" t="s">
        <v>1579</v>
      </c>
      <c r="B2057" s="187">
        <v>14</v>
      </c>
      <c r="C2057" s="187">
        <v>3</v>
      </c>
      <c r="D2057" s="188">
        <v>510300000</v>
      </c>
      <c r="E2057" s="189"/>
      <c r="F2057" s="190">
        <v>35237</v>
      </c>
      <c r="G2057" s="190">
        <v>35237</v>
      </c>
      <c r="H2057" s="180">
        <f t="shared" si="31"/>
        <v>100</v>
      </c>
    </row>
    <row r="2058" spans="1:8" ht="56.25" x14ac:dyDescent="0.2">
      <c r="A2058" s="186" t="s">
        <v>1775</v>
      </c>
      <c r="B2058" s="187">
        <v>14</v>
      </c>
      <c r="C2058" s="187">
        <v>3</v>
      </c>
      <c r="D2058" s="188">
        <v>510375010</v>
      </c>
      <c r="E2058" s="189"/>
      <c r="F2058" s="190">
        <v>35237</v>
      </c>
      <c r="G2058" s="190">
        <v>35237</v>
      </c>
      <c r="H2058" s="180">
        <f t="shared" si="31"/>
        <v>100</v>
      </c>
    </row>
    <row r="2059" spans="1:8" x14ac:dyDescent="0.2">
      <c r="A2059" s="186" t="s">
        <v>609</v>
      </c>
      <c r="B2059" s="187">
        <v>14</v>
      </c>
      <c r="C2059" s="187">
        <v>3</v>
      </c>
      <c r="D2059" s="188">
        <v>510375010</v>
      </c>
      <c r="E2059" s="189">
        <v>500</v>
      </c>
      <c r="F2059" s="190">
        <v>35237</v>
      </c>
      <c r="G2059" s="190">
        <v>35237</v>
      </c>
      <c r="H2059" s="180">
        <f t="shared" si="31"/>
        <v>100</v>
      </c>
    </row>
    <row r="2060" spans="1:8" ht="22.5" x14ac:dyDescent="0.2">
      <c r="A2060" s="186" t="s">
        <v>1428</v>
      </c>
      <c r="B2060" s="187">
        <v>14</v>
      </c>
      <c r="C2060" s="187">
        <v>3</v>
      </c>
      <c r="D2060" s="188">
        <v>1300000000</v>
      </c>
      <c r="E2060" s="189"/>
      <c r="F2060" s="190">
        <v>156555.1</v>
      </c>
      <c r="G2060" s="190">
        <v>156555.1</v>
      </c>
      <c r="H2060" s="180">
        <f t="shared" si="31"/>
        <v>100</v>
      </c>
    </row>
    <row r="2061" spans="1:8" x14ac:dyDescent="0.2">
      <c r="A2061" s="186" t="s">
        <v>1308</v>
      </c>
      <c r="B2061" s="187">
        <v>14</v>
      </c>
      <c r="C2061" s="187">
        <v>3</v>
      </c>
      <c r="D2061" s="188">
        <v>1310000000</v>
      </c>
      <c r="E2061" s="189"/>
      <c r="F2061" s="190">
        <v>156555.1</v>
      </c>
      <c r="G2061" s="190">
        <v>156555.1</v>
      </c>
      <c r="H2061" s="180">
        <f t="shared" ref="H2061:H2078" si="32">+G2061/F2061*100</f>
        <v>100</v>
      </c>
    </row>
    <row r="2062" spans="1:8" ht="22.5" x14ac:dyDescent="0.2">
      <c r="A2062" s="186" t="s">
        <v>1314</v>
      </c>
      <c r="B2062" s="187">
        <v>14</v>
      </c>
      <c r="C2062" s="187">
        <v>3</v>
      </c>
      <c r="D2062" s="188">
        <v>1310200000</v>
      </c>
      <c r="E2062" s="189"/>
      <c r="F2062" s="190">
        <v>156555.1</v>
      </c>
      <c r="G2062" s="190">
        <v>156555.1</v>
      </c>
      <c r="H2062" s="180">
        <f t="shared" si="32"/>
        <v>100</v>
      </c>
    </row>
    <row r="2063" spans="1:8" ht="56.25" x14ac:dyDescent="0.2">
      <c r="A2063" s="186" t="s">
        <v>1776</v>
      </c>
      <c r="B2063" s="187">
        <v>14</v>
      </c>
      <c r="C2063" s="187">
        <v>3</v>
      </c>
      <c r="D2063" s="188">
        <v>1310276010</v>
      </c>
      <c r="E2063" s="189"/>
      <c r="F2063" s="190">
        <v>156555.1</v>
      </c>
      <c r="G2063" s="190">
        <v>156555.1</v>
      </c>
      <c r="H2063" s="180">
        <f t="shared" si="32"/>
        <v>100</v>
      </c>
    </row>
    <row r="2064" spans="1:8" x14ac:dyDescent="0.2">
      <c r="A2064" s="186" t="s">
        <v>609</v>
      </c>
      <c r="B2064" s="187">
        <v>14</v>
      </c>
      <c r="C2064" s="187">
        <v>3</v>
      </c>
      <c r="D2064" s="188">
        <v>1310276010</v>
      </c>
      <c r="E2064" s="189">
        <v>500</v>
      </c>
      <c r="F2064" s="190">
        <v>156555.1</v>
      </c>
      <c r="G2064" s="190">
        <v>156555.1</v>
      </c>
      <c r="H2064" s="180">
        <f t="shared" si="32"/>
        <v>100</v>
      </c>
    </row>
    <row r="2065" spans="1:8" ht="22.5" x14ac:dyDescent="0.2">
      <c r="A2065" s="186" t="s">
        <v>1450</v>
      </c>
      <c r="B2065" s="187">
        <v>14</v>
      </c>
      <c r="C2065" s="187">
        <v>3</v>
      </c>
      <c r="D2065" s="188">
        <v>1900000000</v>
      </c>
      <c r="E2065" s="189"/>
      <c r="F2065" s="190">
        <v>49927</v>
      </c>
      <c r="G2065" s="190">
        <v>48308.7</v>
      </c>
      <c r="H2065" s="180">
        <f t="shared" si="32"/>
        <v>96.758667654775962</v>
      </c>
    </row>
    <row r="2066" spans="1:8" x14ac:dyDescent="0.2">
      <c r="A2066" s="186" t="s">
        <v>640</v>
      </c>
      <c r="B2066" s="187">
        <v>14</v>
      </c>
      <c r="C2066" s="187">
        <v>3</v>
      </c>
      <c r="D2066" s="188">
        <v>1930000000</v>
      </c>
      <c r="E2066" s="189"/>
      <c r="F2066" s="190">
        <v>49927</v>
      </c>
      <c r="G2066" s="190">
        <v>48308.7</v>
      </c>
      <c r="H2066" s="180">
        <f t="shared" si="32"/>
        <v>96.758667654775962</v>
      </c>
    </row>
    <row r="2067" spans="1:8" x14ac:dyDescent="0.2">
      <c r="A2067" s="186" t="s">
        <v>863</v>
      </c>
      <c r="B2067" s="187">
        <v>14</v>
      </c>
      <c r="C2067" s="187">
        <v>3</v>
      </c>
      <c r="D2067" s="188">
        <v>1930400000</v>
      </c>
      <c r="E2067" s="189"/>
      <c r="F2067" s="190">
        <v>49927</v>
      </c>
      <c r="G2067" s="190">
        <v>48308.7</v>
      </c>
      <c r="H2067" s="180">
        <f t="shared" si="32"/>
        <v>96.758667654775962</v>
      </c>
    </row>
    <row r="2068" spans="1:8" ht="33.75" x14ac:dyDescent="0.2">
      <c r="A2068" s="186" t="s">
        <v>1777</v>
      </c>
      <c r="B2068" s="187">
        <v>14</v>
      </c>
      <c r="C2068" s="187">
        <v>3</v>
      </c>
      <c r="D2068" s="188">
        <v>1930475060</v>
      </c>
      <c r="E2068" s="189"/>
      <c r="F2068" s="190">
        <v>49927</v>
      </c>
      <c r="G2068" s="190">
        <v>48308.7</v>
      </c>
      <c r="H2068" s="180">
        <f t="shared" si="32"/>
        <v>96.758667654775962</v>
      </c>
    </row>
    <row r="2069" spans="1:8" x14ac:dyDescent="0.2">
      <c r="A2069" s="186" t="s">
        <v>609</v>
      </c>
      <c r="B2069" s="187">
        <v>14</v>
      </c>
      <c r="C2069" s="187">
        <v>3</v>
      </c>
      <c r="D2069" s="188">
        <v>1930475060</v>
      </c>
      <c r="E2069" s="189">
        <v>500</v>
      </c>
      <c r="F2069" s="190">
        <v>49927</v>
      </c>
      <c r="G2069" s="190">
        <v>48308.7</v>
      </c>
      <c r="H2069" s="180">
        <f t="shared" si="32"/>
        <v>96.758667654775962</v>
      </c>
    </row>
    <row r="2070" spans="1:8" x14ac:dyDescent="0.2">
      <c r="A2070" s="186" t="s">
        <v>624</v>
      </c>
      <c r="B2070" s="187">
        <v>14</v>
      </c>
      <c r="C2070" s="187">
        <v>3</v>
      </c>
      <c r="D2070" s="188">
        <v>9700000000</v>
      </c>
      <c r="E2070" s="189"/>
      <c r="F2070" s="190">
        <v>387303.4</v>
      </c>
      <c r="G2070" s="190">
        <v>375344.4</v>
      </c>
      <c r="H2070" s="180">
        <f t="shared" si="32"/>
        <v>96.912239861565894</v>
      </c>
    </row>
    <row r="2071" spans="1:8" x14ac:dyDescent="0.2">
      <c r="A2071" s="186" t="s">
        <v>625</v>
      </c>
      <c r="B2071" s="187">
        <v>14</v>
      </c>
      <c r="C2071" s="187">
        <v>3</v>
      </c>
      <c r="D2071" s="188">
        <v>9700004000</v>
      </c>
      <c r="E2071" s="189"/>
      <c r="F2071" s="190">
        <v>10705.5</v>
      </c>
      <c r="G2071" s="190">
        <v>10572.6</v>
      </c>
      <c r="H2071" s="180">
        <f t="shared" si="32"/>
        <v>98.758582037270571</v>
      </c>
    </row>
    <row r="2072" spans="1:8" x14ac:dyDescent="0.2">
      <c r="A2072" s="186" t="s">
        <v>609</v>
      </c>
      <c r="B2072" s="187">
        <v>14</v>
      </c>
      <c r="C2072" s="187">
        <v>3</v>
      </c>
      <c r="D2072" s="188">
        <v>9700004000</v>
      </c>
      <c r="E2072" s="189">
        <v>500</v>
      </c>
      <c r="F2072" s="190">
        <v>10705.5</v>
      </c>
      <c r="G2072" s="190">
        <v>10572.6</v>
      </c>
      <c r="H2072" s="180">
        <f t="shared" si="32"/>
        <v>98.758582037270571</v>
      </c>
    </row>
    <row r="2073" spans="1:8" ht="33.75" x14ac:dyDescent="0.2">
      <c r="A2073" s="186" t="s">
        <v>1778</v>
      </c>
      <c r="B2073" s="187">
        <v>14</v>
      </c>
      <c r="C2073" s="187">
        <v>3</v>
      </c>
      <c r="D2073" s="188">
        <v>9700055490</v>
      </c>
      <c r="E2073" s="189"/>
      <c r="F2073" s="190">
        <v>11920</v>
      </c>
      <c r="G2073" s="190">
        <v>11920</v>
      </c>
      <c r="H2073" s="180">
        <f t="shared" si="32"/>
        <v>100</v>
      </c>
    </row>
    <row r="2074" spans="1:8" x14ac:dyDescent="0.2">
      <c r="A2074" s="186" t="s">
        <v>609</v>
      </c>
      <c r="B2074" s="187">
        <v>14</v>
      </c>
      <c r="C2074" s="187">
        <v>3</v>
      </c>
      <c r="D2074" s="188">
        <v>9700055490</v>
      </c>
      <c r="E2074" s="189">
        <v>500</v>
      </c>
      <c r="F2074" s="190">
        <v>11920</v>
      </c>
      <c r="G2074" s="190">
        <v>11920</v>
      </c>
      <c r="H2074" s="180">
        <f t="shared" si="32"/>
        <v>100</v>
      </c>
    </row>
    <row r="2075" spans="1:8" ht="33.75" x14ac:dyDescent="0.2">
      <c r="A2075" s="186" t="s">
        <v>1315</v>
      </c>
      <c r="B2075" s="187">
        <v>14</v>
      </c>
      <c r="C2075" s="187">
        <v>3</v>
      </c>
      <c r="D2075" s="188">
        <v>9700070040</v>
      </c>
      <c r="E2075" s="189"/>
      <c r="F2075" s="190">
        <v>10000</v>
      </c>
      <c r="G2075" s="190">
        <v>0</v>
      </c>
      <c r="H2075" s="180">
        <f t="shared" si="32"/>
        <v>0</v>
      </c>
    </row>
    <row r="2076" spans="1:8" x14ac:dyDescent="0.2">
      <c r="A2076" s="186" t="s">
        <v>609</v>
      </c>
      <c r="B2076" s="187">
        <v>14</v>
      </c>
      <c r="C2076" s="187">
        <v>3</v>
      </c>
      <c r="D2076" s="188">
        <v>9700070040</v>
      </c>
      <c r="E2076" s="189">
        <v>500</v>
      </c>
      <c r="F2076" s="190">
        <v>10000</v>
      </c>
      <c r="G2076" s="190">
        <v>0</v>
      </c>
      <c r="H2076" s="180">
        <f t="shared" si="32"/>
        <v>0</v>
      </c>
    </row>
    <row r="2077" spans="1:8" ht="45" x14ac:dyDescent="0.2">
      <c r="A2077" s="186" t="s">
        <v>1779</v>
      </c>
      <c r="B2077" s="187">
        <v>14</v>
      </c>
      <c r="C2077" s="187">
        <v>3</v>
      </c>
      <c r="D2077" s="188">
        <v>9700075020</v>
      </c>
      <c r="E2077" s="189"/>
      <c r="F2077" s="190">
        <v>354677.9</v>
      </c>
      <c r="G2077" s="190">
        <v>352851.8</v>
      </c>
      <c r="H2077" s="180">
        <f t="shared" si="32"/>
        <v>99.485138487624951</v>
      </c>
    </row>
    <row r="2078" spans="1:8" x14ac:dyDescent="0.2">
      <c r="A2078" s="186" t="s">
        <v>609</v>
      </c>
      <c r="B2078" s="187">
        <v>14</v>
      </c>
      <c r="C2078" s="187">
        <v>3</v>
      </c>
      <c r="D2078" s="188">
        <v>9700075020</v>
      </c>
      <c r="E2078" s="189">
        <v>500</v>
      </c>
      <c r="F2078" s="190">
        <v>354677.9</v>
      </c>
      <c r="G2078" s="190">
        <v>352851.8</v>
      </c>
      <c r="H2078" s="180">
        <f t="shared" si="32"/>
        <v>99.485138487624951</v>
      </c>
    </row>
  </sheetData>
  <autoFilter ref="A13:H2078"/>
  <mergeCells count="2">
    <mergeCell ref="A6:H6"/>
    <mergeCell ref="A7:H7"/>
  </mergeCells>
  <pageMargins left="0.39370078740157483" right="0.15748031496062992" top="0.31496062992125984" bottom="0.15748031496062992" header="0" footer="0"/>
  <pageSetup paperSize="9" scale="73" firstPageNumber="36" fitToHeight="41" orientation="portrait" useFirstPageNumber="1" r:id="rId1"/>
  <headerFooter scaleWithDoc="0">
    <oddHeader>&amp;R&amp;"Times New Roman,обычный"&amp;P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2825"/>
  <sheetViews>
    <sheetView view="pageBreakPreview" zoomScaleNormal="100" zoomScaleSheetLayoutView="100" workbookViewId="0">
      <selection activeCell="A858" sqref="A858:XFD859"/>
    </sheetView>
  </sheetViews>
  <sheetFormatPr defaultRowHeight="15" x14ac:dyDescent="0.25"/>
  <cols>
    <col min="1" max="1" width="67.28515625" style="191" customWidth="1"/>
    <col min="2" max="2" width="6.140625" style="192" customWidth="1"/>
    <col min="3" max="3" width="3.42578125" style="192" bestFit="1" customWidth="1"/>
    <col min="4" max="4" width="4" style="192" bestFit="1" customWidth="1"/>
    <col min="5" max="5" width="13.140625" style="192" customWidth="1"/>
    <col min="6" max="6" width="3.85546875" style="192" bestFit="1" customWidth="1"/>
    <col min="7" max="7" width="13.42578125" style="191" customWidth="1"/>
    <col min="8" max="8" width="12.140625" style="191" bestFit="1" customWidth="1"/>
    <col min="9" max="9" width="8.7109375" style="191" customWidth="1"/>
    <col min="10" max="11" width="17" style="191" customWidth="1"/>
    <col min="12" max="12" width="14.140625" style="191" customWidth="1"/>
    <col min="13" max="16384" width="9.140625" style="191"/>
  </cols>
  <sheetData>
    <row r="1" spans="1:14" x14ac:dyDescent="0.25">
      <c r="G1" s="193"/>
      <c r="I1" s="194" t="s">
        <v>1316</v>
      </c>
    </row>
    <row r="2" spans="1:14" ht="15.75" x14ac:dyDescent="0.25">
      <c r="I2" s="1" t="s">
        <v>1</v>
      </c>
    </row>
    <row r="3" spans="1:14" x14ac:dyDescent="0.25">
      <c r="I3" s="194" t="s">
        <v>2</v>
      </c>
    </row>
    <row r="4" spans="1:14" x14ac:dyDescent="0.25">
      <c r="G4" s="195"/>
      <c r="I4" s="194" t="s">
        <v>1412</v>
      </c>
    </row>
    <row r="5" spans="1:14" x14ac:dyDescent="0.25">
      <c r="H5" s="400"/>
      <c r="I5" s="400"/>
    </row>
    <row r="6" spans="1:14" x14ac:dyDescent="0.25">
      <c r="A6" s="401" t="s">
        <v>1317</v>
      </c>
      <c r="B6" s="401"/>
      <c r="C6" s="401"/>
      <c r="D6" s="401"/>
      <c r="E6" s="401"/>
      <c r="F6" s="401"/>
      <c r="G6" s="401"/>
      <c r="H6" s="401"/>
      <c r="I6" s="401"/>
    </row>
    <row r="7" spans="1:14" x14ac:dyDescent="0.25">
      <c r="A7" s="401" t="s">
        <v>1419</v>
      </c>
      <c r="B7" s="401"/>
      <c r="C7" s="401"/>
      <c r="D7" s="401"/>
      <c r="E7" s="401"/>
      <c r="F7" s="401"/>
      <c r="G7" s="401"/>
      <c r="H7" s="401"/>
      <c r="I7" s="401"/>
    </row>
    <row r="8" spans="1:14" x14ac:dyDescent="0.25">
      <c r="A8" s="196"/>
      <c r="B8" s="196"/>
      <c r="C8" s="196"/>
      <c r="D8" s="196"/>
      <c r="E8" s="196"/>
      <c r="F8" s="196"/>
      <c r="G8" s="196"/>
      <c r="H8" s="196"/>
      <c r="I8" s="196"/>
    </row>
    <row r="9" spans="1:14" x14ac:dyDescent="0.25">
      <c r="I9" s="194" t="s">
        <v>33</v>
      </c>
    </row>
    <row r="10" spans="1:14" s="199" customFormat="1" ht="42.75" x14ac:dyDescent="0.25">
      <c r="A10" s="197" t="s">
        <v>4</v>
      </c>
      <c r="B10" s="197" t="s">
        <v>1318</v>
      </c>
      <c r="C10" s="197" t="s">
        <v>588</v>
      </c>
      <c r="D10" s="197" t="s">
        <v>589</v>
      </c>
      <c r="E10" s="197" t="s">
        <v>590</v>
      </c>
      <c r="F10" s="197" t="s">
        <v>591</v>
      </c>
      <c r="G10" s="197" t="s">
        <v>5</v>
      </c>
      <c r="H10" s="197" t="s">
        <v>37</v>
      </c>
      <c r="I10" s="197" t="s">
        <v>44</v>
      </c>
      <c r="J10" s="198"/>
      <c r="K10" s="198"/>
    </row>
    <row r="11" spans="1:14" s="201" customFormat="1" ht="11.25" x14ac:dyDescent="0.2">
      <c r="A11" s="170">
        <v>1</v>
      </c>
      <c r="B11" s="170">
        <v>2</v>
      </c>
      <c r="C11" s="170">
        <v>3</v>
      </c>
      <c r="D11" s="170">
        <v>4</v>
      </c>
      <c r="E11" s="170">
        <v>5</v>
      </c>
      <c r="F11" s="170">
        <v>6</v>
      </c>
      <c r="G11" s="170">
        <v>7</v>
      </c>
      <c r="H11" s="170">
        <v>8</v>
      </c>
      <c r="I11" s="170">
        <v>9</v>
      </c>
      <c r="J11" s="200"/>
      <c r="K11" s="200"/>
    </row>
    <row r="12" spans="1:14" s="176" customFormat="1" ht="10.5" x14ac:dyDescent="0.15">
      <c r="A12" s="171" t="s">
        <v>592</v>
      </c>
      <c r="B12" s="172"/>
      <c r="C12" s="172"/>
      <c r="D12" s="172"/>
      <c r="E12" s="172"/>
      <c r="F12" s="202"/>
      <c r="G12" s="173">
        <f>+G14+G64+G84+G123+G144+G163+G231+G255+G276+G358+G448+G464+G480+G502+G518+G528+G644+G741+G786+G1038+G1225+G1237+G1376+G1477+G1497+G1562+G1860++G2087+G2104+G2142+G2173+G2189+G2353+G2424+G2613+G2682+G2712+G2742</f>
        <v>60091318.999999985</v>
      </c>
      <c r="H12" s="173">
        <f>+H14+H64+H84+H123+H144+H163+H231+H255+H276+H358+H448+H464+H480+H502+H518+H528+H644+H741+H786+H1038+H1225+H1237+H1376+H1477+H1497+H1562+H1860++H2087+H2104+H2142+H2173+H2189+H2353+H2424+H2613+H2682+H2712+H2742</f>
        <v>59362161.100000001</v>
      </c>
      <c r="I12" s="174">
        <f>+H12/G12*100</f>
        <v>98.786583632820594</v>
      </c>
      <c r="J12" s="175">
        <v>60091318970.800003</v>
      </c>
      <c r="K12" s="175">
        <v>59362161100.489998</v>
      </c>
      <c r="L12" s="204"/>
      <c r="M12" s="204"/>
      <c r="N12" s="205"/>
    </row>
    <row r="13" spans="1:14" s="164" customFormat="1" ht="11.25" x14ac:dyDescent="0.2">
      <c r="A13" s="177"/>
      <c r="B13" s="178"/>
      <c r="C13" s="178"/>
      <c r="D13" s="178"/>
      <c r="E13" s="178"/>
      <c r="F13" s="178"/>
      <c r="G13" s="179"/>
      <c r="H13" s="179"/>
      <c r="I13" s="180"/>
      <c r="J13" s="367">
        <f>+J12/1000-G12</f>
        <v>-2.9199980199337006E-2</v>
      </c>
      <c r="K13" s="367">
        <f>+K12/1000-H12</f>
        <v>4.8999488353729248E-4</v>
      </c>
    </row>
    <row r="14" spans="1:14" s="176" customFormat="1" ht="10.5" x14ac:dyDescent="0.15">
      <c r="A14" s="207" t="s">
        <v>441</v>
      </c>
      <c r="B14" s="208">
        <v>828</v>
      </c>
      <c r="C14" s="209"/>
      <c r="D14" s="209"/>
      <c r="E14" s="210"/>
      <c r="F14" s="211"/>
      <c r="G14" s="212">
        <v>76608.5</v>
      </c>
      <c r="H14" s="212">
        <v>72831</v>
      </c>
      <c r="I14" s="174">
        <f>+H14/G14*100</f>
        <v>95.069085023202376</v>
      </c>
      <c r="J14" s="203"/>
    </row>
    <row r="15" spans="1:14" s="164" customFormat="1" ht="11.25" x14ac:dyDescent="0.2">
      <c r="A15" s="213" t="s">
        <v>637</v>
      </c>
      <c r="B15" s="214">
        <v>828</v>
      </c>
      <c r="C15" s="215">
        <v>3</v>
      </c>
      <c r="D15" s="215"/>
      <c r="E15" s="216"/>
      <c r="F15" s="217"/>
      <c r="G15" s="218">
        <v>100</v>
      </c>
      <c r="H15" s="218">
        <v>95.2</v>
      </c>
      <c r="I15" s="180">
        <f t="shared" ref="I15:I78" si="0">+H15/G15*100</f>
        <v>95.2</v>
      </c>
      <c r="J15" s="206"/>
    </row>
    <row r="16" spans="1:14" s="164" customFormat="1" ht="11.25" x14ac:dyDescent="0.2">
      <c r="A16" s="213" t="s">
        <v>679</v>
      </c>
      <c r="B16" s="214">
        <v>828</v>
      </c>
      <c r="C16" s="215">
        <v>3</v>
      </c>
      <c r="D16" s="215">
        <v>14</v>
      </c>
      <c r="E16" s="216"/>
      <c r="F16" s="217"/>
      <c r="G16" s="218">
        <v>100</v>
      </c>
      <c r="H16" s="218">
        <v>95.2</v>
      </c>
      <c r="I16" s="180">
        <f t="shared" si="0"/>
        <v>95.2</v>
      </c>
      <c r="J16" s="206"/>
    </row>
    <row r="17" spans="1:10" s="164" customFormat="1" ht="22.5" x14ac:dyDescent="0.2">
      <c r="A17" s="213" t="s">
        <v>680</v>
      </c>
      <c r="B17" s="214">
        <v>828</v>
      </c>
      <c r="C17" s="215">
        <v>3</v>
      </c>
      <c r="D17" s="215">
        <v>14</v>
      </c>
      <c r="E17" s="216">
        <v>200000000</v>
      </c>
      <c r="F17" s="217"/>
      <c r="G17" s="218">
        <v>100</v>
      </c>
      <c r="H17" s="218">
        <v>95.2</v>
      </c>
      <c r="I17" s="180">
        <f t="shared" si="0"/>
        <v>95.2</v>
      </c>
      <c r="J17" s="206"/>
    </row>
    <row r="18" spans="1:10" s="164" customFormat="1" ht="22.5" x14ac:dyDescent="0.2">
      <c r="A18" s="213" t="s">
        <v>684</v>
      </c>
      <c r="B18" s="214">
        <v>828</v>
      </c>
      <c r="C18" s="215">
        <v>3</v>
      </c>
      <c r="D18" s="215">
        <v>14</v>
      </c>
      <c r="E18" s="216">
        <v>200200000</v>
      </c>
      <c r="F18" s="217"/>
      <c r="G18" s="218">
        <v>100</v>
      </c>
      <c r="H18" s="218">
        <v>95.2</v>
      </c>
      <c r="I18" s="180">
        <f t="shared" si="0"/>
        <v>95.2</v>
      </c>
      <c r="J18" s="206"/>
    </row>
    <row r="19" spans="1:10" s="164" customFormat="1" ht="22.5" x14ac:dyDescent="0.2">
      <c r="A19" s="213" t="s">
        <v>685</v>
      </c>
      <c r="B19" s="214">
        <v>828</v>
      </c>
      <c r="C19" s="215">
        <v>3</v>
      </c>
      <c r="D19" s="215">
        <v>14</v>
      </c>
      <c r="E19" s="216">
        <v>200203160</v>
      </c>
      <c r="F19" s="217"/>
      <c r="G19" s="218">
        <v>100</v>
      </c>
      <c r="H19" s="218">
        <v>95.2</v>
      </c>
      <c r="I19" s="180">
        <f t="shared" si="0"/>
        <v>95.2</v>
      </c>
      <c r="J19" s="206"/>
    </row>
    <row r="20" spans="1:10" s="164" customFormat="1" ht="11.25" x14ac:dyDescent="0.2">
      <c r="A20" s="213" t="s">
        <v>611</v>
      </c>
      <c r="B20" s="214">
        <v>828</v>
      </c>
      <c r="C20" s="215">
        <v>3</v>
      </c>
      <c r="D20" s="215">
        <v>14</v>
      </c>
      <c r="E20" s="216">
        <v>200203160</v>
      </c>
      <c r="F20" s="217">
        <v>300</v>
      </c>
      <c r="G20" s="218">
        <v>100</v>
      </c>
      <c r="H20" s="218">
        <v>95.2</v>
      </c>
      <c r="I20" s="180">
        <f t="shared" si="0"/>
        <v>95.2</v>
      </c>
      <c r="J20" s="206"/>
    </row>
    <row r="21" spans="1:10" s="164" customFormat="1" ht="11.25" x14ac:dyDescent="0.2">
      <c r="A21" s="213" t="s">
        <v>699</v>
      </c>
      <c r="B21" s="214">
        <v>828</v>
      </c>
      <c r="C21" s="215">
        <v>4</v>
      </c>
      <c r="D21" s="215"/>
      <c r="E21" s="216"/>
      <c r="F21" s="217"/>
      <c r="G21" s="218">
        <v>20747</v>
      </c>
      <c r="H21" s="218">
        <v>20723.400000000001</v>
      </c>
      <c r="I21" s="180">
        <f t="shared" si="0"/>
        <v>99.886248614257482</v>
      </c>
      <c r="J21" s="206"/>
    </row>
    <row r="22" spans="1:10" s="164" customFormat="1" ht="11.25" x14ac:dyDescent="0.2">
      <c r="A22" s="213" t="s">
        <v>725</v>
      </c>
      <c r="B22" s="214">
        <v>828</v>
      </c>
      <c r="C22" s="215">
        <v>4</v>
      </c>
      <c r="D22" s="215">
        <v>5</v>
      </c>
      <c r="E22" s="216"/>
      <c r="F22" s="217"/>
      <c r="G22" s="218">
        <v>20747</v>
      </c>
      <c r="H22" s="218">
        <v>20723.400000000001</v>
      </c>
      <c r="I22" s="180">
        <f t="shared" si="0"/>
        <v>99.886248614257482</v>
      </c>
      <c r="J22" s="206"/>
    </row>
    <row r="23" spans="1:10" s="164" customFormat="1" ht="11.25" x14ac:dyDescent="0.2">
      <c r="A23" s="213" t="s">
        <v>596</v>
      </c>
      <c r="B23" s="214">
        <v>828</v>
      </c>
      <c r="C23" s="215">
        <v>4</v>
      </c>
      <c r="D23" s="215">
        <v>5</v>
      </c>
      <c r="E23" s="216">
        <v>8900000000</v>
      </c>
      <c r="F23" s="217"/>
      <c r="G23" s="218">
        <v>5338.3</v>
      </c>
      <c r="H23" s="218">
        <v>5314.7</v>
      </c>
      <c r="I23" s="180">
        <f t="shared" si="0"/>
        <v>99.557911694734273</v>
      </c>
      <c r="J23" s="206"/>
    </row>
    <row r="24" spans="1:10" s="164" customFormat="1" ht="11.25" x14ac:dyDescent="0.2">
      <c r="A24" s="213" t="s">
        <v>596</v>
      </c>
      <c r="B24" s="214">
        <v>828</v>
      </c>
      <c r="C24" s="215">
        <v>4</v>
      </c>
      <c r="D24" s="215">
        <v>5</v>
      </c>
      <c r="E24" s="216">
        <v>8900000110</v>
      </c>
      <c r="F24" s="217"/>
      <c r="G24" s="218">
        <v>4960.3999999999996</v>
      </c>
      <c r="H24" s="218">
        <v>4960.3999999999996</v>
      </c>
      <c r="I24" s="180">
        <f t="shared" si="0"/>
        <v>100</v>
      </c>
      <c r="J24" s="206"/>
    </row>
    <row r="25" spans="1:10" s="164" customFormat="1" ht="33.75" x14ac:dyDescent="0.2">
      <c r="A25" s="213" t="s">
        <v>595</v>
      </c>
      <c r="B25" s="214">
        <v>828</v>
      </c>
      <c r="C25" s="215">
        <v>4</v>
      </c>
      <c r="D25" s="215">
        <v>5</v>
      </c>
      <c r="E25" s="216">
        <v>8900000110</v>
      </c>
      <c r="F25" s="217">
        <v>100</v>
      </c>
      <c r="G25" s="218">
        <v>4960.3999999999996</v>
      </c>
      <c r="H25" s="218">
        <v>4960.3999999999996</v>
      </c>
      <c r="I25" s="180">
        <f t="shared" si="0"/>
        <v>100</v>
      </c>
      <c r="J25" s="206"/>
    </row>
    <row r="26" spans="1:10" s="164" customFormat="1" ht="11.25" x14ac:dyDescent="0.2">
      <c r="A26" s="213" t="s">
        <v>596</v>
      </c>
      <c r="B26" s="214">
        <v>828</v>
      </c>
      <c r="C26" s="215">
        <v>4</v>
      </c>
      <c r="D26" s="215">
        <v>5</v>
      </c>
      <c r="E26" s="216">
        <v>8900000190</v>
      </c>
      <c r="F26" s="217"/>
      <c r="G26" s="218">
        <v>77.099999999999994</v>
      </c>
      <c r="H26" s="218">
        <v>53.6</v>
      </c>
      <c r="I26" s="180">
        <f t="shared" si="0"/>
        <v>69.520103761348906</v>
      </c>
      <c r="J26" s="206"/>
    </row>
    <row r="27" spans="1:10" s="164" customFormat="1" ht="33.75" x14ac:dyDescent="0.2">
      <c r="A27" s="213" t="s">
        <v>595</v>
      </c>
      <c r="B27" s="214">
        <v>828</v>
      </c>
      <c r="C27" s="215">
        <v>4</v>
      </c>
      <c r="D27" s="215">
        <v>5</v>
      </c>
      <c r="E27" s="216">
        <v>8900000190</v>
      </c>
      <c r="F27" s="217">
        <v>100</v>
      </c>
      <c r="G27" s="218">
        <v>12.7</v>
      </c>
      <c r="H27" s="218">
        <v>12.7</v>
      </c>
      <c r="I27" s="180">
        <f t="shared" si="0"/>
        <v>100</v>
      </c>
      <c r="J27" s="206"/>
    </row>
    <row r="28" spans="1:10" s="164" customFormat="1" ht="11.25" x14ac:dyDescent="0.2">
      <c r="A28" s="213" t="s">
        <v>599</v>
      </c>
      <c r="B28" s="214">
        <v>828</v>
      </c>
      <c r="C28" s="215">
        <v>4</v>
      </c>
      <c r="D28" s="215">
        <v>5</v>
      </c>
      <c r="E28" s="216">
        <v>8900000190</v>
      </c>
      <c r="F28" s="217">
        <v>200</v>
      </c>
      <c r="G28" s="218">
        <v>64.400000000000006</v>
      </c>
      <c r="H28" s="218">
        <v>40.9</v>
      </c>
      <c r="I28" s="180">
        <f t="shared" si="0"/>
        <v>63.509316770186331</v>
      </c>
      <c r="J28" s="206"/>
    </row>
    <row r="29" spans="1:10" s="164" customFormat="1" ht="11.25" x14ac:dyDescent="0.2">
      <c r="A29" s="213" t="s">
        <v>596</v>
      </c>
      <c r="B29" s="214">
        <v>828</v>
      </c>
      <c r="C29" s="215">
        <v>4</v>
      </c>
      <c r="D29" s="215">
        <v>5</v>
      </c>
      <c r="E29" s="216">
        <v>8900000870</v>
      </c>
      <c r="F29" s="217"/>
      <c r="G29" s="218">
        <v>0.8</v>
      </c>
      <c r="H29" s="218">
        <v>0.7</v>
      </c>
      <c r="I29" s="180">
        <f t="shared" si="0"/>
        <v>87.499999999999986</v>
      </c>
      <c r="J29" s="206"/>
    </row>
    <row r="30" spans="1:10" s="164" customFormat="1" ht="33.75" x14ac:dyDescent="0.2">
      <c r="A30" s="213" t="s">
        <v>595</v>
      </c>
      <c r="B30" s="214">
        <v>828</v>
      </c>
      <c r="C30" s="215">
        <v>4</v>
      </c>
      <c r="D30" s="215">
        <v>5</v>
      </c>
      <c r="E30" s="216">
        <v>8900000870</v>
      </c>
      <c r="F30" s="217">
        <v>100</v>
      </c>
      <c r="G30" s="218">
        <v>0.8</v>
      </c>
      <c r="H30" s="218">
        <v>0.7</v>
      </c>
      <c r="I30" s="180">
        <f t="shared" si="0"/>
        <v>87.499999999999986</v>
      </c>
      <c r="J30" s="206"/>
    </row>
    <row r="31" spans="1:10" s="164" customFormat="1" ht="22.5" x14ac:dyDescent="0.2">
      <c r="A31" s="213" t="s">
        <v>1424</v>
      </c>
      <c r="B31" s="214">
        <v>828</v>
      </c>
      <c r="C31" s="215">
        <v>4</v>
      </c>
      <c r="D31" s="215">
        <v>5</v>
      </c>
      <c r="E31" s="216">
        <v>8900055490</v>
      </c>
      <c r="F31" s="217"/>
      <c r="G31" s="218">
        <v>300</v>
      </c>
      <c r="H31" s="218">
        <v>300</v>
      </c>
      <c r="I31" s="180">
        <f t="shared" si="0"/>
        <v>100</v>
      </c>
      <c r="J31" s="206"/>
    </row>
    <row r="32" spans="1:10" s="164" customFormat="1" ht="33.75" x14ac:dyDescent="0.2">
      <c r="A32" s="213" t="s">
        <v>595</v>
      </c>
      <c r="B32" s="214">
        <v>828</v>
      </c>
      <c r="C32" s="215">
        <v>4</v>
      </c>
      <c r="D32" s="215">
        <v>5</v>
      </c>
      <c r="E32" s="216">
        <v>8900055490</v>
      </c>
      <c r="F32" s="217">
        <v>100</v>
      </c>
      <c r="G32" s="218">
        <v>300</v>
      </c>
      <c r="H32" s="218">
        <v>300</v>
      </c>
      <c r="I32" s="180">
        <f t="shared" si="0"/>
        <v>100</v>
      </c>
      <c r="J32" s="206"/>
    </row>
    <row r="33" spans="1:10" s="164" customFormat="1" ht="11.25" x14ac:dyDescent="0.2">
      <c r="A33" s="213" t="s">
        <v>600</v>
      </c>
      <c r="B33" s="214">
        <v>828</v>
      </c>
      <c r="C33" s="215">
        <v>4</v>
      </c>
      <c r="D33" s="215">
        <v>5</v>
      </c>
      <c r="E33" s="216">
        <v>9900000000</v>
      </c>
      <c r="F33" s="217"/>
      <c r="G33" s="218">
        <v>15408.7</v>
      </c>
      <c r="H33" s="218">
        <v>15408.7</v>
      </c>
      <c r="I33" s="180">
        <f t="shared" si="0"/>
        <v>100</v>
      </c>
      <c r="J33" s="206"/>
    </row>
    <row r="34" spans="1:10" s="164" customFormat="1" ht="33.75" x14ac:dyDescent="0.2">
      <c r="A34" s="213" t="s">
        <v>1475</v>
      </c>
      <c r="B34" s="214">
        <v>828</v>
      </c>
      <c r="C34" s="215">
        <v>4</v>
      </c>
      <c r="D34" s="215">
        <v>5</v>
      </c>
      <c r="E34" s="216">
        <v>9900059200</v>
      </c>
      <c r="F34" s="217"/>
      <c r="G34" s="218">
        <v>114</v>
      </c>
      <c r="H34" s="218">
        <v>114</v>
      </c>
      <c r="I34" s="180">
        <f t="shared" si="0"/>
        <v>100</v>
      </c>
      <c r="J34" s="206"/>
    </row>
    <row r="35" spans="1:10" s="164" customFormat="1" ht="11.25" x14ac:dyDescent="0.2">
      <c r="A35" s="213" t="s">
        <v>599</v>
      </c>
      <c r="B35" s="214">
        <v>828</v>
      </c>
      <c r="C35" s="215">
        <v>4</v>
      </c>
      <c r="D35" s="215">
        <v>5</v>
      </c>
      <c r="E35" s="216">
        <v>9900059200</v>
      </c>
      <c r="F35" s="217">
        <v>200</v>
      </c>
      <c r="G35" s="218">
        <v>114</v>
      </c>
      <c r="H35" s="218">
        <v>114</v>
      </c>
      <c r="I35" s="180">
        <f t="shared" si="0"/>
        <v>100</v>
      </c>
      <c r="J35" s="206"/>
    </row>
    <row r="36" spans="1:10" s="164" customFormat="1" ht="22.5" x14ac:dyDescent="0.2">
      <c r="A36" s="213" t="s">
        <v>1476</v>
      </c>
      <c r="B36" s="214">
        <v>828</v>
      </c>
      <c r="C36" s="215">
        <v>4</v>
      </c>
      <c r="D36" s="215">
        <v>5</v>
      </c>
      <c r="E36" s="216">
        <v>9900059700</v>
      </c>
      <c r="F36" s="217"/>
      <c r="G36" s="218">
        <v>15294.7</v>
      </c>
      <c r="H36" s="218">
        <v>15294.7</v>
      </c>
      <c r="I36" s="180">
        <f t="shared" si="0"/>
        <v>100</v>
      </c>
      <c r="J36" s="206"/>
    </row>
    <row r="37" spans="1:10" s="164" customFormat="1" ht="33.75" x14ac:dyDescent="0.2">
      <c r="A37" s="213" t="s">
        <v>595</v>
      </c>
      <c r="B37" s="214">
        <v>828</v>
      </c>
      <c r="C37" s="215">
        <v>4</v>
      </c>
      <c r="D37" s="215">
        <v>5</v>
      </c>
      <c r="E37" s="216">
        <v>9900059700</v>
      </c>
      <c r="F37" s="217">
        <v>100</v>
      </c>
      <c r="G37" s="218">
        <v>12202.9</v>
      </c>
      <c r="H37" s="218">
        <v>12202.9</v>
      </c>
      <c r="I37" s="180">
        <f t="shared" si="0"/>
        <v>100</v>
      </c>
      <c r="J37" s="206"/>
    </row>
    <row r="38" spans="1:10" s="164" customFormat="1" ht="11.25" x14ac:dyDescent="0.2">
      <c r="A38" s="213" t="s">
        <v>599</v>
      </c>
      <c r="B38" s="214">
        <v>828</v>
      </c>
      <c r="C38" s="215">
        <v>4</v>
      </c>
      <c r="D38" s="215">
        <v>5</v>
      </c>
      <c r="E38" s="216">
        <v>9900059700</v>
      </c>
      <c r="F38" s="217">
        <v>200</v>
      </c>
      <c r="G38" s="218">
        <v>3091.8</v>
      </c>
      <c r="H38" s="218">
        <v>3091.8</v>
      </c>
      <c r="I38" s="180">
        <f t="shared" si="0"/>
        <v>100</v>
      </c>
      <c r="J38" s="206"/>
    </row>
    <row r="39" spans="1:10" s="164" customFormat="1" ht="11.25" x14ac:dyDescent="0.2">
      <c r="A39" s="213" t="s">
        <v>911</v>
      </c>
      <c r="B39" s="214">
        <v>828</v>
      </c>
      <c r="C39" s="215">
        <v>6</v>
      </c>
      <c r="D39" s="215"/>
      <c r="E39" s="216"/>
      <c r="F39" s="217"/>
      <c r="G39" s="218">
        <v>55761.5</v>
      </c>
      <c r="H39" s="218">
        <v>52012.4</v>
      </c>
      <c r="I39" s="180">
        <f t="shared" si="0"/>
        <v>93.276543851940858</v>
      </c>
      <c r="J39" s="206"/>
    </row>
    <row r="40" spans="1:10" s="164" customFormat="1" ht="11.25" x14ac:dyDescent="0.2">
      <c r="A40" s="213" t="s">
        <v>912</v>
      </c>
      <c r="B40" s="214">
        <v>828</v>
      </c>
      <c r="C40" s="215">
        <v>6</v>
      </c>
      <c r="D40" s="215">
        <v>3</v>
      </c>
      <c r="E40" s="216"/>
      <c r="F40" s="217"/>
      <c r="G40" s="218">
        <v>55761.5</v>
      </c>
      <c r="H40" s="218">
        <v>52012.4</v>
      </c>
      <c r="I40" s="180">
        <f t="shared" si="0"/>
        <v>93.276543851940858</v>
      </c>
      <c r="J40" s="206"/>
    </row>
    <row r="41" spans="1:10" s="164" customFormat="1" ht="22.5" x14ac:dyDescent="0.2">
      <c r="A41" s="213" t="s">
        <v>776</v>
      </c>
      <c r="B41" s="214">
        <v>828</v>
      </c>
      <c r="C41" s="215">
        <v>6</v>
      </c>
      <c r="D41" s="215">
        <v>3</v>
      </c>
      <c r="E41" s="216">
        <v>600000000</v>
      </c>
      <c r="F41" s="217"/>
      <c r="G41" s="218">
        <v>7200.9</v>
      </c>
      <c r="H41" s="218">
        <v>7200.9</v>
      </c>
      <c r="I41" s="180">
        <f t="shared" si="0"/>
        <v>100</v>
      </c>
      <c r="J41" s="206"/>
    </row>
    <row r="42" spans="1:10" s="164" customFormat="1" ht="11.25" x14ac:dyDescent="0.2">
      <c r="A42" s="213" t="s">
        <v>913</v>
      </c>
      <c r="B42" s="214">
        <v>828</v>
      </c>
      <c r="C42" s="215">
        <v>6</v>
      </c>
      <c r="D42" s="215">
        <v>3</v>
      </c>
      <c r="E42" s="216">
        <v>630000000</v>
      </c>
      <c r="F42" s="217"/>
      <c r="G42" s="218">
        <v>7200.9</v>
      </c>
      <c r="H42" s="218">
        <v>7200.9</v>
      </c>
      <c r="I42" s="180">
        <f t="shared" si="0"/>
        <v>100</v>
      </c>
      <c r="J42" s="206"/>
    </row>
    <row r="43" spans="1:10" s="164" customFormat="1" ht="33.75" x14ac:dyDescent="0.2">
      <c r="A43" s="213" t="s">
        <v>914</v>
      </c>
      <c r="B43" s="214">
        <v>828</v>
      </c>
      <c r="C43" s="215">
        <v>6</v>
      </c>
      <c r="D43" s="215">
        <v>3</v>
      </c>
      <c r="E43" s="216">
        <v>630100000</v>
      </c>
      <c r="F43" s="217"/>
      <c r="G43" s="218">
        <v>365.9</v>
      </c>
      <c r="H43" s="218">
        <v>365.9</v>
      </c>
      <c r="I43" s="180">
        <f t="shared" si="0"/>
        <v>100</v>
      </c>
      <c r="J43" s="206"/>
    </row>
    <row r="44" spans="1:10" s="164" customFormat="1" ht="22.5" x14ac:dyDescent="0.2">
      <c r="A44" s="213" t="s">
        <v>915</v>
      </c>
      <c r="B44" s="214">
        <v>828</v>
      </c>
      <c r="C44" s="215">
        <v>6</v>
      </c>
      <c r="D44" s="215">
        <v>3</v>
      </c>
      <c r="E44" s="216">
        <v>630106020</v>
      </c>
      <c r="F44" s="217"/>
      <c r="G44" s="218">
        <v>365.9</v>
      </c>
      <c r="H44" s="218">
        <v>365.9</v>
      </c>
      <c r="I44" s="180">
        <f t="shared" si="0"/>
        <v>100</v>
      </c>
      <c r="J44" s="206"/>
    </row>
    <row r="45" spans="1:10" s="164" customFormat="1" ht="11.25" x14ac:dyDescent="0.2">
      <c r="A45" s="213" t="s">
        <v>599</v>
      </c>
      <c r="B45" s="214">
        <v>828</v>
      </c>
      <c r="C45" s="215">
        <v>6</v>
      </c>
      <c r="D45" s="215">
        <v>3</v>
      </c>
      <c r="E45" s="216">
        <v>630106020</v>
      </c>
      <c r="F45" s="217">
        <v>200</v>
      </c>
      <c r="G45" s="218">
        <v>365.9</v>
      </c>
      <c r="H45" s="218">
        <v>365.9</v>
      </c>
      <c r="I45" s="180">
        <f t="shared" si="0"/>
        <v>100</v>
      </c>
      <c r="J45" s="206"/>
    </row>
    <row r="46" spans="1:10" s="164" customFormat="1" ht="11.25" x14ac:dyDescent="0.2">
      <c r="A46" s="213" t="s">
        <v>916</v>
      </c>
      <c r="B46" s="214">
        <v>828</v>
      </c>
      <c r="C46" s="215">
        <v>6</v>
      </c>
      <c r="D46" s="215">
        <v>3</v>
      </c>
      <c r="E46" s="216">
        <v>630200000</v>
      </c>
      <c r="F46" s="217"/>
      <c r="G46" s="218">
        <v>6835</v>
      </c>
      <c r="H46" s="218">
        <v>6835</v>
      </c>
      <c r="I46" s="180">
        <f t="shared" si="0"/>
        <v>100</v>
      </c>
      <c r="J46" s="206"/>
    </row>
    <row r="47" spans="1:10" s="164" customFormat="1" ht="22.5" x14ac:dyDescent="0.2">
      <c r="A47" s="213" t="s">
        <v>917</v>
      </c>
      <c r="B47" s="214">
        <v>828</v>
      </c>
      <c r="C47" s="215">
        <v>6</v>
      </c>
      <c r="D47" s="215">
        <v>3</v>
      </c>
      <c r="E47" s="216">
        <v>630206010</v>
      </c>
      <c r="F47" s="217"/>
      <c r="G47" s="218">
        <v>2562.5</v>
      </c>
      <c r="H47" s="218">
        <v>2562.5</v>
      </c>
      <c r="I47" s="180">
        <f t="shared" si="0"/>
        <v>100</v>
      </c>
      <c r="J47" s="206"/>
    </row>
    <row r="48" spans="1:10" s="164" customFormat="1" ht="11.25" x14ac:dyDescent="0.2">
      <c r="A48" s="213" t="s">
        <v>599</v>
      </c>
      <c r="B48" s="214">
        <v>828</v>
      </c>
      <c r="C48" s="215">
        <v>6</v>
      </c>
      <c r="D48" s="215">
        <v>3</v>
      </c>
      <c r="E48" s="216">
        <v>630206010</v>
      </c>
      <c r="F48" s="217">
        <v>200</v>
      </c>
      <c r="G48" s="218">
        <v>2562.5</v>
      </c>
      <c r="H48" s="218">
        <v>2562.5</v>
      </c>
      <c r="I48" s="180">
        <f t="shared" si="0"/>
        <v>100</v>
      </c>
      <c r="J48" s="206"/>
    </row>
    <row r="49" spans="1:10" s="164" customFormat="1" ht="11.25" x14ac:dyDescent="0.2">
      <c r="A49" s="213" t="s">
        <v>918</v>
      </c>
      <c r="B49" s="214">
        <v>828</v>
      </c>
      <c r="C49" s="215">
        <v>6</v>
      </c>
      <c r="D49" s="215">
        <v>3</v>
      </c>
      <c r="E49" s="216">
        <v>630206020</v>
      </c>
      <c r="F49" s="217"/>
      <c r="G49" s="218">
        <v>4272.5</v>
      </c>
      <c r="H49" s="218">
        <v>4272.5</v>
      </c>
      <c r="I49" s="180">
        <f t="shared" si="0"/>
        <v>100</v>
      </c>
      <c r="J49" s="206"/>
    </row>
    <row r="50" spans="1:10" s="164" customFormat="1" ht="11.25" x14ac:dyDescent="0.2">
      <c r="A50" s="213" t="s">
        <v>599</v>
      </c>
      <c r="B50" s="214">
        <v>828</v>
      </c>
      <c r="C50" s="215">
        <v>6</v>
      </c>
      <c r="D50" s="215">
        <v>3</v>
      </c>
      <c r="E50" s="216">
        <v>630206020</v>
      </c>
      <c r="F50" s="217">
        <v>200</v>
      </c>
      <c r="G50" s="218">
        <v>4272.5</v>
      </c>
      <c r="H50" s="218">
        <v>4272.5</v>
      </c>
      <c r="I50" s="180">
        <f t="shared" si="0"/>
        <v>100</v>
      </c>
      <c r="J50" s="206"/>
    </row>
    <row r="51" spans="1:10" s="164" customFormat="1" ht="22.5" x14ac:dyDescent="0.2">
      <c r="A51" s="213" t="s">
        <v>926</v>
      </c>
      <c r="B51" s="214">
        <v>828</v>
      </c>
      <c r="C51" s="215">
        <v>6</v>
      </c>
      <c r="D51" s="215">
        <v>3</v>
      </c>
      <c r="E51" s="216">
        <v>7600000000</v>
      </c>
      <c r="F51" s="217"/>
      <c r="G51" s="218">
        <v>24126</v>
      </c>
      <c r="H51" s="218">
        <v>23977.8</v>
      </c>
      <c r="I51" s="180">
        <f t="shared" si="0"/>
        <v>99.385724944043758</v>
      </c>
      <c r="J51" s="206"/>
    </row>
    <row r="52" spans="1:10" s="164" customFormat="1" ht="22.5" x14ac:dyDescent="0.2">
      <c r="A52" s="213" t="s">
        <v>927</v>
      </c>
      <c r="B52" s="214">
        <v>828</v>
      </c>
      <c r="C52" s="215">
        <v>6</v>
      </c>
      <c r="D52" s="215">
        <v>3</v>
      </c>
      <c r="E52" s="216">
        <v>7600040590</v>
      </c>
      <c r="F52" s="217"/>
      <c r="G52" s="218">
        <v>23526</v>
      </c>
      <c r="H52" s="218">
        <v>23377.8</v>
      </c>
      <c r="I52" s="180">
        <f t="shared" si="0"/>
        <v>99.370058658505485</v>
      </c>
      <c r="J52" s="206"/>
    </row>
    <row r="53" spans="1:10" s="164" customFormat="1" ht="33.75" x14ac:dyDescent="0.2">
      <c r="A53" s="213" t="s">
        <v>595</v>
      </c>
      <c r="B53" s="214">
        <v>828</v>
      </c>
      <c r="C53" s="215">
        <v>6</v>
      </c>
      <c r="D53" s="215">
        <v>3</v>
      </c>
      <c r="E53" s="216">
        <v>7600040590</v>
      </c>
      <c r="F53" s="217">
        <v>100</v>
      </c>
      <c r="G53" s="218">
        <v>1052.5</v>
      </c>
      <c r="H53" s="218">
        <v>1052.5</v>
      </c>
      <c r="I53" s="180">
        <f t="shared" si="0"/>
        <v>100</v>
      </c>
      <c r="J53" s="206"/>
    </row>
    <row r="54" spans="1:10" s="164" customFormat="1" ht="11.25" x14ac:dyDescent="0.2">
      <c r="A54" s="213" t="s">
        <v>599</v>
      </c>
      <c r="B54" s="214">
        <v>828</v>
      </c>
      <c r="C54" s="215">
        <v>6</v>
      </c>
      <c r="D54" s="215">
        <v>3</v>
      </c>
      <c r="E54" s="216">
        <v>7600040590</v>
      </c>
      <c r="F54" s="217">
        <v>200</v>
      </c>
      <c r="G54" s="218">
        <v>328.7</v>
      </c>
      <c r="H54" s="218">
        <v>328.6</v>
      </c>
      <c r="I54" s="180">
        <f t="shared" si="0"/>
        <v>99.969577121995755</v>
      </c>
      <c r="J54" s="206"/>
    </row>
    <row r="55" spans="1:10" s="164" customFormat="1" ht="22.5" x14ac:dyDescent="0.2">
      <c r="A55" s="213" t="s">
        <v>620</v>
      </c>
      <c r="B55" s="214">
        <v>828</v>
      </c>
      <c r="C55" s="215">
        <v>6</v>
      </c>
      <c r="D55" s="215">
        <v>3</v>
      </c>
      <c r="E55" s="216">
        <v>7600040590</v>
      </c>
      <c r="F55" s="217">
        <v>600</v>
      </c>
      <c r="G55" s="218">
        <v>22144.799999999999</v>
      </c>
      <c r="H55" s="218">
        <v>21996.7</v>
      </c>
      <c r="I55" s="180">
        <f t="shared" si="0"/>
        <v>99.331219970376793</v>
      </c>
      <c r="J55" s="206"/>
    </row>
    <row r="56" spans="1:10" s="164" customFormat="1" ht="11.25" x14ac:dyDescent="0.2">
      <c r="A56" s="213" t="s">
        <v>1610</v>
      </c>
      <c r="B56" s="214">
        <v>828</v>
      </c>
      <c r="C56" s="215">
        <v>6</v>
      </c>
      <c r="D56" s="215">
        <v>3</v>
      </c>
      <c r="E56" s="216">
        <v>7600046000</v>
      </c>
      <c r="F56" s="217"/>
      <c r="G56" s="218">
        <v>600</v>
      </c>
      <c r="H56" s="218">
        <v>600</v>
      </c>
      <c r="I56" s="180">
        <f t="shared" si="0"/>
        <v>100</v>
      </c>
      <c r="J56" s="206"/>
    </row>
    <row r="57" spans="1:10" s="164" customFormat="1" ht="22.5" x14ac:dyDescent="0.2">
      <c r="A57" s="213" t="s">
        <v>620</v>
      </c>
      <c r="B57" s="214">
        <v>828</v>
      </c>
      <c r="C57" s="215">
        <v>6</v>
      </c>
      <c r="D57" s="215">
        <v>3</v>
      </c>
      <c r="E57" s="216">
        <v>7600046000</v>
      </c>
      <c r="F57" s="217">
        <v>600</v>
      </c>
      <c r="G57" s="218">
        <v>600</v>
      </c>
      <c r="H57" s="218">
        <v>600</v>
      </c>
      <c r="I57" s="180">
        <f t="shared" si="0"/>
        <v>100</v>
      </c>
      <c r="J57" s="206"/>
    </row>
    <row r="58" spans="1:10" s="164" customFormat="1" ht="11.25" x14ac:dyDescent="0.2">
      <c r="A58" s="213" t="s">
        <v>929</v>
      </c>
      <c r="B58" s="214">
        <v>828</v>
      </c>
      <c r="C58" s="215">
        <v>6</v>
      </c>
      <c r="D58" s="215">
        <v>3</v>
      </c>
      <c r="E58" s="216">
        <v>8300000000</v>
      </c>
      <c r="F58" s="217"/>
      <c r="G58" s="218">
        <v>24434.6</v>
      </c>
      <c r="H58" s="218">
        <v>20833.7</v>
      </c>
      <c r="I58" s="180">
        <f t="shared" si="0"/>
        <v>85.263110507231559</v>
      </c>
      <c r="J58" s="206"/>
    </row>
    <row r="59" spans="1:10" s="164" customFormat="1" ht="22.5" x14ac:dyDescent="0.2">
      <c r="A59" s="213" t="s">
        <v>930</v>
      </c>
      <c r="B59" s="214">
        <v>828</v>
      </c>
      <c r="C59" s="215">
        <v>6</v>
      </c>
      <c r="D59" s="215">
        <v>3</v>
      </c>
      <c r="E59" s="216">
        <v>8300040590</v>
      </c>
      <c r="F59" s="217"/>
      <c r="G59" s="218">
        <v>24434.6</v>
      </c>
      <c r="H59" s="218">
        <v>20833.7</v>
      </c>
      <c r="I59" s="180">
        <f t="shared" si="0"/>
        <v>85.263110507231559</v>
      </c>
      <c r="J59" s="206"/>
    </row>
    <row r="60" spans="1:10" s="164" customFormat="1" ht="33.75" x14ac:dyDescent="0.2">
      <c r="A60" s="213" t="s">
        <v>595</v>
      </c>
      <c r="B60" s="214">
        <v>828</v>
      </c>
      <c r="C60" s="215">
        <v>6</v>
      </c>
      <c r="D60" s="215">
        <v>3</v>
      </c>
      <c r="E60" s="216">
        <v>8300040590</v>
      </c>
      <c r="F60" s="217">
        <v>100</v>
      </c>
      <c r="G60" s="218">
        <v>11891.3</v>
      </c>
      <c r="H60" s="218">
        <v>11891.3</v>
      </c>
      <c r="I60" s="180">
        <f t="shared" si="0"/>
        <v>100</v>
      </c>
      <c r="J60" s="206"/>
    </row>
    <row r="61" spans="1:10" s="164" customFormat="1" ht="11.25" x14ac:dyDescent="0.2">
      <c r="A61" s="213" t="s">
        <v>599</v>
      </c>
      <c r="B61" s="214">
        <v>828</v>
      </c>
      <c r="C61" s="215">
        <v>6</v>
      </c>
      <c r="D61" s="215">
        <v>3</v>
      </c>
      <c r="E61" s="216">
        <v>8300040590</v>
      </c>
      <c r="F61" s="217">
        <v>200</v>
      </c>
      <c r="G61" s="218">
        <v>10171.4</v>
      </c>
      <c r="H61" s="218">
        <v>6773.5</v>
      </c>
      <c r="I61" s="180">
        <f t="shared" si="0"/>
        <v>66.593585937039151</v>
      </c>
      <c r="J61" s="206"/>
    </row>
    <row r="62" spans="1:10" s="164" customFormat="1" ht="11.25" x14ac:dyDescent="0.2">
      <c r="A62" s="213" t="s">
        <v>611</v>
      </c>
      <c r="B62" s="214">
        <v>828</v>
      </c>
      <c r="C62" s="215">
        <v>6</v>
      </c>
      <c r="D62" s="215">
        <v>3</v>
      </c>
      <c r="E62" s="216">
        <v>8300040590</v>
      </c>
      <c r="F62" s="217">
        <v>300</v>
      </c>
      <c r="G62" s="218">
        <v>2212</v>
      </c>
      <c r="H62" s="218">
        <v>2009</v>
      </c>
      <c r="I62" s="180">
        <f t="shared" si="0"/>
        <v>90.822784810126578</v>
      </c>
      <c r="J62" s="206"/>
    </row>
    <row r="63" spans="1:10" s="164" customFormat="1" ht="11.25" x14ac:dyDescent="0.2">
      <c r="A63" s="213" t="s">
        <v>603</v>
      </c>
      <c r="B63" s="214">
        <v>828</v>
      </c>
      <c r="C63" s="215">
        <v>6</v>
      </c>
      <c r="D63" s="215">
        <v>3</v>
      </c>
      <c r="E63" s="216">
        <v>8300040590</v>
      </c>
      <c r="F63" s="217">
        <v>800</v>
      </c>
      <c r="G63" s="218">
        <v>159.9</v>
      </c>
      <c r="H63" s="218">
        <v>159.9</v>
      </c>
      <c r="I63" s="180">
        <f t="shared" si="0"/>
        <v>100</v>
      </c>
      <c r="J63" s="206"/>
    </row>
    <row r="64" spans="1:10" s="176" customFormat="1" ht="10.5" x14ac:dyDescent="0.15">
      <c r="A64" s="207" t="s">
        <v>447</v>
      </c>
      <c r="B64" s="208">
        <v>829</v>
      </c>
      <c r="C64" s="209"/>
      <c r="D64" s="209"/>
      <c r="E64" s="210"/>
      <c r="F64" s="211"/>
      <c r="G64" s="212">
        <v>10250.6</v>
      </c>
      <c r="H64" s="212">
        <v>10225.1</v>
      </c>
      <c r="I64" s="174">
        <f t="shared" si="0"/>
        <v>99.751234074102982</v>
      </c>
      <c r="J64" s="203"/>
    </row>
    <row r="65" spans="1:10" s="164" customFormat="1" ht="11.25" x14ac:dyDescent="0.2">
      <c r="A65" s="213" t="s">
        <v>593</v>
      </c>
      <c r="B65" s="214">
        <v>829</v>
      </c>
      <c r="C65" s="215">
        <v>1</v>
      </c>
      <c r="D65" s="215"/>
      <c r="E65" s="216"/>
      <c r="F65" s="217"/>
      <c r="G65" s="218">
        <v>9868.7000000000007</v>
      </c>
      <c r="H65" s="218">
        <v>9843.2000000000007</v>
      </c>
      <c r="I65" s="180">
        <f t="shared" si="0"/>
        <v>99.74160730390021</v>
      </c>
      <c r="J65" s="206"/>
    </row>
    <row r="66" spans="1:10" s="164" customFormat="1" ht="11.25" x14ac:dyDescent="0.2">
      <c r="A66" s="213" t="s">
        <v>626</v>
      </c>
      <c r="B66" s="214">
        <v>829</v>
      </c>
      <c r="C66" s="215">
        <v>1</v>
      </c>
      <c r="D66" s="215">
        <v>13</v>
      </c>
      <c r="E66" s="216"/>
      <c r="F66" s="217"/>
      <c r="G66" s="218">
        <v>9868.7000000000007</v>
      </c>
      <c r="H66" s="218">
        <v>9843.2000000000007</v>
      </c>
      <c r="I66" s="180">
        <f t="shared" si="0"/>
        <v>99.74160730390021</v>
      </c>
      <c r="J66" s="206"/>
    </row>
    <row r="67" spans="1:10" s="164" customFormat="1" ht="11.25" x14ac:dyDescent="0.2">
      <c r="A67" s="213" t="s">
        <v>596</v>
      </c>
      <c r="B67" s="214">
        <v>829</v>
      </c>
      <c r="C67" s="215">
        <v>1</v>
      </c>
      <c r="D67" s="215">
        <v>13</v>
      </c>
      <c r="E67" s="216">
        <v>8900000000</v>
      </c>
      <c r="F67" s="217"/>
      <c r="G67" s="218">
        <v>9868.7000000000007</v>
      </c>
      <c r="H67" s="218">
        <v>9843.2000000000007</v>
      </c>
      <c r="I67" s="180">
        <f t="shared" si="0"/>
        <v>99.74160730390021</v>
      </c>
      <c r="J67" s="206"/>
    </row>
    <row r="68" spans="1:10" s="164" customFormat="1" ht="11.25" x14ac:dyDescent="0.2">
      <c r="A68" s="213" t="s">
        <v>596</v>
      </c>
      <c r="B68" s="214">
        <v>829</v>
      </c>
      <c r="C68" s="215">
        <v>1</v>
      </c>
      <c r="D68" s="215">
        <v>13</v>
      </c>
      <c r="E68" s="216">
        <v>8900000110</v>
      </c>
      <c r="F68" s="217"/>
      <c r="G68" s="218">
        <v>8752.2000000000007</v>
      </c>
      <c r="H68" s="218">
        <v>8752.2000000000007</v>
      </c>
      <c r="I68" s="180">
        <f t="shared" si="0"/>
        <v>100</v>
      </c>
      <c r="J68" s="206"/>
    </row>
    <row r="69" spans="1:10" s="164" customFormat="1" ht="33.75" x14ac:dyDescent="0.2">
      <c r="A69" s="213" t="s">
        <v>595</v>
      </c>
      <c r="B69" s="214">
        <v>829</v>
      </c>
      <c r="C69" s="215">
        <v>1</v>
      </c>
      <c r="D69" s="215">
        <v>13</v>
      </c>
      <c r="E69" s="216">
        <v>8900000110</v>
      </c>
      <c r="F69" s="217">
        <v>100</v>
      </c>
      <c r="G69" s="218">
        <v>8752.2000000000007</v>
      </c>
      <c r="H69" s="218">
        <v>8752.2000000000007</v>
      </c>
      <c r="I69" s="180">
        <f t="shared" si="0"/>
        <v>100</v>
      </c>
      <c r="J69" s="206"/>
    </row>
    <row r="70" spans="1:10" s="164" customFormat="1" ht="11.25" x14ac:dyDescent="0.2">
      <c r="A70" s="213" t="s">
        <v>596</v>
      </c>
      <c r="B70" s="214">
        <v>829</v>
      </c>
      <c r="C70" s="215">
        <v>1</v>
      </c>
      <c r="D70" s="215">
        <v>13</v>
      </c>
      <c r="E70" s="216">
        <v>8900000190</v>
      </c>
      <c r="F70" s="217"/>
      <c r="G70" s="218">
        <v>826.2</v>
      </c>
      <c r="H70" s="218">
        <v>800.7</v>
      </c>
      <c r="I70" s="180">
        <f t="shared" si="0"/>
        <v>96.913580246913583</v>
      </c>
      <c r="J70" s="206"/>
    </row>
    <row r="71" spans="1:10" s="164" customFormat="1" ht="33.75" x14ac:dyDescent="0.2">
      <c r="A71" s="213" t="s">
        <v>595</v>
      </c>
      <c r="B71" s="214">
        <v>829</v>
      </c>
      <c r="C71" s="215">
        <v>1</v>
      </c>
      <c r="D71" s="215">
        <v>13</v>
      </c>
      <c r="E71" s="216">
        <v>8900000190</v>
      </c>
      <c r="F71" s="217">
        <v>100</v>
      </c>
      <c r="G71" s="218">
        <v>133.69999999999999</v>
      </c>
      <c r="H71" s="218">
        <v>133.69999999999999</v>
      </c>
      <c r="I71" s="180">
        <f t="shared" si="0"/>
        <v>100</v>
      </c>
      <c r="J71" s="206"/>
    </row>
    <row r="72" spans="1:10" s="164" customFormat="1" ht="11.25" x14ac:dyDescent="0.2">
      <c r="A72" s="213" t="s">
        <v>599</v>
      </c>
      <c r="B72" s="214">
        <v>829</v>
      </c>
      <c r="C72" s="215">
        <v>1</v>
      </c>
      <c r="D72" s="215">
        <v>13</v>
      </c>
      <c r="E72" s="216">
        <v>8900000190</v>
      </c>
      <c r="F72" s="217">
        <v>200</v>
      </c>
      <c r="G72" s="218">
        <v>692.5</v>
      </c>
      <c r="H72" s="218">
        <v>667</v>
      </c>
      <c r="I72" s="180">
        <f t="shared" si="0"/>
        <v>96.317689530685925</v>
      </c>
      <c r="J72" s="206"/>
    </row>
    <row r="73" spans="1:10" s="164" customFormat="1" ht="11.25" x14ac:dyDescent="0.2">
      <c r="A73" s="213" t="s">
        <v>596</v>
      </c>
      <c r="B73" s="214">
        <v>829</v>
      </c>
      <c r="C73" s="215">
        <v>1</v>
      </c>
      <c r="D73" s="215">
        <v>13</v>
      </c>
      <c r="E73" s="216">
        <v>8900000870</v>
      </c>
      <c r="F73" s="217"/>
      <c r="G73" s="218">
        <v>90.3</v>
      </c>
      <c r="H73" s="218">
        <v>90.3</v>
      </c>
      <c r="I73" s="180">
        <f t="shared" si="0"/>
        <v>100</v>
      </c>
      <c r="J73" s="206"/>
    </row>
    <row r="74" spans="1:10" s="164" customFormat="1" ht="33.75" x14ac:dyDescent="0.2">
      <c r="A74" s="213" t="s">
        <v>595</v>
      </c>
      <c r="B74" s="214">
        <v>829</v>
      </c>
      <c r="C74" s="215">
        <v>1</v>
      </c>
      <c r="D74" s="215">
        <v>13</v>
      </c>
      <c r="E74" s="216">
        <v>8900000870</v>
      </c>
      <c r="F74" s="217">
        <v>100</v>
      </c>
      <c r="G74" s="218">
        <v>90.3</v>
      </c>
      <c r="H74" s="218">
        <v>90.3</v>
      </c>
      <c r="I74" s="180">
        <f t="shared" si="0"/>
        <v>100</v>
      </c>
      <c r="J74" s="206"/>
    </row>
    <row r="75" spans="1:10" s="164" customFormat="1" ht="22.5" x14ac:dyDescent="0.2">
      <c r="A75" s="213" t="s">
        <v>1424</v>
      </c>
      <c r="B75" s="214">
        <v>829</v>
      </c>
      <c r="C75" s="215">
        <v>1</v>
      </c>
      <c r="D75" s="215">
        <v>13</v>
      </c>
      <c r="E75" s="216">
        <v>8900055490</v>
      </c>
      <c r="F75" s="217"/>
      <c r="G75" s="218">
        <v>200</v>
      </c>
      <c r="H75" s="218">
        <v>200</v>
      </c>
      <c r="I75" s="180">
        <f t="shared" si="0"/>
        <v>100</v>
      </c>
      <c r="J75" s="206"/>
    </row>
    <row r="76" spans="1:10" s="164" customFormat="1" ht="33.75" x14ac:dyDescent="0.2">
      <c r="A76" s="213" t="s">
        <v>595</v>
      </c>
      <c r="B76" s="214">
        <v>829</v>
      </c>
      <c r="C76" s="215">
        <v>1</v>
      </c>
      <c r="D76" s="215">
        <v>13</v>
      </c>
      <c r="E76" s="216">
        <v>8900055490</v>
      </c>
      <c r="F76" s="217">
        <v>100</v>
      </c>
      <c r="G76" s="218">
        <v>200</v>
      </c>
      <c r="H76" s="218">
        <v>200</v>
      </c>
      <c r="I76" s="180">
        <f t="shared" si="0"/>
        <v>100</v>
      </c>
      <c r="J76" s="206"/>
    </row>
    <row r="77" spans="1:10" s="164" customFormat="1" ht="11.25" x14ac:dyDescent="0.2">
      <c r="A77" s="213" t="s">
        <v>699</v>
      </c>
      <c r="B77" s="214">
        <v>829</v>
      </c>
      <c r="C77" s="215">
        <v>4</v>
      </c>
      <c r="D77" s="215"/>
      <c r="E77" s="216"/>
      <c r="F77" s="217"/>
      <c r="G77" s="218">
        <v>381.9</v>
      </c>
      <c r="H77" s="218">
        <v>381.9</v>
      </c>
      <c r="I77" s="180">
        <f t="shared" si="0"/>
        <v>100</v>
      </c>
      <c r="J77" s="206"/>
    </row>
    <row r="78" spans="1:10" s="164" customFormat="1" ht="11.25" x14ac:dyDescent="0.2">
      <c r="A78" s="213" t="s">
        <v>828</v>
      </c>
      <c r="B78" s="214">
        <v>829</v>
      </c>
      <c r="C78" s="215">
        <v>4</v>
      </c>
      <c r="D78" s="215">
        <v>10</v>
      </c>
      <c r="E78" s="216"/>
      <c r="F78" s="217"/>
      <c r="G78" s="218">
        <v>381.9</v>
      </c>
      <c r="H78" s="218">
        <v>381.9</v>
      </c>
      <c r="I78" s="180">
        <f t="shared" si="0"/>
        <v>100</v>
      </c>
      <c r="J78" s="206"/>
    </row>
    <row r="79" spans="1:10" s="164" customFormat="1" ht="22.5" x14ac:dyDescent="0.2">
      <c r="A79" s="213" t="s">
        <v>711</v>
      </c>
      <c r="B79" s="214">
        <v>829</v>
      </c>
      <c r="C79" s="215">
        <v>4</v>
      </c>
      <c r="D79" s="215">
        <v>10</v>
      </c>
      <c r="E79" s="216">
        <v>1200000000</v>
      </c>
      <c r="F79" s="217"/>
      <c r="G79" s="218">
        <v>381.9</v>
      </c>
      <c r="H79" s="218">
        <v>381.9</v>
      </c>
      <c r="I79" s="180">
        <f t="shared" ref="I79:I142" si="1">+H79/G79*100</f>
        <v>100</v>
      </c>
      <c r="J79" s="206"/>
    </row>
    <row r="80" spans="1:10" s="164" customFormat="1" ht="22.5" x14ac:dyDescent="0.2">
      <c r="A80" s="213" t="s">
        <v>829</v>
      </c>
      <c r="B80" s="214">
        <v>829</v>
      </c>
      <c r="C80" s="215">
        <v>4</v>
      </c>
      <c r="D80" s="215">
        <v>10</v>
      </c>
      <c r="E80" s="216">
        <v>1210000000</v>
      </c>
      <c r="F80" s="217"/>
      <c r="G80" s="218">
        <v>381.9</v>
      </c>
      <c r="H80" s="218">
        <v>381.9</v>
      </c>
      <c r="I80" s="180">
        <f t="shared" si="1"/>
        <v>100</v>
      </c>
      <c r="J80" s="206"/>
    </row>
    <row r="81" spans="1:10" s="164" customFormat="1" ht="11.25" x14ac:dyDescent="0.2">
      <c r="A81" s="213" t="s">
        <v>830</v>
      </c>
      <c r="B81" s="214">
        <v>829</v>
      </c>
      <c r="C81" s="215">
        <v>4</v>
      </c>
      <c r="D81" s="215">
        <v>10</v>
      </c>
      <c r="E81" s="216">
        <v>1210100000</v>
      </c>
      <c r="F81" s="217"/>
      <c r="G81" s="218">
        <v>381.9</v>
      </c>
      <c r="H81" s="218">
        <v>381.9</v>
      </c>
      <c r="I81" s="180">
        <f t="shared" si="1"/>
        <v>100</v>
      </c>
      <c r="J81" s="206"/>
    </row>
    <row r="82" spans="1:10" s="164" customFormat="1" ht="22.5" x14ac:dyDescent="0.2">
      <c r="A82" s="213" t="s">
        <v>837</v>
      </c>
      <c r="B82" s="214">
        <v>829</v>
      </c>
      <c r="C82" s="215">
        <v>4</v>
      </c>
      <c r="D82" s="215">
        <v>10</v>
      </c>
      <c r="E82" s="216">
        <v>1210100070</v>
      </c>
      <c r="F82" s="217"/>
      <c r="G82" s="218">
        <v>381.9</v>
      </c>
      <c r="H82" s="218">
        <v>381.9</v>
      </c>
      <c r="I82" s="180">
        <f t="shared" si="1"/>
        <v>100</v>
      </c>
      <c r="J82" s="206"/>
    </row>
    <row r="83" spans="1:10" s="164" customFormat="1" ht="11.25" x14ac:dyDescent="0.2">
      <c r="A83" s="213" t="s">
        <v>599</v>
      </c>
      <c r="B83" s="214">
        <v>829</v>
      </c>
      <c r="C83" s="215">
        <v>4</v>
      </c>
      <c r="D83" s="215">
        <v>10</v>
      </c>
      <c r="E83" s="216">
        <v>1210100070</v>
      </c>
      <c r="F83" s="217">
        <v>200</v>
      </c>
      <c r="G83" s="218">
        <v>381.9</v>
      </c>
      <c r="H83" s="218">
        <v>381.9</v>
      </c>
      <c r="I83" s="180">
        <f t="shared" si="1"/>
        <v>100</v>
      </c>
      <c r="J83" s="206"/>
    </row>
    <row r="84" spans="1:10" s="176" customFormat="1" ht="21" x14ac:dyDescent="0.15">
      <c r="A84" s="207" t="s">
        <v>451</v>
      </c>
      <c r="B84" s="208">
        <v>862</v>
      </c>
      <c r="C84" s="209"/>
      <c r="D84" s="209"/>
      <c r="E84" s="210"/>
      <c r="F84" s="211"/>
      <c r="G84" s="212">
        <v>26791.7</v>
      </c>
      <c r="H84" s="212">
        <v>25985.1</v>
      </c>
      <c r="I84" s="174">
        <f t="shared" si="1"/>
        <v>96.989366109653346</v>
      </c>
      <c r="J84" s="203"/>
    </row>
    <row r="85" spans="1:10" s="164" customFormat="1" ht="11.25" x14ac:dyDescent="0.2">
      <c r="A85" s="213" t="s">
        <v>593</v>
      </c>
      <c r="B85" s="214">
        <v>862</v>
      </c>
      <c r="C85" s="215">
        <v>1</v>
      </c>
      <c r="D85" s="215"/>
      <c r="E85" s="216"/>
      <c r="F85" s="217"/>
      <c r="G85" s="218">
        <v>11493.7</v>
      </c>
      <c r="H85" s="218">
        <v>10878</v>
      </c>
      <c r="I85" s="180">
        <f t="shared" si="1"/>
        <v>94.643152335627335</v>
      </c>
      <c r="J85" s="206"/>
    </row>
    <row r="86" spans="1:10" s="164" customFormat="1" ht="11.25" x14ac:dyDescent="0.2">
      <c r="A86" s="213" t="s">
        <v>626</v>
      </c>
      <c r="B86" s="214">
        <v>862</v>
      </c>
      <c r="C86" s="215">
        <v>1</v>
      </c>
      <c r="D86" s="215">
        <v>13</v>
      </c>
      <c r="E86" s="216"/>
      <c r="F86" s="217"/>
      <c r="G86" s="218">
        <v>11493.7</v>
      </c>
      <c r="H86" s="218">
        <v>10878</v>
      </c>
      <c r="I86" s="180">
        <f t="shared" si="1"/>
        <v>94.643152335627335</v>
      </c>
      <c r="J86" s="206"/>
    </row>
    <row r="87" spans="1:10" s="164" customFormat="1" ht="11.25" x14ac:dyDescent="0.2">
      <c r="A87" s="213" t="s">
        <v>596</v>
      </c>
      <c r="B87" s="214">
        <v>862</v>
      </c>
      <c r="C87" s="215">
        <v>1</v>
      </c>
      <c r="D87" s="215">
        <v>13</v>
      </c>
      <c r="E87" s="216">
        <v>8900000000</v>
      </c>
      <c r="F87" s="217"/>
      <c r="G87" s="218">
        <v>11493.7</v>
      </c>
      <c r="H87" s="218">
        <v>10878</v>
      </c>
      <c r="I87" s="180">
        <f t="shared" si="1"/>
        <v>94.643152335627335</v>
      </c>
      <c r="J87" s="206"/>
    </row>
    <row r="88" spans="1:10" s="164" customFormat="1" ht="11.25" x14ac:dyDescent="0.2">
      <c r="A88" s="213" t="s">
        <v>596</v>
      </c>
      <c r="B88" s="214">
        <v>862</v>
      </c>
      <c r="C88" s="215">
        <v>1</v>
      </c>
      <c r="D88" s="215">
        <v>13</v>
      </c>
      <c r="E88" s="216">
        <v>8900000110</v>
      </c>
      <c r="F88" s="217"/>
      <c r="G88" s="218">
        <v>9686.5</v>
      </c>
      <c r="H88" s="218">
        <v>9686.5</v>
      </c>
      <c r="I88" s="180">
        <f t="shared" si="1"/>
        <v>100</v>
      </c>
      <c r="J88" s="206"/>
    </row>
    <row r="89" spans="1:10" s="164" customFormat="1" ht="33.75" x14ac:dyDescent="0.2">
      <c r="A89" s="213" t="s">
        <v>595</v>
      </c>
      <c r="B89" s="214">
        <v>862</v>
      </c>
      <c r="C89" s="215">
        <v>1</v>
      </c>
      <c r="D89" s="215">
        <v>13</v>
      </c>
      <c r="E89" s="216">
        <v>8900000110</v>
      </c>
      <c r="F89" s="217">
        <v>100</v>
      </c>
      <c r="G89" s="218">
        <v>9686.5</v>
      </c>
      <c r="H89" s="218">
        <v>9686.5</v>
      </c>
      <c r="I89" s="180">
        <f t="shared" si="1"/>
        <v>100</v>
      </c>
      <c r="J89" s="206"/>
    </row>
    <row r="90" spans="1:10" s="164" customFormat="1" ht="11.25" x14ac:dyDescent="0.2">
      <c r="A90" s="213" t="s">
        <v>596</v>
      </c>
      <c r="B90" s="214">
        <v>862</v>
      </c>
      <c r="C90" s="215">
        <v>1</v>
      </c>
      <c r="D90" s="215">
        <v>13</v>
      </c>
      <c r="E90" s="216">
        <v>8900000190</v>
      </c>
      <c r="F90" s="217"/>
      <c r="G90" s="218">
        <v>1494.7</v>
      </c>
      <c r="H90" s="218">
        <v>954</v>
      </c>
      <c r="I90" s="180">
        <f t="shared" si="1"/>
        <v>63.825516826118957</v>
      </c>
      <c r="J90" s="206"/>
    </row>
    <row r="91" spans="1:10" s="164" customFormat="1" ht="33.75" x14ac:dyDescent="0.2">
      <c r="A91" s="213" t="s">
        <v>595</v>
      </c>
      <c r="B91" s="214">
        <v>862</v>
      </c>
      <c r="C91" s="215">
        <v>1</v>
      </c>
      <c r="D91" s="215">
        <v>13</v>
      </c>
      <c r="E91" s="216">
        <v>8900000190</v>
      </c>
      <c r="F91" s="217">
        <v>100</v>
      </c>
      <c r="G91" s="218">
        <v>270</v>
      </c>
      <c r="H91" s="218">
        <v>225</v>
      </c>
      <c r="I91" s="180">
        <f t="shared" si="1"/>
        <v>83.333333333333343</v>
      </c>
      <c r="J91" s="206"/>
    </row>
    <row r="92" spans="1:10" s="164" customFormat="1" ht="11.25" x14ac:dyDescent="0.2">
      <c r="A92" s="213" t="s">
        <v>599</v>
      </c>
      <c r="B92" s="214">
        <v>862</v>
      </c>
      <c r="C92" s="215">
        <v>1</v>
      </c>
      <c r="D92" s="215">
        <v>13</v>
      </c>
      <c r="E92" s="216">
        <v>8900000190</v>
      </c>
      <c r="F92" s="217">
        <v>200</v>
      </c>
      <c r="G92" s="218">
        <v>1165.4000000000001</v>
      </c>
      <c r="H92" s="218">
        <v>676.9</v>
      </c>
      <c r="I92" s="180">
        <f t="shared" si="1"/>
        <v>58.083061609747723</v>
      </c>
      <c r="J92" s="206"/>
    </row>
    <row r="93" spans="1:10" s="164" customFormat="1" ht="11.25" x14ac:dyDescent="0.2">
      <c r="A93" s="213" t="s">
        <v>603</v>
      </c>
      <c r="B93" s="214">
        <v>862</v>
      </c>
      <c r="C93" s="215">
        <v>1</v>
      </c>
      <c r="D93" s="215">
        <v>13</v>
      </c>
      <c r="E93" s="216">
        <v>8900000190</v>
      </c>
      <c r="F93" s="217">
        <v>800</v>
      </c>
      <c r="G93" s="218">
        <v>59.3</v>
      </c>
      <c r="H93" s="218">
        <v>52.1</v>
      </c>
      <c r="I93" s="180">
        <f t="shared" si="1"/>
        <v>87.858347386172014</v>
      </c>
      <c r="J93" s="206"/>
    </row>
    <row r="94" spans="1:10" s="164" customFormat="1" ht="11.25" x14ac:dyDescent="0.2">
      <c r="A94" s="213" t="s">
        <v>596</v>
      </c>
      <c r="B94" s="214">
        <v>862</v>
      </c>
      <c r="C94" s="215">
        <v>1</v>
      </c>
      <c r="D94" s="215">
        <v>13</v>
      </c>
      <c r="E94" s="216">
        <v>8900000870</v>
      </c>
      <c r="F94" s="217"/>
      <c r="G94" s="218">
        <v>112.5</v>
      </c>
      <c r="H94" s="218">
        <v>37.5</v>
      </c>
      <c r="I94" s="180">
        <f t="shared" si="1"/>
        <v>33.333333333333329</v>
      </c>
      <c r="J94" s="206"/>
    </row>
    <row r="95" spans="1:10" s="164" customFormat="1" ht="33.75" x14ac:dyDescent="0.2">
      <c r="A95" s="213" t="s">
        <v>595</v>
      </c>
      <c r="B95" s="214">
        <v>862</v>
      </c>
      <c r="C95" s="215">
        <v>1</v>
      </c>
      <c r="D95" s="215">
        <v>13</v>
      </c>
      <c r="E95" s="216">
        <v>8900000870</v>
      </c>
      <c r="F95" s="217">
        <v>100</v>
      </c>
      <c r="G95" s="218">
        <v>112.5</v>
      </c>
      <c r="H95" s="218">
        <v>37.5</v>
      </c>
      <c r="I95" s="180">
        <f t="shared" si="1"/>
        <v>33.333333333333329</v>
      </c>
      <c r="J95" s="206"/>
    </row>
    <row r="96" spans="1:10" s="164" customFormat="1" ht="22.5" x14ac:dyDescent="0.2">
      <c r="A96" s="213" t="s">
        <v>1424</v>
      </c>
      <c r="B96" s="214">
        <v>862</v>
      </c>
      <c r="C96" s="215">
        <v>1</v>
      </c>
      <c r="D96" s="215">
        <v>13</v>
      </c>
      <c r="E96" s="216">
        <v>8900055490</v>
      </c>
      <c r="F96" s="217"/>
      <c r="G96" s="218">
        <v>200</v>
      </c>
      <c r="H96" s="218">
        <v>200</v>
      </c>
      <c r="I96" s="180">
        <f t="shared" si="1"/>
        <v>100</v>
      </c>
      <c r="J96" s="206"/>
    </row>
    <row r="97" spans="1:10" s="164" customFormat="1" ht="33.75" x14ac:dyDescent="0.2">
      <c r="A97" s="213" t="s">
        <v>595</v>
      </c>
      <c r="B97" s="214">
        <v>862</v>
      </c>
      <c r="C97" s="215">
        <v>1</v>
      </c>
      <c r="D97" s="215">
        <v>13</v>
      </c>
      <c r="E97" s="216">
        <v>8900055490</v>
      </c>
      <c r="F97" s="217">
        <v>100</v>
      </c>
      <c r="G97" s="218">
        <v>200</v>
      </c>
      <c r="H97" s="218">
        <v>200</v>
      </c>
      <c r="I97" s="180">
        <f t="shared" si="1"/>
        <v>100</v>
      </c>
      <c r="J97" s="206"/>
    </row>
    <row r="98" spans="1:10" s="164" customFormat="1" ht="11.25" x14ac:dyDescent="0.2">
      <c r="A98" s="213" t="s">
        <v>699</v>
      </c>
      <c r="B98" s="214">
        <v>862</v>
      </c>
      <c r="C98" s="215">
        <v>4</v>
      </c>
      <c r="D98" s="215"/>
      <c r="E98" s="216"/>
      <c r="F98" s="217"/>
      <c r="G98" s="218">
        <v>550</v>
      </c>
      <c r="H98" s="218">
        <v>494.7</v>
      </c>
      <c r="I98" s="180">
        <f t="shared" si="1"/>
        <v>89.945454545454538</v>
      </c>
      <c r="J98" s="206"/>
    </row>
    <row r="99" spans="1:10" s="164" customFormat="1" ht="11.25" x14ac:dyDescent="0.2">
      <c r="A99" s="213" t="s">
        <v>828</v>
      </c>
      <c r="B99" s="214">
        <v>862</v>
      </c>
      <c r="C99" s="215">
        <v>4</v>
      </c>
      <c r="D99" s="215">
        <v>10</v>
      </c>
      <c r="E99" s="216"/>
      <c r="F99" s="217"/>
      <c r="G99" s="218">
        <v>550</v>
      </c>
      <c r="H99" s="218">
        <v>494.7</v>
      </c>
      <c r="I99" s="180">
        <f t="shared" si="1"/>
        <v>89.945454545454538</v>
      </c>
      <c r="J99" s="206"/>
    </row>
    <row r="100" spans="1:10" s="164" customFormat="1" ht="22.5" x14ac:dyDescent="0.2">
      <c r="A100" s="213" t="s">
        <v>711</v>
      </c>
      <c r="B100" s="214">
        <v>862</v>
      </c>
      <c r="C100" s="215">
        <v>4</v>
      </c>
      <c r="D100" s="215">
        <v>10</v>
      </c>
      <c r="E100" s="216">
        <v>1200000000</v>
      </c>
      <c r="F100" s="217"/>
      <c r="G100" s="218">
        <v>550</v>
      </c>
      <c r="H100" s="218">
        <v>494.7</v>
      </c>
      <c r="I100" s="180">
        <f t="shared" si="1"/>
        <v>89.945454545454538</v>
      </c>
      <c r="J100" s="206"/>
    </row>
    <row r="101" spans="1:10" s="164" customFormat="1" ht="22.5" x14ac:dyDescent="0.2">
      <c r="A101" s="213" t="s">
        <v>829</v>
      </c>
      <c r="B101" s="214">
        <v>862</v>
      </c>
      <c r="C101" s="215">
        <v>4</v>
      </c>
      <c r="D101" s="215">
        <v>10</v>
      </c>
      <c r="E101" s="216">
        <v>1210000000</v>
      </c>
      <c r="F101" s="217"/>
      <c r="G101" s="218">
        <v>550</v>
      </c>
      <c r="H101" s="218">
        <v>494.7</v>
      </c>
      <c r="I101" s="180">
        <f t="shared" si="1"/>
        <v>89.945454545454538</v>
      </c>
      <c r="J101" s="206"/>
    </row>
    <row r="102" spans="1:10" s="164" customFormat="1" ht="11.25" x14ac:dyDescent="0.2">
      <c r="A102" s="213" t="s">
        <v>830</v>
      </c>
      <c r="B102" s="214">
        <v>862</v>
      </c>
      <c r="C102" s="215">
        <v>4</v>
      </c>
      <c r="D102" s="215">
        <v>10</v>
      </c>
      <c r="E102" s="216">
        <v>1210100000</v>
      </c>
      <c r="F102" s="217"/>
      <c r="G102" s="218">
        <v>550</v>
      </c>
      <c r="H102" s="218">
        <v>494.7</v>
      </c>
      <c r="I102" s="180">
        <f t="shared" si="1"/>
        <v>89.945454545454538</v>
      </c>
      <c r="J102" s="206"/>
    </row>
    <row r="103" spans="1:10" s="164" customFormat="1" ht="22.5" x14ac:dyDescent="0.2">
      <c r="A103" s="213" t="s">
        <v>837</v>
      </c>
      <c r="B103" s="214">
        <v>862</v>
      </c>
      <c r="C103" s="215">
        <v>4</v>
      </c>
      <c r="D103" s="215">
        <v>10</v>
      </c>
      <c r="E103" s="216">
        <v>1210100070</v>
      </c>
      <c r="F103" s="217"/>
      <c r="G103" s="218">
        <v>550</v>
      </c>
      <c r="H103" s="218">
        <v>494.7</v>
      </c>
      <c r="I103" s="180">
        <f t="shared" si="1"/>
        <v>89.945454545454538</v>
      </c>
      <c r="J103" s="206"/>
    </row>
    <row r="104" spans="1:10" s="164" customFormat="1" ht="11.25" x14ac:dyDescent="0.2">
      <c r="A104" s="213" t="s">
        <v>599</v>
      </c>
      <c r="B104" s="214">
        <v>862</v>
      </c>
      <c r="C104" s="215">
        <v>4</v>
      </c>
      <c r="D104" s="215">
        <v>10</v>
      </c>
      <c r="E104" s="216">
        <v>1210100070</v>
      </c>
      <c r="F104" s="217">
        <v>200</v>
      </c>
      <c r="G104" s="218">
        <v>550</v>
      </c>
      <c r="H104" s="218">
        <v>494.7</v>
      </c>
      <c r="I104" s="180">
        <f t="shared" si="1"/>
        <v>89.945454545454538</v>
      </c>
      <c r="J104" s="206"/>
    </row>
    <row r="105" spans="1:10" s="164" customFormat="1" ht="11.25" x14ac:dyDescent="0.2">
      <c r="A105" s="213" t="s">
        <v>1047</v>
      </c>
      <c r="B105" s="214">
        <v>862</v>
      </c>
      <c r="C105" s="215">
        <v>8</v>
      </c>
      <c r="D105" s="215"/>
      <c r="E105" s="216"/>
      <c r="F105" s="217"/>
      <c r="G105" s="218">
        <v>12034.6</v>
      </c>
      <c r="H105" s="218">
        <v>11899</v>
      </c>
      <c r="I105" s="180">
        <f t="shared" si="1"/>
        <v>98.873248799295368</v>
      </c>
      <c r="J105" s="206"/>
    </row>
    <row r="106" spans="1:10" s="164" customFormat="1" ht="11.25" x14ac:dyDescent="0.2">
      <c r="A106" s="213" t="s">
        <v>1048</v>
      </c>
      <c r="B106" s="214">
        <v>862</v>
      </c>
      <c r="C106" s="215">
        <v>8</v>
      </c>
      <c r="D106" s="215">
        <v>1</v>
      </c>
      <c r="E106" s="216"/>
      <c r="F106" s="217"/>
      <c r="G106" s="218">
        <v>4878</v>
      </c>
      <c r="H106" s="218">
        <v>4742.3999999999996</v>
      </c>
      <c r="I106" s="180">
        <f t="shared" si="1"/>
        <v>97.220172201722008</v>
      </c>
      <c r="J106" s="206"/>
    </row>
    <row r="107" spans="1:10" s="164" customFormat="1" ht="11.25" x14ac:dyDescent="0.2">
      <c r="A107" s="213" t="s">
        <v>600</v>
      </c>
      <c r="B107" s="214">
        <v>862</v>
      </c>
      <c r="C107" s="215">
        <v>8</v>
      </c>
      <c r="D107" s="215">
        <v>1</v>
      </c>
      <c r="E107" s="216">
        <v>9900000000</v>
      </c>
      <c r="F107" s="217"/>
      <c r="G107" s="218">
        <v>4878</v>
      </c>
      <c r="H107" s="218">
        <v>4742.3999999999996</v>
      </c>
      <c r="I107" s="180">
        <f t="shared" si="1"/>
        <v>97.220172201722008</v>
      </c>
      <c r="J107" s="206"/>
    </row>
    <row r="108" spans="1:10" s="164" customFormat="1" ht="11.25" x14ac:dyDescent="0.2">
      <c r="A108" s="213" t="s">
        <v>1095</v>
      </c>
      <c r="B108" s="214">
        <v>862</v>
      </c>
      <c r="C108" s="215">
        <v>8</v>
      </c>
      <c r="D108" s="215">
        <v>1</v>
      </c>
      <c r="E108" s="216">
        <v>9900044000</v>
      </c>
      <c r="F108" s="217"/>
      <c r="G108" s="218">
        <v>4878</v>
      </c>
      <c r="H108" s="218">
        <v>4742.3999999999996</v>
      </c>
      <c r="I108" s="180">
        <f t="shared" si="1"/>
        <v>97.220172201722008</v>
      </c>
      <c r="J108" s="206"/>
    </row>
    <row r="109" spans="1:10" s="164" customFormat="1" ht="33.75" x14ac:dyDescent="0.2">
      <c r="A109" s="213" t="s">
        <v>595</v>
      </c>
      <c r="B109" s="214">
        <v>862</v>
      </c>
      <c r="C109" s="215">
        <v>8</v>
      </c>
      <c r="D109" s="215">
        <v>1</v>
      </c>
      <c r="E109" s="216">
        <v>9900044000</v>
      </c>
      <c r="F109" s="217">
        <v>100</v>
      </c>
      <c r="G109" s="218">
        <v>4413.3999999999996</v>
      </c>
      <c r="H109" s="218">
        <v>4354.3999999999996</v>
      </c>
      <c r="I109" s="180">
        <f t="shared" si="1"/>
        <v>98.663162187882364</v>
      </c>
      <c r="J109" s="206"/>
    </row>
    <row r="110" spans="1:10" s="164" customFormat="1" ht="11.25" x14ac:dyDescent="0.2">
      <c r="A110" s="213" t="s">
        <v>599</v>
      </c>
      <c r="B110" s="214">
        <v>862</v>
      </c>
      <c r="C110" s="215">
        <v>8</v>
      </c>
      <c r="D110" s="215">
        <v>1</v>
      </c>
      <c r="E110" s="216">
        <v>9900044000</v>
      </c>
      <c r="F110" s="217">
        <v>200</v>
      </c>
      <c r="G110" s="218">
        <v>460.6</v>
      </c>
      <c r="H110" s="218">
        <v>384</v>
      </c>
      <c r="I110" s="180">
        <f t="shared" si="1"/>
        <v>83.369518019973938</v>
      </c>
      <c r="J110" s="206"/>
    </row>
    <row r="111" spans="1:10" s="164" customFormat="1" ht="11.25" x14ac:dyDescent="0.2">
      <c r="A111" s="213" t="s">
        <v>603</v>
      </c>
      <c r="B111" s="214">
        <v>862</v>
      </c>
      <c r="C111" s="215">
        <v>8</v>
      </c>
      <c r="D111" s="215">
        <v>1</v>
      </c>
      <c r="E111" s="216">
        <v>9900044000</v>
      </c>
      <c r="F111" s="217">
        <v>800</v>
      </c>
      <c r="G111" s="218">
        <v>4</v>
      </c>
      <c r="H111" s="218">
        <v>4</v>
      </c>
      <c r="I111" s="180">
        <f t="shared" si="1"/>
        <v>100</v>
      </c>
      <c r="J111" s="206"/>
    </row>
    <row r="112" spans="1:10" s="164" customFormat="1" ht="11.25" x14ac:dyDescent="0.2">
      <c r="A112" s="213" t="s">
        <v>1096</v>
      </c>
      <c r="B112" s="214">
        <v>862</v>
      </c>
      <c r="C112" s="215">
        <v>8</v>
      </c>
      <c r="D112" s="215">
        <v>4</v>
      </c>
      <c r="E112" s="216"/>
      <c r="F112" s="217"/>
      <c r="G112" s="218">
        <v>7156.6</v>
      </c>
      <c r="H112" s="218">
        <v>7156.6</v>
      </c>
      <c r="I112" s="180">
        <f t="shared" si="1"/>
        <v>100</v>
      </c>
      <c r="J112" s="206"/>
    </row>
    <row r="113" spans="1:10" s="164" customFormat="1" ht="11.25" x14ac:dyDescent="0.2">
      <c r="A113" s="213" t="s">
        <v>600</v>
      </c>
      <c r="B113" s="214">
        <v>862</v>
      </c>
      <c r="C113" s="215">
        <v>8</v>
      </c>
      <c r="D113" s="215">
        <v>4</v>
      </c>
      <c r="E113" s="216">
        <v>9900000000</v>
      </c>
      <c r="F113" s="217"/>
      <c r="G113" s="218">
        <v>7156.6</v>
      </c>
      <c r="H113" s="218">
        <v>7156.6</v>
      </c>
      <c r="I113" s="180">
        <f t="shared" si="1"/>
        <v>100</v>
      </c>
      <c r="J113" s="206"/>
    </row>
    <row r="114" spans="1:10" s="164" customFormat="1" ht="22.5" x14ac:dyDescent="0.2">
      <c r="A114" s="213" t="s">
        <v>1705</v>
      </c>
      <c r="B114" s="214">
        <v>862</v>
      </c>
      <c r="C114" s="215">
        <v>8</v>
      </c>
      <c r="D114" s="215">
        <v>4</v>
      </c>
      <c r="E114" s="216">
        <v>9900059500</v>
      </c>
      <c r="F114" s="217"/>
      <c r="G114" s="218">
        <v>7156.6</v>
      </c>
      <c r="H114" s="218">
        <v>7156.6</v>
      </c>
      <c r="I114" s="180">
        <f t="shared" si="1"/>
        <v>100</v>
      </c>
      <c r="J114" s="206"/>
    </row>
    <row r="115" spans="1:10" s="164" customFormat="1" ht="33.75" x14ac:dyDescent="0.2">
      <c r="A115" s="213" t="s">
        <v>595</v>
      </c>
      <c r="B115" s="214">
        <v>862</v>
      </c>
      <c r="C115" s="215">
        <v>8</v>
      </c>
      <c r="D115" s="215">
        <v>4</v>
      </c>
      <c r="E115" s="216">
        <v>9900059500</v>
      </c>
      <c r="F115" s="217">
        <v>100</v>
      </c>
      <c r="G115" s="218">
        <v>5688.1</v>
      </c>
      <c r="H115" s="218">
        <v>5688.1</v>
      </c>
      <c r="I115" s="180">
        <f t="shared" si="1"/>
        <v>100</v>
      </c>
      <c r="J115" s="206"/>
    </row>
    <row r="116" spans="1:10" s="164" customFormat="1" ht="11.25" x14ac:dyDescent="0.2">
      <c r="A116" s="213" t="s">
        <v>599</v>
      </c>
      <c r="B116" s="214">
        <v>862</v>
      </c>
      <c r="C116" s="215">
        <v>8</v>
      </c>
      <c r="D116" s="215">
        <v>4</v>
      </c>
      <c r="E116" s="216">
        <v>9900059500</v>
      </c>
      <c r="F116" s="217">
        <v>200</v>
      </c>
      <c r="G116" s="218">
        <v>1468.5</v>
      </c>
      <c r="H116" s="218">
        <v>1468.5</v>
      </c>
      <c r="I116" s="180">
        <f t="shared" si="1"/>
        <v>100</v>
      </c>
      <c r="J116" s="206"/>
    </row>
    <row r="117" spans="1:10" s="164" customFormat="1" ht="11.25" x14ac:dyDescent="0.2">
      <c r="A117" s="213" t="s">
        <v>1098</v>
      </c>
      <c r="B117" s="214">
        <v>862</v>
      </c>
      <c r="C117" s="215">
        <v>9</v>
      </c>
      <c r="D117" s="215"/>
      <c r="E117" s="216"/>
      <c r="F117" s="217"/>
      <c r="G117" s="218">
        <v>2713.4</v>
      </c>
      <c r="H117" s="218">
        <v>2713.4</v>
      </c>
      <c r="I117" s="180">
        <f t="shared" si="1"/>
        <v>100</v>
      </c>
      <c r="J117" s="206"/>
    </row>
    <row r="118" spans="1:10" s="164" customFormat="1" ht="11.25" x14ac:dyDescent="0.2">
      <c r="A118" s="213" t="s">
        <v>1121</v>
      </c>
      <c r="B118" s="214">
        <v>862</v>
      </c>
      <c r="C118" s="215">
        <v>9</v>
      </c>
      <c r="D118" s="215">
        <v>9</v>
      </c>
      <c r="E118" s="216"/>
      <c r="F118" s="217"/>
      <c r="G118" s="218">
        <v>2713.4</v>
      </c>
      <c r="H118" s="218">
        <v>2713.4</v>
      </c>
      <c r="I118" s="180">
        <f t="shared" si="1"/>
        <v>100</v>
      </c>
      <c r="J118" s="206"/>
    </row>
    <row r="119" spans="1:10" s="164" customFormat="1" ht="11.25" x14ac:dyDescent="0.2">
      <c r="A119" s="213" t="s">
        <v>600</v>
      </c>
      <c r="B119" s="214">
        <v>862</v>
      </c>
      <c r="C119" s="215">
        <v>9</v>
      </c>
      <c r="D119" s="215">
        <v>9</v>
      </c>
      <c r="E119" s="216">
        <v>9900000000</v>
      </c>
      <c r="F119" s="217"/>
      <c r="G119" s="218">
        <v>2713.4</v>
      </c>
      <c r="H119" s="218">
        <v>2713.4</v>
      </c>
      <c r="I119" s="180">
        <f t="shared" si="1"/>
        <v>100</v>
      </c>
      <c r="J119" s="206"/>
    </row>
    <row r="120" spans="1:10" s="164" customFormat="1" ht="11.25" x14ac:dyDescent="0.2">
      <c r="A120" s="213" t="s">
        <v>1738</v>
      </c>
      <c r="B120" s="214">
        <v>862</v>
      </c>
      <c r="C120" s="215">
        <v>9</v>
      </c>
      <c r="D120" s="215">
        <v>9</v>
      </c>
      <c r="E120" s="216">
        <v>9900059800</v>
      </c>
      <c r="F120" s="217"/>
      <c r="G120" s="218">
        <v>2713.4</v>
      </c>
      <c r="H120" s="218">
        <v>2713.4</v>
      </c>
      <c r="I120" s="180">
        <f t="shared" si="1"/>
        <v>100</v>
      </c>
      <c r="J120" s="206"/>
    </row>
    <row r="121" spans="1:10" s="164" customFormat="1" ht="33.75" x14ac:dyDescent="0.2">
      <c r="A121" s="213" t="s">
        <v>595</v>
      </c>
      <c r="B121" s="214">
        <v>862</v>
      </c>
      <c r="C121" s="215">
        <v>9</v>
      </c>
      <c r="D121" s="215">
        <v>9</v>
      </c>
      <c r="E121" s="216">
        <v>9900059800</v>
      </c>
      <c r="F121" s="217">
        <v>100</v>
      </c>
      <c r="G121" s="218">
        <v>2687.3</v>
      </c>
      <c r="H121" s="218">
        <v>2687.3</v>
      </c>
      <c r="I121" s="180">
        <f t="shared" si="1"/>
        <v>100</v>
      </c>
      <c r="J121" s="206"/>
    </row>
    <row r="122" spans="1:10" s="164" customFormat="1" ht="11.25" x14ac:dyDescent="0.2">
      <c r="A122" s="213" t="s">
        <v>599</v>
      </c>
      <c r="B122" s="214">
        <v>862</v>
      </c>
      <c r="C122" s="215">
        <v>9</v>
      </c>
      <c r="D122" s="215">
        <v>9</v>
      </c>
      <c r="E122" s="216">
        <v>9900059800</v>
      </c>
      <c r="F122" s="217">
        <v>200</v>
      </c>
      <c r="G122" s="218">
        <v>26.1</v>
      </c>
      <c r="H122" s="218">
        <v>26.1</v>
      </c>
      <c r="I122" s="180">
        <f t="shared" si="1"/>
        <v>100</v>
      </c>
      <c r="J122" s="206"/>
    </row>
    <row r="123" spans="1:10" s="176" customFormat="1" ht="21" x14ac:dyDescent="0.15">
      <c r="A123" s="207" t="s">
        <v>1319</v>
      </c>
      <c r="B123" s="208">
        <v>863</v>
      </c>
      <c r="C123" s="209"/>
      <c r="D123" s="209"/>
      <c r="E123" s="210"/>
      <c r="F123" s="211"/>
      <c r="G123" s="212">
        <v>14124.9</v>
      </c>
      <c r="H123" s="212">
        <v>13846.3</v>
      </c>
      <c r="I123" s="174">
        <f t="shared" si="1"/>
        <v>98.027596655551548</v>
      </c>
      <c r="J123" s="203"/>
    </row>
    <row r="124" spans="1:10" s="164" customFormat="1" ht="11.25" x14ac:dyDescent="0.2">
      <c r="A124" s="213" t="s">
        <v>699</v>
      </c>
      <c r="B124" s="214">
        <v>863</v>
      </c>
      <c r="C124" s="215">
        <v>4</v>
      </c>
      <c r="D124" s="215"/>
      <c r="E124" s="216"/>
      <c r="F124" s="217"/>
      <c r="G124" s="218">
        <v>231.2</v>
      </c>
      <c r="H124" s="218">
        <v>231.2</v>
      </c>
      <c r="I124" s="180">
        <f t="shared" si="1"/>
        <v>100</v>
      </c>
      <c r="J124" s="206"/>
    </row>
    <row r="125" spans="1:10" s="164" customFormat="1" ht="11.25" x14ac:dyDescent="0.2">
      <c r="A125" s="213" t="s">
        <v>828</v>
      </c>
      <c r="B125" s="214">
        <v>863</v>
      </c>
      <c r="C125" s="215">
        <v>4</v>
      </c>
      <c r="D125" s="215">
        <v>10</v>
      </c>
      <c r="E125" s="216"/>
      <c r="F125" s="217"/>
      <c r="G125" s="218">
        <v>231.2</v>
      </c>
      <c r="H125" s="218">
        <v>231.2</v>
      </c>
      <c r="I125" s="180">
        <f t="shared" si="1"/>
        <v>100</v>
      </c>
      <c r="J125" s="206"/>
    </row>
    <row r="126" spans="1:10" s="164" customFormat="1" ht="22.5" x14ac:dyDescent="0.2">
      <c r="A126" s="213" t="s">
        <v>711</v>
      </c>
      <c r="B126" s="214">
        <v>863</v>
      </c>
      <c r="C126" s="215">
        <v>4</v>
      </c>
      <c r="D126" s="215">
        <v>10</v>
      </c>
      <c r="E126" s="216">
        <v>1200000000</v>
      </c>
      <c r="F126" s="217"/>
      <c r="G126" s="218">
        <v>231.2</v>
      </c>
      <c r="H126" s="218">
        <v>231.2</v>
      </c>
      <c r="I126" s="180">
        <f t="shared" si="1"/>
        <v>100</v>
      </c>
      <c r="J126" s="206"/>
    </row>
    <row r="127" spans="1:10" s="164" customFormat="1" ht="22.5" x14ac:dyDescent="0.2">
      <c r="A127" s="213" t="s">
        <v>829</v>
      </c>
      <c r="B127" s="214">
        <v>863</v>
      </c>
      <c r="C127" s="215">
        <v>4</v>
      </c>
      <c r="D127" s="215">
        <v>10</v>
      </c>
      <c r="E127" s="216">
        <v>1210000000</v>
      </c>
      <c r="F127" s="217"/>
      <c r="G127" s="218">
        <v>231.2</v>
      </c>
      <c r="H127" s="218">
        <v>231.2</v>
      </c>
      <c r="I127" s="180">
        <f t="shared" si="1"/>
        <v>100</v>
      </c>
      <c r="J127" s="206"/>
    </row>
    <row r="128" spans="1:10" s="164" customFormat="1" ht="11.25" x14ac:dyDescent="0.2">
      <c r="A128" s="213" t="s">
        <v>830</v>
      </c>
      <c r="B128" s="214">
        <v>863</v>
      </c>
      <c r="C128" s="215">
        <v>4</v>
      </c>
      <c r="D128" s="215">
        <v>10</v>
      </c>
      <c r="E128" s="216">
        <v>1210100000</v>
      </c>
      <c r="F128" s="217"/>
      <c r="G128" s="218">
        <v>231.2</v>
      </c>
      <c r="H128" s="218">
        <v>231.2</v>
      </c>
      <c r="I128" s="180">
        <f t="shared" si="1"/>
        <v>100</v>
      </c>
      <c r="J128" s="206"/>
    </row>
    <row r="129" spans="1:10" s="164" customFormat="1" ht="22.5" x14ac:dyDescent="0.2">
      <c r="A129" s="213" t="s">
        <v>837</v>
      </c>
      <c r="B129" s="214">
        <v>863</v>
      </c>
      <c r="C129" s="215">
        <v>4</v>
      </c>
      <c r="D129" s="215">
        <v>10</v>
      </c>
      <c r="E129" s="216">
        <v>1210100070</v>
      </c>
      <c r="F129" s="217"/>
      <c r="G129" s="218">
        <v>231.2</v>
      </c>
      <c r="H129" s="218">
        <v>231.2</v>
      </c>
      <c r="I129" s="180">
        <f t="shared" si="1"/>
        <v>100</v>
      </c>
      <c r="J129" s="206"/>
    </row>
    <row r="130" spans="1:10" s="164" customFormat="1" ht="11.25" x14ac:dyDescent="0.2">
      <c r="A130" s="213" t="s">
        <v>599</v>
      </c>
      <c r="B130" s="214">
        <v>863</v>
      </c>
      <c r="C130" s="215">
        <v>4</v>
      </c>
      <c r="D130" s="215">
        <v>10</v>
      </c>
      <c r="E130" s="216">
        <v>1210100070</v>
      </c>
      <c r="F130" s="217">
        <v>200</v>
      </c>
      <c r="G130" s="218">
        <v>231.2</v>
      </c>
      <c r="H130" s="218">
        <v>231.2</v>
      </c>
      <c r="I130" s="180">
        <f t="shared" si="1"/>
        <v>100</v>
      </c>
      <c r="J130" s="206"/>
    </row>
    <row r="131" spans="1:10" s="164" customFormat="1" ht="11.25" x14ac:dyDescent="0.2">
      <c r="A131" s="213" t="s">
        <v>876</v>
      </c>
      <c r="B131" s="214">
        <v>863</v>
      </c>
      <c r="C131" s="215">
        <v>5</v>
      </c>
      <c r="D131" s="215"/>
      <c r="E131" s="216"/>
      <c r="F131" s="217"/>
      <c r="G131" s="218">
        <v>13893.7</v>
      </c>
      <c r="H131" s="218">
        <v>13615.1</v>
      </c>
      <c r="I131" s="180">
        <f t="shared" si="1"/>
        <v>97.994774610075069</v>
      </c>
      <c r="J131" s="206"/>
    </row>
    <row r="132" spans="1:10" s="164" customFormat="1" ht="11.25" x14ac:dyDescent="0.2">
      <c r="A132" s="213" t="s">
        <v>909</v>
      </c>
      <c r="B132" s="214">
        <v>863</v>
      </c>
      <c r="C132" s="215">
        <v>5</v>
      </c>
      <c r="D132" s="215">
        <v>5</v>
      </c>
      <c r="E132" s="216"/>
      <c r="F132" s="217"/>
      <c r="G132" s="218">
        <v>13893.7</v>
      </c>
      <c r="H132" s="218">
        <v>13615.1</v>
      </c>
      <c r="I132" s="180">
        <f t="shared" si="1"/>
        <v>97.994774610075069</v>
      </c>
      <c r="J132" s="206"/>
    </row>
    <row r="133" spans="1:10" s="164" customFormat="1" ht="11.25" x14ac:dyDescent="0.2">
      <c r="A133" s="213" t="s">
        <v>596</v>
      </c>
      <c r="B133" s="214">
        <v>863</v>
      </c>
      <c r="C133" s="215">
        <v>5</v>
      </c>
      <c r="D133" s="215">
        <v>5</v>
      </c>
      <c r="E133" s="216">
        <v>8900000000</v>
      </c>
      <c r="F133" s="217"/>
      <c r="G133" s="218">
        <v>13893.7</v>
      </c>
      <c r="H133" s="218">
        <v>13615.1</v>
      </c>
      <c r="I133" s="180">
        <f t="shared" si="1"/>
        <v>97.994774610075069</v>
      </c>
      <c r="J133" s="206"/>
    </row>
    <row r="134" spans="1:10" s="164" customFormat="1" ht="11.25" x14ac:dyDescent="0.2">
      <c r="A134" s="213" t="s">
        <v>596</v>
      </c>
      <c r="B134" s="214">
        <v>863</v>
      </c>
      <c r="C134" s="215">
        <v>5</v>
      </c>
      <c r="D134" s="215">
        <v>5</v>
      </c>
      <c r="E134" s="216">
        <v>8900000110</v>
      </c>
      <c r="F134" s="217"/>
      <c r="G134" s="218">
        <v>12112.3</v>
      </c>
      <c r="H134" s="218">
        <v>12051.4</v>
      </c>
      <c r="I134" s="180">
        <f t="shared" si="1"/>
        <v>99.497205320211691</v>
      </c>
      <c r="J134" s="206"/>
    </row>
    <row r="135" spans="1:10" s="164" customFormat="1" ht="33.75" x14ac:dyDescent="0.2">
      <c r="A135" s="213" t="s">
        <v>595</v>
      </c>
      <c r="B135" s="214">
        <v>863</v>
      </c>
      <c r="C135" s="215">
        <v>5</v>
      </c>
      <c r="D135" s="215">
        <v>5</v>
      </c>
      <c r="E135" s="216">
        <v>8900000110</v>
      </c>
      <c r="F135" s="217">
        <v>100</v>
      </c>
      <c r="G135" s="218">
        <v>12112.3</v>
      </c>
      <c r="H135" s="218">
        <v>12051.4</v>
      </c>
      <c r="I135" s="180">
        <f t="shared" si="1"/>
        <v>99.497205320211691</v>
      </c>
      <c r="J135" s="206"/>
    </row>
    <row r="136" spans="1:10" s="164" customFormat="1" ht="11.25" x14ac:dyDescent="0.2">
      <c r="A136" s="213" t="s">
        <v>596</v>
      </c>
      <c r="B136" s="214">
        <v>863</v>
      </c>
      <c r="C136" s="215">
        <v>5</v>
      </c>
      <c r="D136" s="215">
        <v>5</v>
      </c>
      <c r="E136" s="216">
        <v>8900000190</v>
      </c>
      <c r="F136" s="217"/>
      <c r="G136" s="218">
        <v>1406.8</v>
      </c>
      <c r="H136" s="218">
        <v>1191.4000000000001</v>
      </c>
      <c r="I136" s="180">
        <f t="shared" si="1"/>
        <v>84.688655103781642</v>
      </c>
      <c r="J136" s="206"/>
    </row>
    <row r="137" spans="1:10" s="164" customFormat="1" ht="33.75" x14ac:dyDescent="0.2">
      <c r="A137" s="213" t="s">
        <v>595</v>
      </c>
      <c r="B137" s="214">
        <v>863</v>
      </c>
      <c r="C137" s="215">
        <v>5</v>
      </c>
      <c r="D137" s="215">
        <v>5</v>
      </c>
      <c r="E137" s="216">
        <v>8900000190</v>
      </c>
      <c r="F137" s="217">
        <v>100</v>
      </c>
      <c r="G137" s="218">
        <v>170.6</v>
      </c>
      <c r="H137" s="218">
        <v>170.6</v>
      </c>
      <c r="I137" s="180">
        <f t="shared" si="1"/>
        <v>100</v>
      </c>
      <c r="J137" s="206"/>
    </row>
    <row r="138" spans="1:10" s="164" customFormat="1" ht="11.25" x14ac:dyDescent="0.2">
      <c r="A138" s="213" t="s">
        <v>599</v>
      </c>
      <c r="B138" s="214">
        <v>863</v>
      </c>
      <c r="C138" s="215">
        <v>5</v>
      </c>
      <c r="D138" s="215">
        <v>5</v>
      </c>
      <c r="E138" s="216">
        <v>8900000190</v>
      </c>
      <c r="F138" s="217">
        <v>200</v>
      </c>
      <c r="G138" s="218">
        <v>1158.2</v>
      </c>
      <c r="H138" s="218">
        <v>942.8</v>
      </c>
      <c r="I138" s="180">
        <f t="shared" si="1"/>
        <v>81.402175790018987</v>
      </c>
      <c r="J138" s="206"/>
    </row>
    <row r="139" spans="1:10" s="164" customFormat="1" ht="11.25" x14ac:dyDescent="0.2">
      <c r="A139" s="213" t="s">
        <v>603</v>
      </c>
      <c r="B139" s="214">
        <v>863</v>
      </c>
      <c r="C139" s="215">
        <v>5</v>
      </c>
      <c r="D139" s="215">
        <v>5</v>
      </c>
      <c r="E139" s="216">
        <v>8900000190</v>
      </c>
      <c r="F139" s="217">
        <v>800</v>
      </c>
      <c r="G139" s="218">
        <v>78</v>
      </c>
      <c r="H139" s="218">
        <v>78</v>
      </c>
      <c r="I139" s="180">
        <f t="shared" si="1"/>
        <v>100</v>
      </c>
      <c r="J139" s="206"/>
    </row>
    <row r="140" spans="1:10" s="164" customFormat="1" ht="11.25" x14ac:dyDescent="0.2">
      <c r="A140" s="213" t="s">
        <v>596</v>
      </c>
      <c r="B140" s="214">
        <v>863</v>
      </c>
      <c r="C140" s="215">
        <v>5</v>
      </c>
      <c r="D140" s="215">
        <v>5</v>
      </c>
      <c r="E140" s="216">
        <v>8900000870</v>
      </c>
      <c r="F140" s="217"/>
      <c r="G140" s="218">
        <v>224.6</v>
      </c>
      <c r="H140" s="218">
        <v>224.6</v>
      </c>
      <c r="I140" s="180">
        <f t="shared" si="1"/>
        <v>100</v>
      </c>
      <c r="J140" s="206"/>
    </row>
    <row r="141" spans="1:10" s="164" customFormat="1" ht="33.75" x14ac:dyDescent="0.2">
      <c r="A141" s="213" t="s">
        <v>595</v>
      </c>
      <c r="B141" s="214">
        <v>863</v>
      </c>
      <c r="C141" s="215">
        <v>5</v>
      </c>
      <c r="D141" s="215">
        <v>5</v>
      </c>
      <c r="E141" s="216">
        <v>8900000870</v>
      </c>
      <c r="F141" s="217">
        <v>100</v>
      </c>
      <c r="G141" s="218">
        <v>224.6</v>
      </c>
      <c r="H141" s="218">
        <v>224.6</v>
      </c>
      <c r="I141" s="180">
        <f t="shared" si="1"/>
        <v>100</v>
      </c>
      <c r="J141" s="206"/>
    </row>
    <row r="142" spans="1:10" s="164" customFormat="1" ht="22.5" x14ac:dyDescent="0.2">
      <c r="A142" s="213" t="s">
        <v>1424</v>
      </c>
      <c r="B142" s="214">
        <v>863</v>
      </c>
      <c r="C142" s="215">
        <v>5</v>
      </c>
      <c r="D142" s="215">
        <v>5</v>
      </c>
      <c r="E142" s="216">
        <v>8900055490</v>
      </c>
      <c r="F142" s="217"/>
      <c r="G142" s="218">
        <v>150</v>
      </c>
      <c r="H142" s="218">
        <v>147.69999999999999</v>
      </c>
      <c r="I142" s="180">
        <f t="shared" si="1"/>
        <v>98.466666666666654</v>
      </c>
      <c r="J142" s="206"/>
    </row>
    <row r="143" spans="1:10" s="164" customFormat="1" ht="33.75" x14ac:dyDescent="0.2">
      <c r="A143" s="213" t="s">
        <v>595</v>
      </c>
      <c r="B143" s="214">
        <v>863</v>
      </c>
      <c r="C143" s="215">
        <v>5</v>
      </c>
      <c r="D143" s="215">
        <v>5</v>
      </c>
      <c r="E143" s="216">
        <v>8900055490</v>
      </c>
      <c r="F143" s="217">
        <v>100</v>
      </c>
      <c r="G143" s="218">
        <v>150</v>
      </c>
      <c r="H143" s="218">
        <v>147.69999999999999</v>
      </c>
      <c r="I143" s="180">
        <f t="shared" ref="I143:I206" si="2">+H143/G143*100</f>
        <v>98.466666666666654</v>
      </c>
      <c r="J143" s="206"/>
    </row>
    <row r="144" spans="1:10" s="176" customFormat="1" ht="10.5" x14ac:dyDescent="0.15">
      <c r="A144" s="207" t="s">
        <v>1783</v>
      </c>
      <c r="B144" s="208">
        <v>871</v>
      </c>
      <c r="C144" s="209"/>
      <c r="D144" s="209"/>
      <c r="E144" s="210"/>
      <c r="F144" s="211"/>
      <c r="G144" s="212">
        <v>10661.2</v>
      </c>
      <c r="H144" s="212">
        <v>9515.7000000000007</v>
      </c>
      <c r="I144" s="174">
        <f t="shared" si="2"/>
        <v>89.255430908340529</v>
      </c>
      <c r="J144" s="203"/>
    </row>
    <row r="145" spans="1:10" s="164" customFormat="1" ht="11.25" x14ac:dyDescent="0.2">
      <c r="A145" s="213" t="s">
        <v>593</v>
      </c>
      <c r="B145" s="214">
        <v>871</v>
      </c>
      <c r="C145" s="215">
        <v>1</v>
      </c>
      <c r="D145" s="215"/>
      <c r="E145" s="216"/>
      <c r="F145" s="217"/>
      <c r="G145" s="218">
        <v>4470.2</v>
      </c>
      <c r="H145" s="218">
        <v>3390</v>
      </c>
      <c r="I145" s="180">
        <f t="shared" si="2"/>
        <v>75.835533085767977</v>
      </c>
      <c r="J145" s="206"/>
    </row>
    <row r="146" spans="1:10" s="164" customFormat="1" ht="11.25" x14ac:dyDescent="0.2">
      <c r="A146" s="213" t="s">
        <v>616</v>
      </c>
      <c r="B146" s="214">
        <v>871</v>
      </c>
      <c r="C146" s="215">
        <v>1</v>
      </c>
      <c r="D146" s="215">
        <v>10</v>
      </c>
      <c r="E146" s="216"/>
      <c r="F146" s="217"/>
      <c r="G146" s="218">
        <v>4470.2</v>
      </c>
      <c r="H146" s="218">
        <v>3390</v>
      </c>
      <c r="I146" s="180">
        <f t="shared" si="2"/>
        <v>75.835533085767977</v>
      </c>
      <c r="J146" s="206"/>
    </row>
    <row r="147" spans="1:10" s="164" customFormat="1" ht="22.5" x14ac:dyDescent="0.2">
      <c r="A147" s="213" t="s">
        <v>617</v>
      </c>
      <c r="B147" s="214">
        <v>871</v>
      </c>
      <c r="C147" s="215">
        <v>1</v>
      </c>
      <c r="D147" s="215">
        <v>10</v>
      </c>
      <c r="E147" s="216">
        <v>700000000</v>
      </c>
      <c r="F147" s="217"/>
      <c r="G147" s="218">
        <v>4470.2</v>
      </c>
      <c r="H147" s="218">
        <v>3390</v>
      </c>
      <c r="I147" s="180">
        <f t="shared" si="2"/>
        <v>75.835533085767977</v>
      </c>
      <c r="J147" s="206"/>
    </row>
    <row r="148" spans="1:10" s="164" customFormat="1" ht="22.5" x14ac:dyDescent="0.2">
      <c r="A148" s="213" t="s">
        <v>618</v>
      </c>
      <c r="B148" s="214">
        <v>871</v>
      </c>
      <c r="C148" s="215">
        <v>1</v>
      </c>
      <c r="D148" s="215">
        <v>10</v>
      </c>
      <c r="E148" s="216">
        <v>780000000</v>
      </c>
      <c r="F148" s="217"/>
      <c r="G148" s="218">
        <v>4470.2</v>
      </c>
      <c r="H148" s="218">
        <v>3390</v>
      </c>
      <c r="I148" s="180">
        <f t="shared" si="2"/>
        <v>75.835533085767977</v>
      </c>
      <c r="J148" s="206"/>
    </row>
    <row r="149" spans="1:10" s="164" customFormat="1" ht="11.25" x14ac:dyDescent="0.2">
      <c r="A149" s="213" t="s">
        <v>1425</v>
      </c>
      <c r="B149" s="214">
        <v>871</v>
      </c>
      <c r="C149" s="215">
        <v>1</v>
      </c>
      <c r="D149" s="215">
        <v>10</v>
      </c>
      <c r="E149" s="216">
        <v>780046110</v>
      </c>
      <c r="F149" s="217"/>
      <c r="G149" s="218">
        <v>4470.2</v>
      </c>
      <c r="H149" s="218">
        <v>3390</v>
      </c>
      <c r="I149" s="180">
        <f t="shared" si="2"/>
        <v>75.835533085767977</v>
      </c>
      <c r="J149" s="206"/>
    </row>
    <row r="150" spans="1:10" s="164" customFormat="1" ht="11.25" x14ac:dyDescent="0.2">
      <c r="A150" s="213" t="s">
        <v>599</v>
      </c>
      <c r="B150" s="214">
        <v>871</v>
      </c>
      <c r="C150" s="215">
        <v>1</v>
      </c>
      <c r="D150" s="215">
        <v>10</v>
      </c>
      <c r="E150" s="216">
        <v>780046110</v>
      </c>
      <c r="F150" s="217">
        <v>200</v>
      </c>
      <c r="G150" s="218">
        <v>80</v>
      </c>
      <c r="H150" s="218">
        <v>65</v>
      </c>
      <c r="I150" s="180">
        <f t="shared" si="2"/>
        <v>81.25</v>
      </c>
      <c r="J150" s="206"/>
    </row>
    <row r="151" spans="1:10" s="164" customFormat="1" ht="11.25" x14ac:dyDescent="0.2">
      <c r="A151" s="213" t="s">
        <v>611</v>
      </c>
      <c r="B151" s="214">
        <v>871</v>
      </c>
      <c r="C151" s="215">
        <v>1</v>
      </c>
      <c r="D151" s="215">
        <v>10</v>
      </c>
      <c r="E151" s="216">
        <v>780046110</v>
      </c>
      <c r="F151" s="217">
        <v>300</v>
      </c>
      <c r="G151" s="218">
        <v>850.2</v>
      </c>
      <c r="H151" s="218">
        <v>525</v>
      </c>
      <c r="I151" s="180">
        <f t="shared" si="2"/>
        <v>61.750176429075509</v>
      </c>
      <c r="J151" s="206"/>
    </row>
    <row r="152" spans="1:10" s="164" customFormat="1" ht="22.5" x14ac:dyDescent="0.2">
      <c r="A152" s="213" t="s">
        <v>620</v>
      </c>
      <c r="B152" s="214">
        <v>871</v>
      </c>
      <c r="C152" s="215">
        <v>1</v>
      </c>
      <c r="D152" s="215">
        <v>10</v>
      </c>
      <c r="E152" s="216">
        <v>780046110</v>
      </c>
      <c r="F152" s="217">
        <v>600</v>
      </c>
      <c r="G152" s="218">
        <v>3540</v>
      </c>
      <c r="H152" s="218">
        <v>2800</v>
      </c>
      <c r="I152" s="180">
        <f t="shared" si="2"/>
        <v>79.096045197740111</v>
      </c>
      <c r="J152" s="206"/>
    </row>
    <row r="153" spans="1:10" s="164" customFormat="1" ht="11.25" x14ac:dyDescent="0.2">
      <c r="A153" s="213" t="s">
        <v>931</v>
      </c>
      <c r="B153" s="214">
        <v>871</v>
      </c>
      <c r="C153" s="215">
        <v>7</v>
      </c>
      <c r="D153" s="215"/>
      <c r="E153" s="216"/>
      <c r="F153" s="217"/>
      <c r="G153" s="218">
        <v>6191</v>
      </c>
      <c r="H153" s="218">
        <v>6125.7</v>
      </c>
      <c r="I153" s="180">
        <f t="shared" si="2"/>
        <v>98.945243094815055</v>
      </c>
      <c r="J153" s="206"/>
    </row>
    <row r="154" spans="1:10" s="164" customFormat="1" ht="11.25" x14ac:dyDescent="0.2">
      <c r="A154" s="213" t="s">
        <v>1010</v>
      </c>
      <c r="B154" s="214">
        <v>871</v>
      </c>
      <c r="C154" s="215">
        <v>7</v>
      </c>
      <c r="D154" s="215">
        <v>9</v>
      </c>
      <c r="E154" s="216"/>
      <c r="F154" s="217"/>
      <c r="G154" s="218">
        <v>6191</v>
      </c>
      <c r="H154" s="218">
        <v>6125.7</v>
      </c>
      <c r="I154" s="180">
        <f t="shared" si="2"/>
        <v>98.945243094815055</v>
      </c>
      <c r="J154" s="206"/>
    </row>
    <row r="155" spans="1:10" s="164" customFormat="1" ht="11.25" x14ac:dyDescent="0.2">
      <c r="A155" s="213" t="s">
        <v>596</v>
      </c>
      <c r="B155" s="214">
        <v>871</v>
      </c>
      <c r="C155" s="215">
        <v>7</v>
      </c>
      <c r="D155" s="215">
        <v>9</v>
      </c>
      <c r="E155" s="216">
        <v>8900000000</v>
      </c>
      <c r="F155" s="217"/>
      <c r="G155" s="218">
        <v>6191</v>
      </c>
      <c r="H155" s="218">
        <v>6125.7</v>
      </c>
      <c r="I155" s="180">
        <f t="shared" si="2"/>
        <v>98.945243094815055</v>
      </c>
      <c r="J155" s="206"/>
    </row>
    <row r="156" spans="1:10" s="164" customFormat="1" ht="11.25" x14ac:dyDescent="0.2">
      <c r="A156" s="213" t="s">
        <v>596</v>
      </c>
      <c r="B156" s="214">
        <v>871</v>
      </c>
      <c r="C156" s="215">
        <v>7</v>
      </c>
      <c r="D156" s="215">
        <v>9</v>
      </c>
      <c r="E156" s="216">
        <v>8900000110</v>
      </c>
      <c r="F156" s="217"/>
      <c r="G156" s="218">
        <v>5501.5</v>
      </c>
      <c r="H156" s="218">
        <v>5481.5</v>
      </c>
      <c r="I156" s="180">
        <f t="shared" si="2"/>
        <v>99.636462782877402</v>
      </c>
      <c r="J156" s="206"/>
    </row>
    <row r="157" spans="1:10" s="164" customFormat="1" ht="33.75" x14ac:dyDescent="0.2">
      <c r="A157" s="213" t="s">
        <v>595</v>
      </c>
      <c r="B157" s="214">
        <v>871</v>
      </c>
      <c r="C157" s="215">
        <v>7</v>
      </c>
      <c r="D157" s="215">
        <v>9</v>
      </c>
      <c r="E157" s="216">
        <v>8900000110</v>
      </c>
      <c r="F157" s="217">
        <v>100</v>
      </c>
      <c r="G157" s="218">
        <v>5501.5</v>
      </c>
      <c r="H157" s="218">
        <v>5481.5</v>
      </c>
      <c r="I157" s="180">
        <f t="shared" si="2"/>
        <v>99.636462782877402</v>
      </c>
      <c r="J157" s="206"/>
    </row>
    <row r="158" spans="1:10" s="164" customFormat="1" ht="11.25" x14ac:dyDescent="0.2">
      <c r="A158" s="213" t="s">
        <v>596</v>
      </c>
      <c r="B158" s="214">
        <v>871</v>
      </c>
      <c r="C158" s="215">
        <v>7</v>
      </c>
      <c r="D158" s="215">
        <v>9</v>
      </c>
      <c r="E158" s="216">
        <v>8900000190</v>
      </c>
      <c r="F158" s="217"/>
      <c r="G158" s="218">
        <v>529.5</v>
      </c>
      <c r="H158" s="218">
        <v>486.3</v>
      </c>
      <c r="I158" s="180">
        <f t="shared" si="2"/>
        <v>91.84135977337111</v>
      </c>
      <c r="J158" s="206"/>
    </row>
    <row r="159" spans="1:10" s="164" customFormat="1" ht="33.75" x14ac:dyDescent="0.2">
      <c r="A159" s="213" t="s">
        <v>595</v>
      </c>
      <c r="B159" s="214">
        <v>871</v>
      </c>
      <c r="C159" s="215">
        <v>7</v>
      </c>
      <c r="D159" s="215">
        <v>9</v>
      </c>
      <c r="E159" s="216">
        <v>8900000190</v>
      </c>
      <c r="F159" s="217">
        <v>100</v>
      </c>
      <c r="G159" s="218">
        <v>135.30000000000001</v>
      </c>
      <c r="H159" s="218">
        <v>127.9</v>
      </c>
      <c r="I159" s="180">
        <f t="shared" si="2"/>
        <v>94.530672579453068</v>
      </c>
      <c r="J159" s="206"/>
    </row>
    <row r="160" spans="1:10" s="164" customFormat="1" ht="11.25" x14ac:dyDescent="0.2">
      <c r="A160" s="213" t="s">
        <v>599</v>
      </c>
      <c r="B160" s="214">
        <v>871</v>
      </c>
      <c r="C160" s="215">
        <v>7</v>
      </c>
      <c r="D160" s="215">
        <v>9</v>
      </c>
      <c r="E160" s="216">
        <v>8900000190</v>
      </c>
      <c r="F160" s="217">
        <v>200</v>
      </c>
      <c r="G160" s="218">
        <v>394.2</v>
      </c>
      <c r="H160" s="218">
        <v>358.4</v>
      </c>
      <c r="I160" s="180">
        <f t="shared" si="2"/>
        <v>90.918315575849817</v>
      </c>
      <c r="J160" s="206"/>
    </row>
    <row r="161" spans="1:10" s="164" customFormat="1" ht="22.5" x14ac:dyDescent="0.2">
      <c r="A161" s="213" t="s">
        <v>1424</v>
      </c>
      <c r="B161" s="214">
        <v>871</v>
      </c>
      <c r="C161" s="215">
        <v>7</v>
      </c>
      <c r="D161" s="215">
        <v>9</v>
      </c>
      <c r="E161" s="216">
        <v>8900055490</v>
      </c>
      <c r="F161" s="217"/>
      <c r="G161" s="218">
        <v>160</v>
      </c>
      <c r="H161" s="218">
        <v>157.9</v>
      </c>
      <c r="I161" s="180">
        <f t="shared" si="2"/>
        <v>98.6875</v>
      </c>
      <c r="J161" s="206"/>
    </row>
    <row r="162" spans="1:10" s="164" customFormat="1" ht="33.75" x14ac:dyDescent="0.2">
      <c r="A162" s="213" t="s">
        <v>595</v>
      </c>
      <c r="B162" s="214">
        <v>871</v>
      </c>
      <c r="C162" s="215">
        <v>7</v>
      </c>
      <c r="D162" s="215">
        <v>9</v>
      </c>
      <c r="E162" s="216">
        <v>8900055490</v>
      </c>
      <c r="F162" s="217">
        <v>100</v>
      </c>
      <c r="G162" s="218">
        <v>160</v>
      </c>
      <c r="H162" s="218">
        <v>157.9</v>
      </c>
      <c r="I162" s="180">
        <f t="shared" si="2"/>
        <v>98.6875</v>
      </c>
      <c r="J162" s="206"/>
    </row>
    <row r="163" spans="1:10" s="176" customFormat="1" ht="10.5" x14ac:dyDescent="0.15">
      <c r="A163" s="207" t="s">
        <v>461</v>
      </c>
      <c r="B163" s="208">
        <v>877</v>
      </c>
      <c r="C163" s="209"/>
      <c r="D163" s="209"/>
      <c r="E163" s="210"/>
      <c r="F163" s="211"/>
      <c r="G163" s="212">
        <v>138459.20000000001</v>
      </c>
      <c r="H163" s="212">
        <v>129742.3</v>
      </c>
      <c r="I163" s="174">
        <f t="shared" si="2"/>
        <v>93.704354784658577</v>
      </c>
      <c r="J163" s="203"/>
    </row>
    <row r="164" spans="1:10" s="164" customFormat="1" ht="11.25" x14ac:dyDescent="0.2">
      <c r="A164" s="213" t="s">
        <v>637</v>
      </c>
      <c r="B164" s="214">
        <v>877</v>
      </c>
      <c r="C164" s="215">
        <v>3</v>
      </c>
      <c r="D164" s="215"/>
      <c r="E164" s="216"/>
      <c r="F164" s="217"/>
      <c r="G164" s="218">
        <v>133156.70000000001</v>
      </c>
      <c r="H164" s="218">
        <v>124602.2</v>
      </c>
      <c r="I164" s="180">
        <f t="shared" si="2"/>
        <v>93.57561429503734</v>
      </c>
      <c r="J164" s="206"/>
    </row>
    <row r="165" spans="1:10" s="164" customFormat="1" ht="22.5" x14ac:dyDescent="0.2">
      <c r="A165" s="213" t="s">
        <v>642</v>
      </c>
      <c r="B165" s="214">
        <v>877</v>
      </c>
      <c r="C165" s="215">
        <v>3</v>
      </c>
      <c r="D165" s="215">
        <v>10</v>
      </c>
      <c r="E165" s="216"/>
      <c r="F165" s="217"/>
      <c r="G165" s="218">
        <v>133156.70000000001</v>
      </c>
      <c r="H165" s="218">
        <v>124602.2</v>
      </c>
      <c r="I165" s="180">
        <f t="shared" si="2"/>
        <v>93.57561429503734</v>
      </c>
      <c r="J165" s="206"/>
    </row>
    <row r="166" spans="1:10" s="164" customFormat="1" ht="33.75" x14ac:dyDescent="0.2">
      <c r="A166" s="213" t="s">
        <v>1434</v>
      </c>
      <c r="B166" s="214">
        <v>877</v>
      </c>
      <c r="C166" s="215">
        <v>3</v>
      </c>
      <c r="D166" s="215">
        <v>10</v>
      </c>
      <c r="E166" s="216">
        <v>300000000</v>
      </c>
      <c r="F166" s="217"/>
      <c r="G166" s="218">
        <v>37440.6</v>
      </c>
      <c r="H166" s="218">
        <v>35890.9</v>
      </c>
      <c r="I166" s="180">
        <f t="shared" si="2"/>
        <v>95.860910348658948</v>
      </c>
      <c r="J166" s="206"/>
    </row>
    <row r="167" spans="1:10" s="164" customFormat="1" ht="22.5" x14ac:dyDescent="0.2">
      <c r="A167" s="213" t="s">
        <v>643</v>
      </c>
      <c r="B167" s="214">
        <v>877</v>
      </c>
      <c r="C167" s="215">
        <v>3</v>
      </c>
      <c r="D167" s="215">
        <v>10</v>
      </c>
      <c r="E167" s="216">
        <v>310000000</v>
      </c>
      <c r="F167" s="217"/>
      <c r="G167" s="218">
        <v>33436.1</v>
      </c>
      <c r="H167" s="218">
        <v>32793.5</v>
      </c>
      <c r="I167" s="180">
        <f t="shared" si="2"/>
        <v>98.078125140192782</v>
      </c>
      <c r="J167" s="206"/>
    </row>
    <row r="168" spans="1:10" s="164" customFormat="1" ht="11.25" x14ac:dyDescent="0.2">
      <c r="A168" s="213" t="s">
        <v>644</v>
      </c>
      <c r="B168" s="214">
        <v>877</v>
      </c>
      <c r="C168" s="215">
        <v>3</v>
      </c>
      <c r="D168" s="215">
        <v>10</v>
      </c>
      <c r="E168" s="216">
        <v>310200000</v>
      </c>
      <c r="F168" s="217"/>
      <c r="G168" s="218">
        <v>8368</v>
      </c>
      <c r="H168" s="218">
        <v>7965.8</v>
      </c>
      <c r="I168" s="180">
        <f t="shared" si="2"/>
        <v>95.193594646271521</v>
      </c>
      <c r="J168" s="206"/>
    </row>
    <row r="169" spans="1:10" s="164" customFormat="1" ht="22.5" x14ac:dyDescent="0.2">
      <c r="A169" s="213" t="s">
        <v>645</v>
      </c>
      <c r="B169" s="214">
        <v>877</v>
      </c>
      <c r="C169" s="215">
        <v>3</v>
      </c>
      <c r="D169" s="215">
        <v>10</v>
      </c>
      <c r="E169" s="216">
        <v>310220230</v>
      </c>
      <c r="F169" s="217"/>
      <c r="G169" s="218">
        <v>8368</v>
      </c>
      <c r="H169" s="218">
        <v>7965.8</v>
      </c>
      <c r="I169" s="180">
        <f t="shared" si="2"/>
        <v>95.193594646271521</v>
      </c>
      <c r="J169" s="206"/>
    </row>
    <row r="170" spans="1:10" s="164" customFormat="1" ht="11.25" x14ac:dyDescent="0.2">
      <c r="A170" s="213" t="s">
        <v>599</v>
      </c>
      <c r="B170" s="214">
        <v>877</v>
      </c>
      <c r="C170" s="215">
        <v>3</v>
      </c>
      <c r="D170" s="215">
        <v>10</v>
      </c>
      <c r="E170" s="216">
        <v>310220230</v>
      </c>
      <c r="F170" s="217">
        <v>200</v>
      </c>
      <c r="G170" s="218">
        <v>8368</v>
      </c>
      <c r="H170" s="218">
        <v>7965.8</v>
      </c>
      <c r="I170" s="180">
        <f t="shared" si="2"/>
        <v>95.193594646271521</v>
      </c>
      <c r="J170" s="206"/>
    </row>
    <row r="171" spans="1:10" s="164" customFormat="1" ht="22.5" x14ac:dyDescent="0.2">
      <c r="A171" s="213" t="s">
        <v>646</v>
      </c>
      <c r="B171" s="214">
        <v>877</v>
      </c>
      <c r="C171" s="215">
        <v>3</v>
      </c>
      <c r="D171" s="215">
        <v>10</v>
      </c>
      <c r="E171" s="216">
        <v>310300000</v>
      </c>
      <c r="F171" s="217"/>
      <c r="G171" s="218">
        <v>9634.9</v>
      </c>
      <c r="H171" s="218">
        <v>9624.4</v>
      </c>
      <c r="I171" s="180">
        <f t="shared" si="2"/>
        <v>99.891021183406153</v>
      </c>
      <c r="J171" s="206"/>
    </row>
    <row r="172" spans="1:10" s="164" customFormat="1" ht="11.25" x14ac:dyDescent="0.2">
      <c r="A172" s="213" t="s">
        <v>647</v>
      </c>
      <c r="B172" s="214">
        <v>877</v>
      </c>
      <c r="C172" s="215">
        <v>3</v>
      </c>
      <c r="D172" s="215">
        <v>10</v>
      </c>
      <c r="E172" s="216">
        <v>310320230</v>
      </c>
      <c r="F172" s="217"/>
      <c r="G172" s="218">
        <v>9634.9</v>
      </c>
      <c r="H172" s="218">
        <v>9624.4</v>
      </c>
      <c r="I172" s="180">
        <f t="shared" si="2"/>
        <v>99.891021183406153</v>
      </c>
      <c r="J172" s="206"/>
    </row>
    <row r="173" spans="1:10" s="164" customFormat="1" ht="11.25" x14ac:dyDescent="0.2">
      <c r="A173" s="213" t="s">
        <v>599</v>
      </c>
      <c r="B173" s="214">
        <v>877</v>
      </c>
      <c r="C173" s="215">
        <v>3</v>
      </c>
      <c r="D173" s="215">
        <v>10</v>
      </c>
      <c r="E173" s="216">
        <v>310320230</v>
      </c>
      <c r="F173" s="217">
        <v>200</v>
      </c>
      <c r="G173" s="218">
        <v>9634.9</v>
      </c>
      <c r="H173" s="218">
        <v>9624.4</v>
      </c>
      <c r="I173" s="180">
        <f t="shared" si="2"/>
        <v>99.891021183406153</v>
      </c>
      <c r="J173" s="206"/>
    </row>
    <row r="174" spans="1:10" s="164" customFormat="1" ht="22.5" x14ac:dyDescent="0.2">
      <c r="A174" s="213" t="s">
        <v>648</v>
      </c>
      <c r="B174" s="214">
        <v>877</v>
      </c>
      <c r="C174" s="215">
        <v>3</v>
      </c>
      <c r="D174" s="215">
        <v>10</v>
      </c>
      <c r="E174" s="216">
        <v>310400000</v>
      </c>
      <c r="F174" s="217"/>
      <c r="G174" s="218">
        <v>1512.7</v>
      </c>
      <c r="H174" s="218">
        <v>1282.7</v>
      </c>
      <c r="I174" s="180">
        <f t="shared" si="2"/>
        <v>84.795398955510009</v>
      </c>
      <c r="J174" s="206"/>
    </row>
    <row r="175" spans="1:10" s="164" customFormat="1" ht="11.25" x14ac:dyDescent="0.2">
      <c r="A175" s="213" t="s">
        <v>649</v>
      </c>
      <c r="B175" s="214">
        <v>877</v>
      </c>
      <c r="C175" s="215">
        <v>3</v>
      </c>
      <c r="D175" s="215">
        <v>10</v>
      </c>
      <c r="E175" s="216">
        <v>310420230</v>
      </c>
      <c r="F175" s="217"/>
      <c r="G175" s="218">
        <v>1512.7</v>
      </c>
      <c r="H175" s="218">
        <v>1282.7</v>
      </c>
      <c r="I175" s="180">
        <f t="shared" si="2"/>
        <v>84.795398955510009</v>
      </c>
      <c r="J175" s="206"/>
    </row>
    <row r="176" spans="1:10" s="164" customFormat="1" ht="11.25" x14ac:dyDescent="0.2">
      <c r="A176" s="213" t="s">
        <v>599</v>
      </c>
      <c r="B176" s="214">
        <v>877</v>
      </c>
      <c r="C176" s="215">
        <v>3</v>
      </c>
      <c r="D176" s="215">
        <v>10</v>
      </c>
      <c r="E176" s="216">
        <v>310420230</v>
      </c>
      <c r="F176" s="217">
        <v>200</v>
      </c>
      <c r="G176" s="218">
        <v>1512.7</v>
      </c>
      <c r="H176" s="218">
        <v>1282.7</v>
      </c>
      <c r="I176" s="180">
        <f t="shared" si="2"/>
        <v>84.795398955510009</v>
      </c>
      <c r="J176" s="206"/>
    </row>
    <row r="177" spans="1:10" s="164" customFormat="1" ht="22.5" x14ac:dyDescent="0.2">
      <c r="A177" s="213" t="s">
        <v>1435</v>
      </c>
      <c r="B177" s="214">
        <v>877</v>
      </c>
      <c r="C177" s="215">
        <v>3</v>
      </c>
      <c r="D177" s="215">
        <v>10</v>
      </c>
      <c r="E177" s="216">
        <v>310600000</v>
      </c>
      <c r="F177" s="217"/>
      <c r="G177" s="218">
        <v>13920.5</v>
      </c>
      <c r="H177" s="218">
        <v>13920.6</v>
      </c>
      <c r="I177" s="180">
        <f t="shared" si="2"/>
        <v>100.00071836500126</v>
      </c>
      <c r="J177" s="206"/>
    </row>
    <row r="178" spans="1:10" s="164" customFormat="1" ht="22.5" x14ac:dyDescent="0.2">
      <c r="A178" s="213" t="s">
        <v>1435</v>
      </c>
      <c r="B178" s="214">
        <v>877</v>
      </c>
      <c r="C178" s="215">
        <v>3</v>
      </c>
      <c r="D178" s="215">
        <v>10</v>
      </c>
      <c r="E178" s="216">
        <v>310620230</v>
      </c>
      <c r="F178" s="217"/>
      <c r="G178" s="218">
        <v>13920.5</v>
      </c>
      <c r="H178" s="218">
        <v>13920.6</v>
      </c>
      <c r="I178" s="180">
        <f t="shared" si="2"/>
        <v>100.00071836500126</v>
      </c>
      <c r="J178" s="206"/>
    </row>
    <row r="179" spans="1:10" s="164" customFormat="1" ht="11.25" x14ac:dyDescent="0.2">
      <c r="A179" s="213" t="s">
        <v>599</v>
      </c>
      <c r="B179" s="214">
        <v>877</v>
      </c>
      <c r="C179" s="215">
        <v>3</v>
      </c>
      <c r="D179" s="215">
        <v>10</v>
      </c>
      <c r="E179" s="216">
        <v>310620230</v>
      </c>
      <c r="F179" s="217">
        <v>200</v>
      </c>
      <c r="G179" s="218">
        <v>13920.5</v>
      </c>
      <c r="H179" s="218">
        <v>13920.6</v>
      </c>
      <c r="I179" s="180">
        <f t="shared" si="2"/>
        <v>100.00071836500126</v>
      </c>
      <c r="J179" s="206"/>
    </row>
    <row r="180" spans="1:10" s="164" customFormat="1" ht="11.25" x14ac:dyDescent="0.2">
      <c r="A180" s="213" t="s">
        <v>650</v>
      </c>
      <c r="B180" s="214">
        <v>877</v>
      </c>
      <c r="C180" s="215">
        <v>3</v>
      </c>
      <c r="D180" s="215">
        <v>10</v>
      </c>
      <c r="E180" s="216">
        <v>320000000</v>
      </c>
      <c r="F180" s="217"/>
      <c r="G180" s="218">
        <v>627.9</v>
      </c>
      <c r="H180" s="218">
        <v>315</v>
      </c>
      <c r="I180" s="180">
        <f t="shared" si="2"/>
        <v>50.167224080267559</v>
      </c>
      <c r="J180" s="206"/>
    </row>
    <row r="181" spans="1:10" s="164" customFormat="1" ht="11.25" x14ac:dyDescent="0.2">
      <c r="A181" s="213" t="s">
        <v>651</v>
      </c>
      <c r="B181" s="214">
        <v>877</v>
      </c>
      <c r="C181" s="215">
        <v>3</v>
      </c>
      <c r="D181" s="215">
        <v>10</v>
      </c>
      <c r="E181" s="216">
        <v>320100000</v>
      </c>
      <c r="F181" s="217"/>
      <c r="G181" s="218">
        <v>460.9</v>
      </c>
      <c r="H181" s="218">
        <v>148</v>
      </c>
      <c r="I181" s="180">
        <f t="shared" si="2"/>
        <v>32.111087003688439</v>
      </c>
      <c r="J181" s="206"/>
    </row>
    <row r="182" spans="1:10" s="164" customFormat="1" ht="11.25" x14ac:dyDescent="0.2">
      <c r="A182" s="213" t="s">
        <v>652</v>
      </c>
      <c r="B182" s="214">
        <v>877</v>
      </c>
      <c r="C182" s="215">
        <v>3</v>
      </c>
      <c r="D182" s="215">
        <v>10</v>
      </c>
      <c r="E182" s="216">
        <v>320120210</v>
      </c>
      <c r="F182" s="217"/>
      <c r="G182" s="218">
        <v>312.89999999999998</v>
      </c>
      <c r="H182" s="218">
        <v>0</v>
      </c>
      <c r="I182" s="180">
        <f t="shared" si="2"/>
        <v>0</v>
      </c>
      <c r="J182" s="206"/>
    </row>
    <row r="183" spans="1:10" s="164" customFormat="1" ht="11.25" x14ac:dyDescent="0.2">
      <c r="A183" s="213" t="s">
        <v>599</v>
      </c>
      <c r="B183" s="214">
        <v>877</v>
      </c>
      <c r="C183" s="215">
        <v>3</v>
      </c>
      <c r="D183" s="215">
        <v>10</v>
      </c>
      <c r="E183" s="216">
        <v>320120210</v>
      </c>
      <c r="F183" s="217">
        <v>200</v>
      </c>
      <c r="G183" s="218">
        <v>312.89999999999998</v>
      </c>
      <c r="H183" s="218">
        <v>0</v>
      </c>
      <c r="I183" s="180">
        <f t="shared" si="2"/>
        <v>0</v>
      </c>
      <c r="J183" s="206"/>
    </row>
    <row r="184" spans="1:10" s="164" customFormat="1" ht="11.25" x14ac:dyDescent="0.2">
      <c r="A184" s="213" t="s">
        <v>653</v>
      </c>
      <c r="B184" s="214">
        <v>877</v>
      </c>
      <c r="C184" s="215">
        <v>3</v>
      </c>
      <c r="D184" s="215">
        <v>10</v>
      </c>
      <c r="E184" s="216">
        <v>320120220</v>
      </c>
      <c r="F184" s="217"/>
      <c r="G184" s="218">
        <v>26.2</v>
      </c>
      <c r="H184" s="218">
        <v>26.2</v>
      </c>
      <c r="I184" s="180">
        <f t="shared" si="2"/>
        <v>100</v>
      </c>
      <c r="J184" s="206"/>
    </row>
    <row r="185" spans="1:10" s="164" customFormat="1" ht="11.25" x14ac:dyDescent="0.2">
      <c r="A185" s="213" t="s">
        <v>599</v>
      </c>
      <c r="B185" s="214">
        <v>877</v>
      </c>
      <c r="C185" s="215">
        <v>3</v>
      </c>
      <c r="D185" s="215">
        <v>10</v>
      </c>
      <c r="E185" s="216">
        <v>320120220</v>
      </c>
      <c r="F185" s="217">
        <v>200</v>
      </c>
      <c r="G185" s="218">
        <v>26.2</v>
      </c>
      <c r="H185" s="218">
        <v>26.2</v>
      </c>
      <c r="I185" s="180">
        <f t="shared" si="2"/>
        <v>100</v>
      </c>
      <c r="J185" s="206"/>
    </row>
    <row r="186" spans="1:10" s="164" customFormat="1" ht="11.25" x14ac:dyDescent="0.2">
      <c r="A186" s="213" t="s">
        <v>654</v>
      </c>
      <c r="B186" s="214">
        <v>877</v>
      </c>
      <c r="C186" s="215">
        <v>3</v>
      </c>
      <c r="D186" s="215">
        <v>10</v>
      </c>
      <c r="E186" s="216">
        <v>320120230</v>
      </c>
      <c r="F186" s="217"/>
      <c r="G186" s="218">
        <v>121.8</v>
      </c>
      <c r="H186" s="218">
        <v>121.8</v>
      </c>
      <c r="I186" s="180">
        <f t="shared" si="2"/>
        <v>100</v>
      </c>
      <c r="J186" s="206"/>
    </row>
    <row r="187" spans="1:10" s="164" customFormat="1" ht="11.25" x14ac:dyDescent="0.2">
      <c r="A187" s="213" t="s">
        <v>599</v>
      </c>
      <c r="B187" s="214">
        <v>877</v>
      </c>
      <c r="C187" s="215">
        <v>3</v>
      </c>
      <c r="D187" s="215">
        <v>10</v>
      </c>
      <c r="E187" s="216">
        <v>320120230</v>
      </c>
      <c r="F187" s="217">
        <v>200</v>
      </c>
      <c r="G187" s="218">
        <v>121.8</v>
      </c>
      <c r="H187" s="218">
        <v>121.8</v>
      </c>
      <c r="I187" s="180">
        <f t="shared" si="2"/>
        <v>100</v>
      </c>
      <c r="J187" s="206"/>
    </row>
    <row r="188" spans="1:10" s="164" customFormat="1" ht="22.5" x14ac:dyDescent="0.2">
      <c r="A188" s="213" t="s">
        <v>655</v>
      </c>
      <c r="B188" s="214">
        <v>877</v>
      </c>
      <c r="C188" s="215">
        <v>3</v>
      </c>
      <c r="D188" s="215">
        <v>10</v>
      </c>
      <c r="E188" s="216">
        <v>320200000</v>
      </c>
      <c r="F188" s="217"/>
      <c r="G188" s="218">
        <v>167</v>
      </c>
      <c r="H188" s="218">
        <v>167</v>
      </c>
      <c r="I188" s="180">
        <f t="shared" si="2"/>
        <v>100</v>
      </c>
      <c r="J188" s="206"/>
    </row>
    <row r="189" spans="1:10" s="164" customFormat="1" ht="11.25" x14ac:dyDescent="0.2">
      <c r="A189" s="213" t="s">
        <v>656</v>
      </c>
      <c r="B189" s="214">
        <v>877</v>
      </c>
      <c r="C189" s="215">
        <v>3</v>
      </c>
      <c r="D189" s="215">
        <v>10</v>
      </c>
      <c r="E189" s="216">
        <v>320220220</v>
      </c>
      <c r="F189" s="217"/>
      <c r="G189" s="218">
        <v>167</v>
      </c>
      <c r="H189" s="218">
        <v>167</v>
      </c>
      <c r="I189" s="180">
        <f t="shared" si="2"/>
        <v>100</v>
      </c>
      <c r="J189" s="206"/>
    </row>
    <row r="190" spans="1:10" s="164" customFormat="1" ht="11.25" x14ac:dyDescent="0.2">
      <c r="A190" s="213" t="s">
        <v>599</v>
      </c>
      <c r="B190" s="214">
        <v>877</v>
      </c>
      <c r="C190" s="215">
        <v>3</v>
      </c>
      <c r="D190" s="215">
        <v>10</v>
      </c>
      <c r="E190" s="216">
        <v>320220220</v>
      </c>
      <c r="F190" s="217">
        <v>200</v>
      </c>
      <c r="G190" s="218">
        <v>167</v>
      </c>
      <c r="H190" s="218">
        <v>167</v>
      </c>
      <c r="I190" s="180">
        <f t="shared" si="2"/>
        <v>100</v>
      </c>
      <c r="J190" s="206"/>
    </row>
    <row r="191" spans="1:10" s="164" customFormat="1" ht="22.5" x14ac:dyDescent="0.2">
      <c r="A191" s="213" t="s">
        <v>657</v>
      </c>
      <c r="B191" s="214">
        <v>877</v>
      </c>
      <c r="C191" s="215">
        <v>3</v>
      </c>
      <c r="D191" s="215">
        <v>10</v>
      </c>
      <c r="E191" s="216">
        <v>330000000</v>
      </c>
      <c r="F191" s="217"/>
      <c r="G191" s="218">
        <v>2884.4</v>
      </c>
      <c r="H191" s="218">
        <v>2530.1999999999998</v>
      </c>
      <c r="I191" s="180">
        <f t="shared" si="2"/>
        <v>87.720149771182903</v>
      </c>
      <c r="J191" s="206"/>
    </row>
    <row r="192" spans="1:10" s="164" customFormat="1" ht="22.5" x14ac:dyDescent="0.2">
      <c r="A192" s="213" t="s">
        <v>658</v>
      </c>
      <c r="B192" s="214">
        <v>877</v>
      </c>
      <c r="C192" s="215">
        <v>3</v>
      </c>
      <c r="D192" s="215">
        <v>10</v>
      </c>
      <c r="E192" s="216">
        <v>330200000</v>
      </c>
      <c r="F192" s="217"/>
      <c r="G192" s="218">
        <v>1680</v>
      </c>
      <c r="H192" s="218">
        <v>1680</v>
      </c>
      <c r="I192" s="180">
        <f t="shared" si="2"/>
        <v>100</v>
      </c>
      <c r="J192" s="206"/>
    </row>
    <row r="193" spans="1:10" s="164" customFormat="1" ht="22.5" x14ac:dyDescent="0.2">
      <c r="A193" s="213" t="s">
        <v>659</v>
      </c>
      <c r="B193" s="214">
        <v>877</v>
      </c>
      <c r="C193" s="215">
        <v>3</v>
      </c>
      <c r="D193" s="215">
        <v>10</v>
      </c>
      <c r="E193" s="216">
        <v>330220200</v>
      </c>
      <c r="F193" s="217"/>
      <c r="G193" s="218">
        <v>1680</v>
      </c>
      <c r="H193" s="218">
        <v>1680</v>
      </c>
      <c r="I193" s="180">
        <f t="shared" si="2"/>
        <v>100</v>
      </c>
      <c r="J193" s="206"/>
    </row>
    <row r="194" spans="1:10" s="164" customFormat="1" ht="11.25" x14ac:dyDescent="0.2">
      <c r="A194" s="213" t="s">
        <v>599</v>
      </c>
      <c r="B194" s="214">
        <v>877</v>
      </c>
      <c r="C194" s="215">
        <v>3</v>
      </c>
      <c r="D194" s="215">
        <v>10</v>
      </c>
      <c r="E194" s="216">
        <v>330220200</v>
      </c>
      <c r="F194" s="217">
        <v>200</v>
      </c>
      <c r="G194" s="218">
        <v>1680</v>
      </c>
      <c r="H194" s="218">
        <v>1680</v>
      </c>
      <c r="I194" s="180">
        <f t="shared" si="2"/>
        <v>100</v>
      </c>
      <c r="J194" s="206"/>
    </row>
    <row r="195" spans="1:10" s="164" customFormat="1" ht="22.5" x14ac:dyDescent="0.2">
      <c r="A195" s="213" t="s">
        <v>660</v>
      </c>
      <c r="B195" s="214">
        <v>877</v>
      </c>
      <c r="C195" s="215">
        <v>3</v>
      </c>
      <c r="D195" s="215">
        <v>10</v>
      </c>
      <c r="E195" s="216">
        <v>330300000</v>
      </c>
      <c r="F195" s="217"/>
      <c r="G195" s="218">
        <v>1204.4000000000001</v>
      </c>
      <c r="H195" s="218">
        <v>850.2</v>
      </c>
      <c r="I195" s="180">
        <f t="shared" si="2"/>
        <v>70.591165725672539</v>
      </c>
      <c r="J195" s="206"/>
    </row>
    <row r="196" spans="1:10" s="164" customFormat="1" ht="11.25" x14ac:dyDescent="0.2">
      <c r="A196" s="213" t="s">
        <v>661</v>
      </c>
      <c r="B196" s="214">
        <v>877</v>
      </c>
      <c r="C196" s="215">
        <v>3</v>
      </c>
      <c r="D196" s="215">
        <v>10</v>
      </c>
      <c r="E196" s="216">
        <v>330320200</v>
      </c>
      <c r="F196" s="217"/>
      <c r="G196" s="218">
        <v>1204.4000000000001</v>
      </c>
      <c r="H196" s="218">
        <v>850.2</v>
      </c>
      <c r="I196" s="180">
        <f t="shared" si="2"/>
        <v>70.591165725672539</v>
      </c>
      <c r="J196" s="206"/>
    </row>
    <row r="197" spans="1:10" s="164" customFormat="1" ht="11.25" x14ac:dyDescent="0.2">
      <c r="A197" s="213" t="s">
        <v>599</v>
      </c>
      <c r="B197" s="214">
        <v>877</v>
      </c>
      <c r="C197" s="215">
        <v>3</v>
      </c>
      <c r="D197" s="215">
        <v>10</v>
      </c>
      <c r="E197" s="216">
        <v>330320200</v>
      </c>
      <c r="F197" s="217">
        <v>200</v>
      </c>
      <c r="G197" s="218">
        <v>1204.4000000000001</v>
      </c>
      <c r="H197" s="218">
        <v>850.2</v>
      </c>
      <c r="I197" s="180">
        <f t="shared" si="2"/>
        <v>70.591165725672539</v>
      </c>
      <c r="J197" s="206"/>
    </row>
    <row r="198" spans="1:10" s="164" customFormat="1" ht="11.25" x14ac:dyDescent="0.2">
      <c r="A198" s="213" t="s">
        <v>662</v>
      </c>
      <c r="B198" s="214">
        <v>877</v>
      </c>
      <c r="C198" s="215">
        <v>3</v>
      </c>
      <c r="D198" s="215">
        <v>10</v>
      </c>
      <c r="E198" s="216">
        <v>340000000</v>
      </c>
      <c r="F198" s="217"/>
      <c r="G198" s="218">
        <v>252.2</v>
      </c>
      <c r="H198" s="218">
        <v>252.2</v>
      </c>
      <c r="I198" s="180">
        <f t="shared" si="2"/>
        <v>100</v>
      </c>
      <c r="J198" s="206"/>
    </row>
    <row r="199" spans="1:10" s="164" customFormat="1" ht="22.5" x14ac:dyDescent="0.2">
      <c r="A199" s="213" t="s">
        <v>663</v>
      </c>
      <c r="B199" s="214">
        <v>877</v>
      </c>
      <c r="C199" s="215">
        <v>3</v>
      </c>
      <c r="D199" s="215">
        <v>10</v>
      </c>
      <c r="E199" s="216">
        <v>340100000</v>
      </c>
      <c r="F199" s="217"/>
      <c r="G199" s="218">
        <v>252.2</v>
      </c>
      <c r="H199" s="218">
        <v>252.2</v>
      </c>
      <c r="I199" s="180">
        <f t="shared" si="2"/>
        <v>100</v>
      </c>
      <c r="J199" s="206"/>
    </row>
    <row r="200" spans="1:10" s="164" customFormat="1" ht="22.5" x14ac:dyDescent="0.2">
      <c r="A200" s="213" t="s">
        <v>664</v>
      </c>
      <c r="B200" s="214">
        <v>877</v>
      </c>
      <c r="C200" s="215">
        <v>3</v>
      </c>
      <c r="D200" s="215">
        <v>10</v>
      </c>
      <c r="E200" s="216">
        <v>340120200</v>
      </c>
      <c r="F200" s="217"/>
      <c r="G200" s="218">
        <v>252.2</v>
      </c>
      <c r="H200" s="218">
        <v>252.2</v>
      </c>
      <c r="I200" s="180">
        <f t="shared" si="2"/>
        <v>100</v>
      </c>
      <c r="J200" s="206"/>
    </row>
    <row r="201" spans="1:10" s="164" customFormat="1" ht="11.25" x14ac:dyDescent="0.2">
      <c r="A201" s="213" t="s">
        <v>599</v>
      </c>
      <c r="B201" s="214">
        <v>877</v>
      </c>
      <c r="C201" s="215">
        <v>3</v>
      </c>
      <c r="D201" s="215">
        <v>10</v>
      </c>
      <c r="E201" s="216">
        <v>340120200</v>
      </c>
      <c r="F201" s="217">
        <v>200</v>
      </c>
      <c r="G201" s="218">
        <v>252.2</v>
      </c>
      <c r="H201" s="218">
        <v>252.2</v>
      </c>
      <c r="I201" s="180">
        <f t="shared" si="2"/>
        <v>100</v>
      </c>
      <c r="J201" s="206"/>
    </row>
    <row r="202" spans="1:10" s="164" customFormat="1" ht="22.5" x14ac:dyDescent="0.2">
      <c r="A202" s="213" t="s">
        <v>665</v>
      </c>
      <c r="B202" s="214">
        <v>877</v>
      </c>
      <c r="C202" s="215">
        <v>3</v>
      </c>
      <c r="D202" s="215">
        <v>10</v>
      </c>
      <c r="E202" s="216">
        <v>360000000</v>
      </c>
      <c r="F202" s="217"/>
      <c r="G202" s="218">
        <v>240</v>
      </c>
      <c r="H202" s="218">
        <v>0</v>
      </c>
      <c r="I202" s="180">
        <f t="shared" si="2"/>
        <v>0</v>
      </c>
      <c r="J202" s="206"/>
    </row>
    <row r="203" spans="1:10" s="164" customFormat="1" ht="22.5" x14ac:dyDescent="0.2">
      <c r="A203" s="213" t="s">
        <v>666</v>
      </c>
      <c r="B203" s="214">
        <v>877</v>
      </c>
      <c r="C203" s="215">
        <v>3</v>
      </c>
      <c r="D203" s="215">
        <v>10</v>
      </c>
      <c r="E203" s="216">
        <v>360200000</v>
      </c>
      <c r="F203" s="217"/>
      <c r="G203" s="218">
        <v>240</v>
      </c>
      <c r="H203" s="218">
        <v>0</v>
      </c>
      <c r="I203" s="180">
        <f t="shared" si="2"/>
        <v>0</v>
      </c>
      <c r="J203" s="206"/>
    </row>
    <row r="204" spans="1:10" s="164" customFormat="1" ht="22.5" x14ac:dyDescent="0.2">
      <c r="A204" s="213" t="s">
        <v>667</v>
      </c>
      <c r="B204" s="214">
        <v>877</v>
      </c>
      <c r="C204" s="215">
        <v>3</v>
      </c>
      <c r="D204" s="215">
        <v>10</v>
      </c>
      <c r="E204" s="216">
        <v>360220200</v>
      </c>
      <c r="F204" s="217"/>
      <c r="G204" s="218">
        <v>240</v>
      </c>
      <c r="H204" s="218">
        <v>0</v>
      </c>
      <c r="I204" s="180">
        <f t="shared" si="2"/>
        <v>0</v>
      </c>
      <c r="J204" s="206"/>
    </row>
    <row r="205" spans="1:10" s="164" customFormat="1" ht="11.25" x14ac:dyDescent="0.2">
      <c r="A205" s="213" t="s">
        <v>599</v>
      </c>
      <c r="B205" s="214">
        <v>877</v>
      </c>
      <c r="C205" s="215">
        <v>3</v>
      </c>
      <c r="D205" s="215">
        <v>10</v>
      </c>
      <c r="E205" s="216">
        <v>360220200</v>
      </c>
      <c r="F205" s="217">
        <v>200</v>
      </c>
      <c r="G205" s="218">
        <v>240</v>
      </c>
      <c r="H205" s="218">
        <v>0</v>
      </c>
      <c r="I205" s="180">
        <f t="shared" si="2"/>
        <v>0</v>
      </c>
      <c r="J205" s="206"/>
    </row>
    <row r="206" spans="1:10" s="164" customFormat="1" ht="22.5" x14ac:dyDescent="0.2">
      <c r="A206" s="213" t="s">
        <v>641</v>
      </c>
      <c r="B206" s="214">
        <v>877</v>
      </c>
      <c r="C206" s="215">
        <v>3</v>
      </c>
      <c r="D206" s="215">
        <v>10</v>
      </c>
      <c r="E206" s="216">
        <v>7700000000</v>
      </c>
      <c r="F206" s="217"/>
      <c r="G206" s="218">
        <v>80401.8</v>
      </c>
      <c r="H206" s="218">
        <v>74015</v>
      </c>
      <c r="I206" s="180">
        <f t="shared" si="2"/>
        <v>92.056396747336493</v>
      </c>
      <c r="J206" s="206"/>
    </row>
    <row r="207" spans="1:10" s="164" customFormat="1" ht="22.5" x14ac:dyDescent="0.2">
      <c r="A207" s="213" t="s">
        <v>668</v>
      </c>
      <c r="B207" s="214">
        <v>877</v>
      </c>
      <c r="C207" s="215">
        <v>3</v>
      </c>
      <c r="D207" s="215">
        <v>10</v>
      </c>
      <c r="E207" s="216">
        <v>7700020020</v>
      </c>
      <c r="F207" s="217"/>
      <c r="G207" s="218">
        <v>46647.3</v>
      </c>
      <c r="H207" s="218">
        <v>41222.6</v>
      </c>
      <c r="I207" s="180">
        <f t="shared" ref="I207:I270" si="3">+H207/G207*100</f>
        <v>88.370816746092473</v>
      </c>
      <c r="J207" s="206"/>
    </row>
    <row r="208" spans="1:10" s="164" customFormat="1" ht="33.75" x14ac:dyDescent="0.2">
      <c r="A208" s="213" t="s">
        <v>595</v>
      </c>
      <c r="B208" s="214">
        <v>877</v>
      </c>
      <c r="C208" s="215">
        <v>3</v>
      </c>
      <c r="D208" s="215">
        <v>10</v>
      </c>
      <c r="E208" s="216">
        <v>7700020020</v>
      </c>
      <c r="F208" s="217">
        <v>100</v>
      </c>
      <c r="G208" s="218">
        <v>35261.4</v>
      </c>
      <c r="H208" s="218">
        <v>34857.300000000003</v>
      </c>
      <c r="I208" s="180">
        <f t="shared" si="3"/>
        <v>98.853987646548362</v>
      </c>
      <c r="J208" s="206"/>
    </row>
    <row r="209" spans="1:10" s="164" customFormat="1" ht="11.25" x14ac:dyDescent="0.2">
      <c r="A209" s="213" t="s">
        <v>599</v>
      </c>
      <c r="B209" s="214">
        <v>877</v>
      </c>
      <c r="C209" s="215">
        <v>3</v>
      </c>
      <c r="D209" s="215">
        <v>10</v>
      </c>
      <c r="E209" s="216">
        <v>7700020020</v>
      </c>
      <c r="F209" s="217">
        <v>200</v>
      </c>
      <c r="G209" s="218">
        <v>8799</v>
      </c>
      <c r="H209" s="218">
        <v>5825.4</v>
      </c>
      <c r="I209" s="180">
        <f t="shared" si="3"/>
        <v>66.205250596658701</v>
      </c>
      <c r="J209" s="206"/>
    </row>
    <row r="210" spans="1:10" s="164" customFormat="1" ht="11.25" x14ac:dyDescent="0.2">
      <c r="A210" s="213" t="s">
        <v>603</v>
      </c>
      <c r="B210" s="214">
        <v>877</v>
      </c>
      <c r="C210" s="215">
        <v>3</v>
      </c>
      <c r="D210" s="215">
        <v>10</v>
      </c>
      <c r="E210" s="216">
        <v>7700020020</v>
      </c>
      <c r="F210" s="217">
        <v>800</v>
      </c>
      <c r="G210" s="218">
        <v>2586.9</v>
      </c>
      <c r="H210" s="218">
        <v>539.9</v>
      </c>
      <c r="I210" s="180">
        <f t="shared" si="3"/>
        <v>20.870540028605667</v>
      </c>
      <c r="J210" s="206"/>
    </row>
    <row r="211" spans="1:10" s="164" customFormat="1" ht="33.75" x14ac:dyDescent="0.2">
      <c r="A211" s="213" t="s">
        <v>669</v>
      </c>
      <c r="B211" s="214">
        <v>877</v>
      </c>
      <c r="C211" s="215">
        <v>3</v>
      </c>
      <c r="D211" s="215">
        <v>10</v>
      </c>
      <c r="E211" s="216">
        <v>7700020030</v>
      </c>
      <c r="F211" s="217"/>
      <c r="G211" s="218">
        <v>33754.5</v>
      </c>
      <c r="H211" s="218">
        <v>32792.400000000001</v>
      </c>
      <c r="I211" s="180">
        <f t="shared" si="3"/>
        <v>97.149713371550462</v>
      </c>
      <c r="J211" s="206"/>
    </row>
    <row r="212" spans="1:10" s="164" customFormat="1" ht="22.5" x14ac:dyDescent="0.2">
      <c r="A212" s="213" t="s">
        <v>620</v>
      </c>
      <c r="B212" s="214">
        <v>877</v>
      </c>
      <c r="C212" s="215">
        <v>3</v>
      </c>
      <c r="D212" s="215">
        <v>10</v>
      </c>
      <c r="E212" s="216">
        <v>7700020030</v>
      </c>
      <c r="F212" s="217">
        <v>600</v>
      </c>
      <c r="G212" s="218">
        <v>33754.5</v>
      </c>
      <c r="H212" s="218">
        <v>32792.400000000001</v>
      </c>
      <c r="I212" s="180">
        <f t="shared" si="3"/>
        <v>97.149713371550462</v>
      </c>
      <c r="J212" s="206"/>
    </row>
    <row r="213" spans="1:10" s="164" customFormat="1" ht="11.25" x14ac:dyDescent="0.2">
      <c r="A213" s="213" t="s">
        <v>596</v>
      </c>
      <c r="B213" s="214">
        <v>877</v>
      </c>
      <c r="C213" s="215">
        <v>3</v>
      </c>
      <c r="D213" s="215">
        <v>10</v>
      </c>
      <c r="E213" s="216">
        <v>8900000000</v>
      </c>
      <c r="F213" s="217"/>
      <c r="G213" s="218">
        <v>6431.3</v>
      </c>
      <c r="H213" s="218">
        <v>6275.7</v>
      </c>
      <c r="I213" s="180">
        <f t="shared" si="3"/>
        <v>97.580582463887538</v>
      </c>
      <c r="J213" s="206"/>
    </row>
    <row r="214" spans="1:10" s="164" customFormat="1" ht="11.25" x14ac:dyDescent="0.2">
      <c r="A214" s="213" t="s">
        <v>596</v>
      </c>
      <c r="B214" s="214">
        <v>877</v>
      </c>
      <c r="C214" s="215">
        <v>3</v>
      </c>
      <c r="D214" s="215">
        <v>10</v>
      </c>
      <c r="E214" s="216">
        <v>8900000110</v>
      </c>
      <c r="F214" s="217"/>
      <c r="G214" s="218">
        <v>5884.9</v>
      </c>
      <c r="H214" s="218">
        <v>5884.9</v>
      </c>
      <c r="I214" s="180">
        <f t="shared" si="3"/>
        <v>100</v>
      </c>
      <c r="J214" s="206"/>
    </row>
    <row r="215" spans="1:10" s="164" customFormat="1" ht="33.75" x14ac:dyDescent="0.2">
      <c r="A215" s="213" t="s">
        <v>595</v>
      </c>
      <c r="B215" s="214">
        <v>877</v>
      </c>
      <c r="C215" s="215">
        <v>3</v>
      </c>
      <c r="D215" s="215">
        <v>10</v>
      </c>
      <c r="E215" s="216">
        <v>8900000110</v>
      </c>
      <c r="F215" s="217">
        <v>100</v>
      </c>
      <c r="G215" s="218">
        <v>5884.9</v>
      </c>
      <c r="H215" s="218">
        <v>5884.9</v>
      </c>
      <c r="I215" s="180">
        <f t="shared" si="3"/>
        <v>100</v>
      </c>
      <c r="J215" s="206"/>
    </row>
    <row r="216" spans="1:10" s="164" customFormat="1" ht="11.25" x14ac:dyDescent="0.2">
      <c r="A216" s="213" t="s">
        <v>596</v>
      </c>
      <c r="B216" s="214">
        <v>877</v>
      </c>
      <c r="C216" s="215">
        <v>3</v>
      </c>
      <c r="D216" s="215">
        <v>10</v>
      </c>
      <c r="E216" s="216">
        <v>8900000190</v>
      </c>
      <c r="F216" s="217"/>
      <c r="G216" s="218">
        <v>120.4</v>
      </c>
      <c r="H216" s="218">
        <v>69.8</v>
      </c>
      <c r="I216" s="180">
        <f t="shared" si="3"/>
        <v>57.973421926910298</v>
      </c>
      <c r="J216" s="206"/>
    </row>
    <row r="217" spans="1:10" s="164" customFormat="1" ht="33.75" x14ac:dyDescent="0.2">
      <c r="A217" s="213" t="s">
        <v>595</v>
      </c>
      <c r="B217" s="214">
        <v>877</v>
      </c>
      <c r="C217" s="215">
        <v>3</v>
      </c>
      <c r="D217" s="215">
        <v>10</v>
      </c>
      <c r="E217" s="216">
        <v>8900000190</v>
      </c>
      <c r="F217" s="217">
        <v>100</v>
      </c>
      <c r="G217" s="218">
        <v>94.4</v>
      </c>
      <c r="H217" s="218">
        <v>69.8</v>
      </c>
      <c r="I217" s="180">
        <f t="shared" si="3"/>
        <v>73.940677966101688</v>
      </c>
      <c r="J217" s="206"/>
    </row>
    <row r="218" spans="1:10" s="164" customFormat="1" ht="11.25" x14ac:dyDescent="0.2">
      <c r="A218" s="213" t="s">
        <v>599</v>
      </c>
      <c r="B218" s="214">
        <v>877</v>
      </c>
      <c r="C218" s="215">
        <v>3</v>
      </c>
      <c r="D218" s="215">
        <v>10</v>
      </c>
      <c r="E218" s="216">
        <v>8900000190</v>
      </c>
      <c r="F218" s="217">
        <v>200</v>
      </c>
      <c r="G218" s="218">
        <v>26</v>
      </c>
      <c r="H218" s="218">
        <v>0</v>
      </c>
      <c r="I218" s="180">
        <f t="shared" si="3"/>
        <v>0</v>
      </c>
      <c r="J218" s="206"/>
    </row>
    <row r="219" spans="1:10" s="164" customFormat="1" ht="11.25" x14ac:dyDescent="0.2">
      <c r="A219" s="213" t="s">
        <v>596</v>
      </c>
      <c r="B219" s="214">
        <v>877</v>
      </c>
      <c r="C219" s="215">
        <v>3</v>
      </c>
      <c r="D219" s="215">
        <v>10</v>
      </c>
      <c r="E219" s="216">
        <v>8900000870</v>
      </c>
      <c r="F219" s="217"/>
      <c r="G219" s="218">
        <v>276</v>
      </c>
      <c r="H219" s="218">
        <v>171</v>
      </c>
      <c r="I219" s="180">
        <f t="shared" si="3"/>
        <v>61.95652173913043</v>
      </c>
      <c r="J219" s="206"/>
    </row>
    <row r="220" spans="1:10" s="164" customFormat="1" ht="33.75" x14ac:dyDescent="0.2">
      <c r="A220" s="213" t="s">
        <v>595</v>
      </c>
      <c r="B220" s="214">
        <v>877</v>
      </c>
      <c r="C220" s="215">
        <v>3</v>
      </c>
      <c r="D220" s="215">
        <v>10</v>
      </c>
      <c r="E220" s="216">
        <v>8900000870</v>
      </c>
      <c r="F220" s="217">
        <v>100</v>
      </c>
      <c r="G220" s="218">
        <v>276</v>
      </c>
      <c r="H220" s="218">
        <v>171</v>
      </c>
      <c r="I220" s="180">
        <f t="shared" si="3"/>
        <v>61.95652173913043</v>
      </c>
      <c r="J220" s="206"/>
    </row>
    <row r="221" spans="1:10" s="164" customFormat="1" ht="22.5" x14ac:dyDescent="0.2">
      <c r="A221" s="213" t="s">
        <v>1424</v>
      </c>
      <c r="B221" s="214">
        <v>877</v>
      </c>
      <c r="C221" s="215">
        <v>3</v>
      </c>
      <c r="D221" s="215">
        <v>10</v>
      </c>
      <c r="E221" s="216">
        <v>8900055490</v>
      </c>
      <c r="F221" s="217"/>
      <c r="G221" s="218">
        <v>150</v>
      </c>
      <c r="H221" s="218">
        <v>150</v>
      </c>
      <c r="I221" s="180">
        <f t="shared" si="3"/>
        <v>100</v>
      </c>
      <c r="J221" s="206"/>
    </row>
    <row r="222" spans="1:10" s="164" customFormat="1" ht="33.75" x14ac:dyDescent="0.2">
      <c r="A222" s="213" t="s">
        <v>595</v>
      </c>
      <c r="B222" s="214">
        <v>877</v>
      </c>
      <c r="C222" s="215">
        <v>3</v>
      </c>
      <c r="D222" s="215">
        <v>10</v>
      </c>
      <c r="E222" s="216">
        <v>8900055490</v>
      </c>
      <c r="F222" s="217">
        <v>100</v>
      </c>
      <c r="G222" s="218">
        <v>150</v>
      </c>
      <c r="H222" s="218">
        <v>150</v>
      </c>
      <c r="I222" s="180">
        <f t="shared" si="3"/>
        <v>100</v>
      </c>
      <c r="J222" s="206"/>
    </row>
    <row r="223" spans="1:10" s="164" customFormat="1" ht="22.5" x14ac:dyDescent="0.2">
      <c r="A223" s="213" t="s">
        <v>624</v>
      </c>
      <c r="B223" s="214">
        <v>877</v>
      </c>
      <c r="C223" s="215">
        <v>3</v>
      </c>
      <c r="D223" s="215">
        <v>10</v>
      </c>
      <c r="E223" s="216">
        <v>9700000000</v>
      </c>
      <c r="F223" s="217"/>
      <c r="G223" s="218">
        <v>8883</v>
      </c>
      <c r="H223" s="218">
        <v>8420.6</v>
      </c>
      <c r="I223" s="180">
        <f t="shared" si="3"/>
        <v>94.794551390296078</v>
      </c>
      <c r="J223" s="206"/>
    </row>
    <row r="224" spans="1:10" s="164" customFormat="1" ht="22.5" x14ac:dyDescent="0.2">
      <c r="A224" s="213" t="s">
        <v>625</v>
      </c>
      <c r="B224" s="214">
        <v>877</v>
      </c>
      <c r="C224" s="215">
        <v>3</v>
      </c>
      <c r="D224" s="215">
        <v>10</v>
      </c>
      <c r="E224" s="216">
        <v>9700004000</v>
      </c>
      <c r="F224" s="217"/>
      <c r="G224" s="218">
        <v>8883</v>
      </c>
      <c r="H224" s="218">
        <v>8420.6</v>
      </c>
      <c r="I224" s="180">
        <f t="shared" si="3"/>
        <v>94.794551390296078</v>
      </c>
      <c r="J224" s="206"/>
    </row>
    <row r="225" spans="1:10" s="164" customFormat="1" ht="11.25" x14ac:dyDescent="0.2">
      <c r="A225" s="213" t="s">
        <v>599</v>
      </c>
      <c r="B225" s="214">
        <v>877</v>
      </c>
      <c r="C225" s="215">
        <v>3</v>
      </c>
      <c r="D225" s="215">
        <v>10</v>
      </c>
      <c r="E225" s="216">
        <v>9700004000</v>
      </c>
      <c r="F225" s="217">
        <v>200</v>
      </c>
      <c r="G225" s="218">
        <v>8883</v>
      </c>
      <c r="H225" s="218">
        <v>8420.6</v>
      </c>
      <c r="I225" s="180">
        <f t="shared" si="3"/>
        <v>94.794551390296078</v>
      </c>
      <c r="J225" s="206"/>
    </row>
    <row r="226" spans="1:10" s="164" customFormat="1" ht="11.25" x14ac:dyDescent="0.2">
      <c r="A226" s="213" t="s">
        <v>931</v>
      </c>
      <c r="B226" s="214">
        <v>877</v>
      </c>
      <c r="C226" s="215">
        <v>7</v>
      </c>
      <c r="D226" s="215"/>
      <c r="E226" s="216"/>
      <c r="F226" s="217"/>
      <c r="G226" s="218">
        <v>5302.5</v>
      </c>
      <c r="H226" s="218">
        <v>5140.1000000000004</v>
      </c>
      <c r="I226" s="180">
        <f t="shared" si="3"/>
        <v>96.937293729372939</v>
      </c>
      <c r="J226" s="206"/>
    </row>
    <row r="227" spans="1:10" s="164" customFormat="1" ht="11.25" x14ac:dyDescent="0.2">
      <c r="A227" s="213" t="s">
        <v>1010</v>
      </c>
      <c r="B227" s="214">
        <v>877</v>
      </c>
      <c r="C227" s="215">
        <v>7</v>
      </c>
      <c r="D227" s="215">
        <v>9</v>
      </c>
      <c r="E227" s="216"/>
      <c r="F227" s="217"/>
      <c r="G227" s="218">
        <v>5302.5</v>
      </c>
      <c r="H227" s="218">
        <v>5140.1000000000004</v>
      </c>
      <c r="I227" s="180">
        <f t="shared" si="3"/>
        <v>96.937293729372939</v>
      </c>
      <c r="J227" s="206"/>
    </row>
    <row r="228" spans="1:10" s="164" customFormat="1" ht="11.25" x14ac:dyDescent="0.2">
      <c r="A228" s="213" t="s">
        <v>1043</v>
      </c>
      <c r="B228" s="214">
        <v>877</v>
      </c>
      <c r="C228" s="215">
        <v>7</v>
      </c>
      <c r="D228" s="215">
        <v>9</v>
      </c>
      <c r="E228" s="216">
        <v>8700000000</v>
      </c>
      <c r="F228" s="217"/>
      <c r="G228" s="218">
        <v>5302.5</v>
      </c>
      <c r="H228" s="218">
        <v>5140.1000000000004</v>
      </c>
      <c r="I228" s="180">
        <f t="shared" si="3"/>
        <v>96.937293729372939</v>
      </c>
      <c r="J228" s="206"/>
    </row>
    <row r="229" spans="1:10" s="164" customFormat="1" ht="22.5" x14ac:dyDescent="0.2">
      <c r="A229" s="213" t="s">
        <v>1046</v>
      </c>
      <c r="B229" s="214">
        <v>877</v>
      </c>
      <c r="C229" s="215">
        <v>7</v>
      </c>
      <c r="D229" s="215">
        <v>9</v>
      </c>
      <c r="E229" s="216">
        <v>8700040590</v>
      </c>
      <c r="F229" s="217"/>
      <c r="G229" s="218">
        <v>5302.5</v>
      </c>
      <c r="H229" s="218">
        <v>5140.1000000000004</v>
      </c>
      <c r="I229" s="180">
        <f t="shared" si="3"/>
        <v>96.937293729372939</v>
      </c>
      <c r="J229" s="206"/>
    </row>
    <row r="230" spans="1:10" s="164" customFormat="1" ht="22.5" x14ac:dyDescent="0.2">
      <c r="A230" s="213" t="s">
        <v>620</v>
      </c>
      <c r="B230" s="214">
        <v>877</v>
      </c>
      <c r="C230" s="215">
        <v>7</v>
      </c>
      <c r="D230" s="215">
        <v>9</v>
      </c>
      <c r="E230" s="216">
        <v>8700040590</v>
      </c>
      <c r="F230" s="217">
        <v>600</v>
      </c>
      <c r="G230" s="218">
        <v>5302.5</v>
      </c>
      <c r="H230" s="218">
        <v>5140.1000000000004</v>
      </c>
      <c r="I230" s="180">
        <f t="shared" si="3"/>
        <v>96.937293729372939</v>
      </c>
      <c r="J230" s="206"/>
    </row>
    <row r="231" spans="1:10" s="176" customFormat="1" ht="10.5" x14ac:dyDescent="0.15">
      <c r="A231" s="207" t="s">
        <v>1320</v>
      </c>
      <c r="B231" s="208">
        <v>900</v>
      </c>
      <c r="C231" s="209"/>
      <c r="D231" s="209"/>
      <c r="E231" s="210"/>
      <c r="F231" s="211"/>
      <c r="G231" s="212">
        <v>132398.5</v>
      </c>
      <c r="H231" s="212">
        <v>131162</v>
      </c>
      <c r="I231" s="174">
        <f t="shared" si="3"/>
        <v>99.066077032594777</v>
      </c>
      <c r="J231" s="203"/>
    </row>
    <row r="232" spans="1:10" s="164" customFormat="1" ht="11.25" x14ac:dyDescent="0.2">
      <c r="A232" s="213" t="s">
        <v>593</v>
      </c>
      <c r="B232" s="214">
        <v>900</v>
      </c>
      <c r="C232" s="215">
        <v>1</v>
      </c>
      <c r="D232" s="215"/>
      <c r="E232" s="216"/>
      <c r="F232" s="217"/>
      <c r="G232" s="218">
        <v>132398.5</v>
      </c>
      <c r="H232" s="218">
        <v>131162</v>
      </c>
      <c r="I232" s="180">
        <f t="shared" si="3"/>
        <v>99.066077032594777</v>
      </c>
      <c r="J232" s="206"/>
    </row>
    <row r="233" spans="1:10" s="164" customFormat="1" ht="22.5" x14ac:dyDescent="0.2">
      <c r="A233" s="213" t="s">
        <v>597</v>
      </c>
      <c r="B233" s="214">
        <v>900</v>
      </c>
      <c r="C233" s="215">
        <v>1</v>
      </c>
      <c r="D233" s="215">
        <v>3</v>
      </c>
      <c r="E233" s="216"/>
      <c r="F233" s="217"/>
      <c r="G233" s="218">
        <v>132398.5</v>
      </c>
      <c r="H233" s="218">
        <v>131162</v>
      </c>
      <c r="I233" s="180">
        <f t="shared" si="3"/>
        <v>99.066077032594777</v>
      </c>
      <c r="J233" s="206"/>
    </row>
    <row r="234" spans="1:10" s="164" customFormat="1" ht="11.25" x14ac:dyDescent="0.2">
      <c r="A234" s="213" t="s">
        <v>598</v>
      </c>
      <c r="B234" s="214">
        <v>900</v>
      </c>
      <c r="C234" s="215">
        <v>1</v>
      </c>
      <c r="D234" s="215">
        <v>3</v>
      </c>
      <c r="E234" s="216">
        <v>7900000000</v>
      </c>
      <c r="F234" s="217"/>
      <c r="G234" s="218">
        <v>123236.3</v>
      </c>
      <c r="H234" s="218">
        <v>122211.7</v>
      </c>
      <c r="I234" s="180">
        <f t="shared" si="3"/>
        <v>99.168589125119794</v>
      </c>
      <c r="J234" s="206"/>
    </row>
    <row r="235" spans="1:10" s="164" customFormat="1" ht="11.25" x14ac:dyDescent="0.2">
      <c r="A235" s="213" t="s">
        <v>598</v>
      </c>
      <c r="B235" s="214">
        <v>900</v>
      </c>
      <c r="C235" s="215">
        <v>1</v>
      </c>
      <c r="D235" s="215">
        <v>3</v>
      </c>
      <c r="E235" s="216">
        <v>7900000111</v>
      </c>
      <c r="F235" s="217"/>
      <c r="G235" s="218">
        <v>3394.5</v>
      </c>
      <c r="H235" s="218">
        <v>3394.5</v>
      </c>
      <c r="I235" s="180">
        <f t="shared" si="3"/>
        <v>100</v>
      </c>
      <c r="J235" s="206"/>
    </row>
    <row r="236" spans="1:10" s="164" customFormat="1" ht="33.75" x14ac:dyDescent="0.2">
      <c r="A236" s="213" t="s">
        <v>595</v>
      </c>
      <c r="B236" s="214">
        <v>900</v>
      </c>
      <c r="C236" s="215">
        <v>1</v>
      </c>
      <c r="D236" s="215">
        <v>3</v>
      </c>
      <c r="E236" s="216">
        <v>7900000111</v>
      </c>
      <c r="F236" s="217">
        <v>100</v>
      </c>
      <c r="G236" s="218">
        <v>3394.5</v>
      </c>
      <c r="H236" s="218">
        <v>3394.5</v>
      </c>
      <c r="I236" s="180">
        <f t="shared" si="3"/>
        <v>100</v>
      </c>
      <c r="J236" s="206"/>
    </row>
    <row r="237" spans="1:10" s="164" customFormat="1" ht="11.25" x14ac:dyDescent="0.2">
      <c r="A237" s="213" t="s">
        <v>598</v>
      </c>
      <c r="B237" s="214">
        <v>900</v>
      </c>
      <c r="C237" s="215">
        <v>1</v>
      </c>
      <c r="D237" s="215">
        <v>3</v>
      </c>
      <c r="E237" s="216">
        <v>7900000112</v>
      </c>
      <c r="F237" s="217"/>
      <c r="G237" s="218">
        <v>19596.900000000001</v>
      </c>
      <c r="H237" s="218">
        <v>19589.099999999999</v>
      </c>
      <c r="I237" s="180">
        <f t="shared" si="3"/>
        <v>99.960197786384569</v>
      </c>
      <c r="J237" s="206"/>
    </row>
    <row r="238" spans="1:10" s="164" customFormat="1" ht="33.75" x14ac:dyDescent="0.2">
      <c r="A238" s="213" t="s">
        <v>595</v>
      </c>
      <c r="B238" s="214">
        <v>900</v>
      </c>
      <c r="C238" s="215">
        <v>1</v>
      </c>
      <c r="D238" s="215">
        <v>3</v>
      </c>
      <c r="E238" s="216">
        <v>7900000112</v>
      </c>
      <c r="F238" s="217">
        <v>100</v>
      </c>
      <c r="G238" s="218">
        <v>19596.900000000001</v>
      </c>
      <c r="H238" s="218">
        <v>19589.099999999999</v>
      </c>
      <c r="I238" s="180">
        <f t="shared" si="3"/>
        <v>99.960197786384569</v>
      </c>
      <c r="J238" s="206"/>
    </row>
    <row r="239" spans="1:10" s="164" customFormat="1" ht="11.25" x14ac:dyDescent="0.2">
      <c r="A239" s="213" t="s">
        <v>598</v>
      </c>
      <c r="B239" s="214">
        <v>900</v>
      </c>
      <c r="C239" s="215">
        <v>1</v>
      </c>
      <c r="D239" s="215">
        <v>3</v>
      </c>
      <c r="E239" s="216">
        <v>7900000113</v>
      </c>
      <c r="F239" s="217"/>
      <c r="G239" s="218">
        <v>68743.199999999997</v>
      </c>
      <c r="H239" s="218">
        <v>68677.399999999994</v>
      </c>
      <c r="I239" s="180">
        <f t="shared" si="3"/>
        <v>99.904281441655314</v>
      </c>
      <c r="J239" s="206"/>
    </row>
    <row r="240" spans="1:10" s="164" customFormat="1" ht="33.75" x14ac:dyDescent="0.2">
      <c r="A240" s="213" t="s">
        <v>595</v>
      </c>
      <c r="B240" s="214">
        <v>900</v>
      </c>
      <c r="C240" s="215">
        <v>1</v>
      </c>
      <c r="D240" s="215">
        <v>3</v>
      </c>
      <c r="E240" s="216">
        <v>7900000113</v>
      </c>
      <c r="F240" s="217">
        <v>100</v>
      </c>
      <c r="G240" s="218">
        <v>68743.199999999997</v>
      </c>
      <c r="H240" s="218">
        <v>68677.399999999994</v>
      </c>
      <c r="I240" s="180">
        <f t="shared" si="3"/>
        <v>99.904281441655314</v>
      </c>
      <c r="J240" s="206"/>
    </row>
    <row r="241" spans="1:10" s="164" customFormat="1" ht="11.25" x14ac:dyDescent="0.2">
      <c r="A241" s="213" t="s">
        <v>598</v>
      </c>
      <c r="B241" s="214">
        <v>900</v>
      </c>
      <c r="C241" s="215">
        <v>1</v>
      </c>
      <c r="D241" s="215">
        <v>3</v>
      </c>
      <c r="E241" s="216">
        <v>7900000191</v>
      </c>
      <c r="F241" s="217"/>
      <c r="G241" s="218">
        <v>1850.5</v>
      </c>
      <c r="H241" s="218">
        <v>1850.4</v>
      </c>
      <c r="I241" s="180">
        <f t="shared" si="3"/>
        <v>99.99459605512024</v>
      </c>
      <c r="J241" s="206"/>
    </row>
    <row r="242" spans="1:10" s="164" customFormat="1" ht="33.75" x14ac:dyDescent="0.2">
      <c r="A242" s="213" t="s">
        <v>595</v>
      </c>
      <c r="B242" s="214">
        <v>900</v>
      </c>
      <c r="C242" s="215">
        <v>1</v>
      </c>
      <c r="D242" s="215">
        <v>3</v>
      </c>
      <c r="E242" s="216">
        <v>7900000191</v>
      </c>
      <c r="F242" s="217">
        <v>100</v>
      </c>
      <c r="G242" s="218">
        <v>456.4</v>
      </c>
      <c r="H242" s="218">
        <v>456.4</v>
      </c>
      <c r="I242" s="180">
        <f t="shared" si="3"/>
        <v>100</v>
      </c>
      <c r="J242" s="206"/>
    </row>
    <row r="243" spans="1:10" s="164" customFormat="1" ht="11.25" x14ac:dyDescent="0.2">
      <c r="A243" s="213" t="s">
        <v>599</v>
      </c>
      <c r="B243" s="214">
        <v>900</v>
      </c>
      <c r="C243" s="215">
        <v>1</v>
      </c>
      <c r="D243" s="215">
        <v>3</v>
      </c>
      <c r="E243" s="216">
        <v>7900000191</v>
      </c>
      <c r="F243" s="217">
        <v>200</v>
      </c>
      <c r="G243" s="218">
        <v>1394.1</v>
      </c>
      <c r="H243" s="218">
        <v>1394</v>
      </c>
      <c r="I243" s="180">
        <f t="shared" si="3"/>
        <v>99.992826913420856</v>
      </c>
      <c r="J243" s="206"/>
    </row>
    <row r="244" spans="1:10" s="164" customFormat="1" ht="11.25" x14ac:dyDescent="0.2">
      <c r="A244" s="213" t="s">
        <v>598</v>
      </c>
      <c r="B244" s="214">
        <v>900</v>
      </c>
      <c r="C244" s="215">
        <v>1</v>
      </c>
      <c r="D244" s="215">
        <v>3</v>
      </c>
      <c r="E244" s="216">
        <v>7900000192</v>
      </c>
      <c r="F244" s="217"/>
      <c r="G244" s="218">
        <v>3591.3</v>
      </c>
      <c r="H244" s="218">
        <v>3591.3</v>
      </c>
      <c r="I244" s="180">
        <f t="shared" si="3"/>
        <v>100</v>
      </c>
      <c r="J244" s="206"/>
    </row>
    <row r="245" spans="1:10" s="164" customFormat="1" ht="33.75" x14ac:dyDescent="0.2">
      <c r="A245" s="213" t="s">
        <v>595</v>
      </c>
      <c r="B245" s="214">
        <v>900</v>
      </c>
      <c r="C245" s="215">
        <v>1</v>
      </c>
      <c r="D245" s="215">
        <v>3</v>
      </c>
      <c r="E245" s="216">
        <v>7900000192</v>
      </c>
      <c r="F245" s="217">
        <v>100</v>
      </c>
      <c r="G245" s="218">
        <v>3591.3</v>
      </c>
      <c r="H245" s="218">
        <v>3591.3</v>
      </c>
      <c r="I245" s="180">
        <f t="shared" si="3"/>
        <v>100</v>
      </c>
      <c r="J245" s="206"/>
    </row>
    <row r="246" spans="1:10" s="164" customFormat="1" ht="11.25" x14ac:dyDescent="0.2">
      <c r="A246" s="213" t="s">
        <v>598</v>
      </c>
      <c r="B246" s="214">
        <v>900</v>
      </c>
      <c r="C246" s="215">
        <v>1</v>
      </c>
      <c r="D246" s="215">
        <v>3</v>
      </c>
      <c r="E246" s="216">
        <v>7900000193</v>
      </c>
      <c r="F246" s="217"/>
      <c r="G246" s="218">
        <v>25552.7</v>
      </c>
      <c r="H246" s="218">
        <v>24601.8</v>
      </c>
      <c r="I246" s="180">
        <f t="shared" si="3"/>
        <v>96.278671138470685</v>
      </c>
      <c r="J246" s="206"/>
    </row>
    <row r="247" spans="1:10" s="164" customFormat="1" ht="33.75" x14ac:dyDescent="0.2">
      <c r="A247" s="213" t="s">
        <v>595</v>
      </c>
      <c r="B247" s="214">
        <v>900</v>
      </c>
      <c r="C247" s="215">
        <v>1</v>
      </c>
      <c r="D247" s="215">
        <v>3</v>
      </c>
      <c r="E247" s="216">
        <v>7900000193</v>
      </c>
      <c r="F247" s="217">
        <v>100</v>
      </c>
      <c r="G247" s="218">
        <v>10755</v>
      </c>
      <c r="H247" s="218">
        <v>10608.1</v>
      </c>
      <c r="I247" s="180">
        <f t="shared" si="3"/>
        <v>98.634123663412367</v>
      </c>
      <c r="J247" s="206"/>
    </row>
    <row r="248" spans="1:10" s="164" customFormat="1" ht="11.25" x14ac:dyDescent="0.2">
      <c r="A248" s="213" t="s">
        <v>599</v>
      </c>
      <c r="B248" s="214">
        <v>900</v>
      </c>
      <c r="C248" s="215">
        <v>1</v>
      </c>
      <c r="D248" s="215">
        <v>3</v>
      </c>
      <c r="E248" s="216">
        <v>7900000193</v>
      </c>
      <c r="F248" s="217">
        <v>200</v>
      </c>
      <c r="G248" s="218">
        <v>14797.7</v>
      </c>
      <c r="H248" s="218">
        <v>13993.7</v>
      </c>
      <c r="I248" s="180">
        <f t="shared" si="3"/>
        <v>94.566723206984875</v>
      </c>
      <c r="J248" s="206"/>
    </row>
    <row r="249" spans="1:10" s="164" customFormat="1" ht="11.25" x14ac:dyDescent="0.2">
      <c r="A249" s="213" t="s">
        <v>598</v>
      </c>
      <c r="B249" s="214">
        <v>900</v>
      </c>
      <c r="C249" s="215">
        <v>1</v>
      </c>
      <c r="D249" s="215">
        <v>3</v>
      </c>
      <c r="E249" s="216">
        <v>7900000870</v>
      </c>
      <c r="F249" s="217"/>
      <c r="G249" s="218">
        <v>507.2</v>
      </c>
      <c r="H249" s="218">
        <v>507.2</v>
      </c>
      <c r="I249" s="180">
        <f t="shared" si="3"/>
        <v>100</v>
      </c>
      <c r="J249" s="206"/>
    </row>
    <row r="250" spans="1:10" s="164" customFormat="1" ht="33.75" x14ac:dyDescent="0.2">
      <c r="A250" s="213" t="s">
        <v>595</v>
      </c>
      <c r="B250" s="214">
        <v>900</v>
      </c>
      <c r="C250" s="215">
        <v>1</v>
      </c>
      <c r="D250" s="215">
        <v>3</v>
      </c>
      <c r="E250" s="216">
        <v>7900000870</v>
      </c>
      <c r="F250" s="217">
        <v>100</v>
      </c>
      <c r="G250" s="218">
        <v>507.2</v>
      </c>
      <c r="H250" s="218">
        <v>507.2</v>
      </c>
      <c r="I250" s="180">
        <f t="shared" si="3"/>
        <v>100</v>
      </c>
      <c r="J250" s="206"/>
    </row>
    <row r="251" spans="1:10" s="164" customFormat="1" ht="11.25" x14ac:dyDescent="0.2">
      <c r="A251" s="213" t="s">
        <v>600</v>
      </c>
      <c r="B251" s="214">
        <v>900</v>
      </c>
      <c r="C251" s="215">
        <v>1</v>
      </c>
      <c r="D251" s="215">
        <v>3</v>
      </c>
      <c r="E251" s="216">
        <v>9900000000</v>
      </c>
      <c r="F251" s="217"/>
      <c r="G251" s="218">
        <v>9162.2000000000007</v>
      </c>
      <c r="H251" s="218">
        <v>8950.2999999999993</v>
      </c>
      <c r="I251" s="180">
        <f t="shared" si="3"/>
        <v>97.687236689877963</v>
      </c>
      <c r="J251" s="206"/>
    </row>
    <row r="252" spans="1:10" s="164" customFormat="1" ht="22.5" x14ac:dyDescent="0.2">
      <c r="A252" s="213" t="s">
        <v>1423</v>
      </c>
      <c r="B252" s="214">
        <v>900</v>
      </c>
      <c r="C252" s="215">
        <v>1</v>
      </c>
      <c r="D252" s="215">
        <v>3</v>
      </c>
      <c r="E252" s="216">
        <v>9900051420</v>
      </c>
      <c r="F252" s="217"/>
      <c r="G252" s="218">
        <v>9162.2000000000007</v>
      </c>
      <c r="H252" s="218">
        <v>8950.2999999999993</v>
      </c>
      <c r="I252" s="180">
        <f t="shared" si="3"/>
        <v>97.687236689877963</v>
      </c>
      <c r="J252" s="206"/>
    </row>
    <row r="253" spans="1:10" s="164" customFormat="1" ht="33.75" x14ac:dyDescent="0.2">
      <c r="A253" s="213" t="s">
        <v>595</v>
      </c>
      <c r="B253" s="214">
        <v>900</v>
      </c>
      <c r="C253" s="215">
        <v>1</v>
      </c>
      <c r="D253" s="215">
        <v>3</v>
      </c>
      <c r="E253" s="216">
        <v>9900051420</v>
      </c>
      <c r="F253" s="217">
        <v>100</v>
      </c>
      <c r="G253" s="218">
        <v>8421.7000000000007</v>
      </c>
      <c r="H253" s="218">
        <v>8421.7000000000007</v>
      </c>
      <c r="I253" s="180">
        <f t="shared" si="3"/>
        <v>100</v>
      </c>
      <c r="J253" s="206"/>
    </row>
    <row r="254" spans="1:10" s="164" customFormat="1" ht="11.25" x14ac:dyDescent="0.2">
      <c r="A254" s="213" t="s">
        <v>599</v>
      </c>
      <c r="B254" s="214">
        <v>900</v>
      </c>
      <c r="C254" s="215">
        <v>1</v>
      </c>
      <c r="D254" s="215">
        <v>3</v>
      </c>
      <c r="E254" s="216">
        <v>9900051420</v>
      </c>
      <c r="F254" s="217">
        <v>200</v>
      </c>
      <c r="G254" s="218">
        <v>740.5</v>
      </c>
      <c r="H254" s="218">
        <v>528.6</v>
      </c>
      <c r="I254" s="180">
        <f t="shared" si="3"/>
        <v>71.384199864956116</v>
      </c>
      <c r="J254" s="206"/>
    </row>
    <row r="255" spans="1:10" s="176" customFormat="1" ht="21" x14ac:dyDescent="0.15">
      <c r="A255" s="207" t="s">
        <v>1321</v>
      </c>
      <c r="B255" s="208">
        <v>901</v>
      </c>
      <c r="C255" s="209"/>
      <c r="D255" s="209"/>
      <c r="E255" s="210"/>
      <c r="F255" s="211"/>
      <c r="G255" s="212">
        <v>16984.099999999999</v>
      </c>
      <c r="H255" s="212">
        <v>15837.9</v>
      </c>
      <c r="I255" s="174">
        <f t="shared" si="3"/>
        <v>93.251335072214601</v>
      </c>
      <c r="J255" s="203"/>
    </row>
    <row r="256" spans="1:10" s="164" customFormat="1" ht="11.25" x14ac:dyDescent="0.2">
      <c r="A256" s="213" t="s">
        <v>593</v>
      </c>
      <c r="B256" s="214">
        <v>901</v>
      </c>
      <c r="C256" s="215">
        <v>1</v>
      </c>
      <c r="D256" s="215"/>
      <c r="E256" s="216"/>
      <c r="F256" s="217"/>
      <c r="G256" s="218">
        <v>14525</v>
      </c>
      <c r="H256" s="218">
        <v>13378.8</v>
      </c>
      <c r="I256" s="180">
        <f t="shared" si="3"/>
        <v>92.108777969018931</v>
      </c>
      <c r="J256" s="206"/>
    </row>
    <row r="257" spans="1:10" s="164" customFormat="1" ht="11.25" x14ac:dyDescent="0.2">
      <c r="A257" s="213" t="s">
        <v>626</v>
      </c>
      <c r="B257" s="214">
        <v>901</v>
      </c>
      <c r="C257" s="215">
        <v>1</v>
      </c>
      <c r="D257" s="215">
        <v>13</v>
      </c>
      <c r="E257" s="216"/>
      <c r="F257" s="217"/>
      <c r="G257" s="218">
        <v>14525</v>
      </c>
      <c r="H257" s="218">
        <v>13378.8</v>
      </c>
      <c r="I257" s="180">
        <f t="shared" si="3"/>
        <v>92.108777969018931</v>
      </c>
      <c r="J257" s="206"/>
    </row>
    <row r="258" spans="1:10" s="164" customFormat="1" ht="11.25" x14ac:dyDescent="0.2">
      <c r="A258" s="213" t="s">
        <v>596</v>
      </c>
      <c r="B258" s="214">
        <v>901</v>
      </c>
      <c r="C258" s="215">
        <v>1</v>
      </c>
      <c r="D258" s="215">
        <v>13</v>
      </c>
      <c r="E258" s="216">
        <v>8900000000</v>
      </c>
      <c r="F258" s="217"/>
      <c r="G258" s="218">
        <v>14525</v>
      </c>
      <c r="H258" s="218">
        <v>13378.8</v>
      </c>
      <c r="I258" s="180">
        <f t="shared" si="3"/>
        <v>92.108777969018931</v>
      </c>
      <c r="J258" s="206"/>
    </row>
    <row r="259" spans="1:10" s="164" customFormat="1" ht="11.25" x14ac:dyDescent="0.2">
      <c r="A259" s="213" t="s">
        <v>596</v>
      </c>
      <c r="B259" s="214">
        <v>901</v>
      </c>
      <c r="C259" s="215">
        <v>1</v>
      </c>
      <c r="D259" s="215">
        <v>13</v>
      </c>
      <c r="E259" s="216">
        <v>8900000110</v>
      </c>
      <c r="F259" s="217"/>
      <c r="G259" s="218">
        <v>12003.3</v>
      </c>
      <c r="H259" s="218">
        <v>11759.9</v>
      </c>
      <c r="I259" s="180">
        <f t="shared" si="3"/>
        <v>97.972224304982802</v>
      </c>
      <c r="J259" s="206"/>
    </row>
    <row r="260" spans="1:10" s="164" customFormat="1" ht="33.75" x14ac:dyDescent="0.2">
      <c r="A260" s="213" t="s">
        <v>595</v>
      </c>
      <c r="B260" s="214">
        <v>901</v>
      </c>
      <c r="C260" s="215">
        <v>1</v>
      </c>
      <c r="D260" s="215">
        <v>13</v>
      </c>
      <c r="E260" s="216">
        <v>8900000110</v>
      </c>
      <c r="F260" s="217">
        <v>100</v>
      </c>
      <c r="G260" s="218">
        <v>12003.3</v>
      </c>
      <c r="H260" s="218">
        <v>11759.9</v>
      </c>
      <c r="I260" s="180">
        <f t="shared" si="3"/>
        <v>97.972224304982802</v>
      </c>
      <c r="J260" s="206"/>
    </row>
    <row r="261" spans="1:10" s="164" customFormat="1" ht="11.25" x14ac:dyDescent="0.2">
      <c r="A261" s="213" t="s">
        <v>596</v>
      </c>
      <c r="B261" s="214">
        <v>901</v>
      </c>
      <c r="C261" s="215">
        <v>1</v>
      </c>
      <c r="D261" s="215">
        <v>13</v>
      </c>
      <c r="E261" s="216">
        <v>8900000190</v>
      </c>
      <c r="F261" s="217"/>
      <c r="G261" s="218">
        <v>1432.2</v>
      </c>
      <c r="H261" s="218">
        <v>565.20000000000005</v>
      </c>
      <c r="I261" s="180">
        <f t="shared" si="3"/>
        <v>39.463762044407211</v>
      </c>
      <c r="J261" s="206"/>
    </row>
    <row r="262" spans="1:10" s="164" customFormat="1" ht="33.75" x14ac:dyDescent="0.2">
      <c r="A262" s="213" t="s">
        <v>595</v>
      </c>
      <c r="B262" s="214">
        <v>901</v>
      </c>
      <c r="C262" s="215">
        <v>1</v>
      </c>
      <c r="D262" s="215">
        <v>13</v>
      </c>
      <c r="E262" s="216">
        <v>8900000190</v>
      </c>
      <c r="F262" s="217">
        <v>100</v>
      </c>
      <c r="G262" s="218">
        <v>210</v>
      </c>
      <c r="H262" s="218">
        <v>107.9</v>
      </c>
      <c r="I262" s="180">
        <f t="shared" si="3"/>
        <v>51.38095238095238</v>
      </c>
      <c r="J262" s="206"/>
    </row>
    <row r="263" spans="1:10" s="164" customFormat="1" ht="11.25" x14ac:dyDescent="0.2">
      <c r="A263" s="213" t="s">
        <v>599</v>
      </c>
      <c r="B263" s="214">
        <v>901</v>
      </c>
      <c r="C263" s="215">
        <v>1</v>
      </c>
      <c r="D263" s="215">
        <v>13</v>
      </c>
      <c r="E263" s="216">
        <v>8900000190</v>
      </c>
      <c r="F263" s="217">
        <v>200</v>
      </c>
      <c r="G263" s="218">
        <v>1173.7</v>
      </c>
      <c r="H263" s="218">
        <v>410.3</v>
      </c>
      <c r="I263" s="180">
        <f t="shared" si="3"/>
        <v>34.957825679475164</v>
      </c>
      <c r="J263" s="206"/>
    </row>
    <row r="264" spans="1:10" s="164" customFormat="1" ht="11.25" x14ac:dyDescent="0.2">
      <c r="A264" s="213" t="s">
        <v>603</v>
      </c>
      <c r="B264" s="214">
        <v>901</v>
      </c>
      <c r="C264" s="215">
        <v>1</v>
      </c>
      <c r="D264" s="215">
        <v>13</v>
      </c>
      <c r="E264" s="216">
        <v>8900000190</v>
      </c>
      <c r="F264" s="217">
        <v>800</v>
      </c>
      <c r="G264" s="218">
        <v>48.5</v>
      </c>
      <c r="H264" s="218">
        <v>47</v>
      </c>
      <c r="I264" s="180">
        <f t="shared" si="3"/>
        <v>96.907216494845358</v>
      </c>
      <c r="J264" s="206"/>
    </row>
    <row r="265" spans="1:10" s="164" customFormat="1" ht="11.25" x14ac:dyDescent="0.2">
      <c r="A265" s="213" t="s">
        <v>596</v>
      </c>
      <c r="B265" s="214">
        <v>901</v>
      </c>
      <c r="C265" s="215">
        <v>1</v>
      </c>
      <c r="D265" s="215">
        <v>13</v>
      </c>
      <c r="E265" s="216">
        <v>8900000870</v>
      </c>
      <c r="F265" s="217"/>
      <c r="G265" s="218">
        <v>112.5</v>
      </c>
      <c r="H265" s="218">
        <v>96.4</v>
      </c>
      <c r="I265" s="180">
        <f t="shared" si="3"/>
        <v>85.688888888888897</v>
      </c>
      <c r="J265" s="206"/>
    </row>
    <row r="266" spans="1:10" s="164" customFormat="1" ht="33.75" x14ac:dyDescent="0.2">
      <c r="A266" s="213" t="s">
        <v>595</v>
      </c>
      <c r="B266" s="214">
        <v>901</v>
      </c>
      <c r="C266" s="215">
        <v>1</v>
      </c>
      <c r="D266" s="215">
        <v>13</v>
      </c>
      <c r="E266" s="216">
        <v>8900000870</v>
      </c>
      <c r="F266" s="217">
        <v>100</v>
      </c>
      <c r="G266" s="218">
        <v>112.5</v>
      </c>
      <c r="H266" s="218">
        <v>96.4</v>
      </c>
      <c r="I266" s="180">
        <f t="shared" si="3"/>
        <v>85.688888888888897</v>
      </c>
      <c r="J266" s="206"/>
    </row>
    <row r="267" spans="1:10" s="164" customFormat="1" ht="22.5" x14ac:dyDescent="0.2">
      <c r="A267" s="213" t="s">
        <v>1424</v>
      </c>
      <c r="B267" s="214">
        <v>901</v>
      </c>
      <c r="C267" s="215">
        <v>1</v>
      </c>
      <c r="D267" s="215">
        <v>13</v>
      </c>
      <c r="E267" s="216">
        <v>8900055490</v>
      </c>
      <c r="F267" s="217"/>
      <c r="G267" s="218">
        <v>977</v>
      </c>
      <c r="H267" s="218">
        <v>957.3</v>
      </c>
      <c r="I267" s="180">
        <f t="shared" si="3"/>
        <v>97.983623336745126</v>
      </c>
      <c r="J267" s="206"/>
    </row>
    <row r="268" spans="1:10" s="164" customFormat="1" ht="33.75" x14ac:dyDescent="0.2">
      <c r="A268" s="213" t="s">
        <v>595</v>
      </c>
      <c r="B268" s="214">
        <v>901</v>
      </c>
      <c r="C268" s="215">
        <v>1</v>
      </c>
      <c r="D268" s="215">
        <v>13</v>
      </c>
      <c r="E268" s="216">
        <v>8900055490</v>
      </c>
      <c r="F268" s="217">
        <v>100</v>
      </c>
      <c r="G268" s="218">
        <v>977</v>
      </c>
      <c r="H268" s="218">
        <v>957.3</v>
      </c>
      <c r="I268" s="180">
        <f t="shared" si="3"/>
        <v>97.983623336745126</v>
      </c>
      <c r="J268" s="206"/>
    </row>
    <row r="269" spans="1:10" s="164" customFormat="1" ht="11.25" x14ac:dyDescent="0.2">
      <c r="A269" s="213" t="s">
        <v>699</v>
      </c>
      <c r="B269" s="214">
        <v>901</v>
      </c>
      <c r="C269" s="215">
        <v>4</v>
      </c>
      <c r="D269" s="215"/>
      <c r="E269" s="216"/>
      <c r="F269" s="217"/>
      <c r="G269" s="218">
        <v>2459.1</v>
      </c>
      <c r="H269" s="218">
        <v>2459.1</v>
      </c>
      <c r="I269" s="180">
        <f t="shared" si="3"/>
        <v>100</v>
      </c>
      <c r="J269" s="206"/>
    </row>
    <row r="270" spans="1:10" s="164" customFormat="1" ht="11.25" x14ac:dyDescent="0.2">
      <c r="A270" s="213" t="s">
        <v>828</v>
      </c>
      <c r="B270" s="214">
        <v>901</v>
      </c>
      <c r="C270" s="215">
        <v>4</v>
      </c>
      <c r="D270" s="215">
        <v>10</v>
      </c>
      <c r="E270" s="216"/>
      <c r="F270" s="217"/>
      <c r="G270" s="218">
        <v>2459.1</v>
      </c>
      <c r="H270" s="218">
        <v>2459.1</v>
      </c>
      <c r="I270" s="180">
        <f t="shared" si="3"/>
        <v>100</v>
      </c>
      <c r="J270" s="206"/>
    </row>
    <row r="271" spans="1:10" s="164" customFormat="1" ht="22.5" x14ac:dyDescent="0.2">
      <c r="A271" s="213" t="s">
        <v>711</v>
      </c>
      <c r="B271" s="214">
        <v>901</v>
      </c>
      <c r="C271" s="215">
        <v>4</v>
      </c>
      <c r="D271" s="215">
        <v>10</v>
      </c>
      <c r="E271" s="216">
        <v>1200000000</v>
      </c>
      <c r="F271" s="217"/>
      <c r="G271" s="218">
        <v>2459.1</v>
      </c>
      <c r="H271" s="218">
        <v>2459.1</v>
      </c>
      <c r="I271" s="180">
        <f t="shared" ref="I271:I334" si="4">+H271/G271*100</f>
        <v>100</v>
      </c>
      <c r="J271" s="206"/>
    </row>
    <row r="272" spans="1:10" s="164" customFormat="1" ht="22.5" x14ac:dyDescent="0.2">
      <c r="A272" s="213" t="s">
        <v>829</v>
      </c>
      <c r="B272" s="214">
        <v>901</v>
      </c>
      <c r="C272" s="215">
        <v>4</v>
      </c>
      <c r="D272" s="215">
        <v>10</v>
      </c>
      <c r="E272" s="216">
        <v>1210000000</v>
      </c>
      <c r="F272" s="217"/>
      <c r="G272" s="218">
        <v>2459.1</v>
      </c>
      <c r="H272" s="218">
        <v>2459.1</v>
      </c>
      <c r="I272" s="180">
        <f t="shared" si="4"/>
        <v>100</v>
      </c>
      <c r="J272" s="206"/>
    </row>
    <row r="273" spans="1:10" s="164" customFormat="1" ht="11.25" x14ac:dyDescent="0.2">
      <c r="A273" s="213" t="s">
        <v>830</v>
      </c>
      <c r="B273" s="214">
        <v>901</v>
      </c>
      <c r="C273" s="215">
        <v>4</v>
      </c>
      <c r="D273" s="215">
        <v>10</v>
      </c>
      <c r="E273" s="216">
        <v>1210100000</v>
      </c>
      <c r="F273" s="217"/>
      <c r="G273" s="218">
        <v>2459.1</v>
      </c>
      <c r="H273" s="218">
        <v>2459.1</v>
      </c>
      <c r="I273" s="180">
        <f t="shared" si="4"/>
        <v>100</v>
      </c>
      <c r="J273" s="206"/>
    </row>
    <row r="274" spans="1:10" s="164" customFormat="1" ht="22.5" x14ac:dyDescent="0.2">
      <c r="A274" s="213" t="s">
        <v>837</v>
      </c>
      <c r="B274" s="214">
        <v>901</v>
      </c>
      <c r="C274" s="215">
        <v>4</v>
      </c>
      <c r="D274" s="215">
        <v>10</v>
      </c>
      <c r="E274" s="216">
        <v>1210100070</v>
      </c>
      <c r="F274" s="217"/>
      <c r="G274" s="218">
        <v>2459.1</v>
      </c>
      <c r="H274" s="218">
        <v>2459.1</v>
      </c>
      <c r="I274" s="180">
        <f t="shared" si="4"/>
        <v>100</v>
      </c>
      <c r="J274" s="206"/>
    </row>
    <row r="275" spans="1:10" s="164" customFormat="1" ht="11.25" x14ac:dyDescent="0.2">
      <c r="A275" s="213" t="s">
        <v>599</v>
      </c>
      <c r="B275" s="214">
        <v>901</v>
      </c>
      <c r="C275" s="215">
        <v>4</v>
      </c>
      <c r="D275" s="215">
        <v>10</v>
      </c>
      <c r="E275" s="216">
        <v>1210100070</v>
      </c>
      <c r="F275" s="217">
        <v>200</v>
      </c>
      <c r="G275" s="218">
        <v>2459.1</v>
      </c>
      <c r="H275" s="218">
        <v>2459.1</v>
      </c>
      <c r="I275" s="180">
        <f t="shared" si="4"/>
        <v>100</v>
      </c>
      <c r="J275" s="206"/>
    </row>
    <row r="276" spans="1:10" s="176" customFormat="1" ht="10.5" x14ac:dyDescent="0.15">
      <c r="A276" s="207" t="s">
        <v>465</v>
      </c>
      <c r="B276" s="208">
        <v>902</v>
      </c>
      <c r="C276" s="209"/>
      <c r="D276" s="209"/>
      <c r="E276" s="210"/>
      <c r="F276" s="211"/>
      <c r="G276" s="212">
        <v>4743840.5</v>
      </c>
      <c r="H276" s="212">
        <v>4738233.8</v>
      </c>
      <c r="I276" s="174">
        <f t="shared" si="4"/>
        <v>99.881810950431401</v>
      </c>
      <c r="J276" s="203"/>
    </row>
    <row r="277" spans="1:10" s="164" customFormat="1" ht="11.25" x14ac:dyDescent="0.2">
      <c r="A277" s="213" t="s">
        <v>699</v>
      </c>
      <c r="B277" s="214">
        <v>902</v>
      </c>
      <c r="C277" s="215">
        <v>4</v>
      </c>
      <c r="D277" s="215"/>
      <c r="E277" s="216"/>
      <c r="F277" s="217"/>
      <c r="G277" s="218">
        <v>4667114</v>
      </c>
      <c r="H277" s="218">
        <v>4663125.5999999996</v>
      </c>
      <c r="I277" s="180">
        <f t="shared" si="4"/>
        <v>99.914542477428228</v>
      </c>
      <c r="J277" s="206"/>
    </row>
    <row r="278" spans="1:10" s="164" customFormat="1" ht="11.25" x14ac:dyDescent="0.2">
      <c r="A278" s="213" t="s">
        <v>700</v>
      </c>
      <c r="B278" s="214">
        <v>902</v>
      </c>
      <c r="C278" s="215">
        <v>4</v>
      </c>
      <c r="D278" s="215">
        <v>1</v>
      </c>
      <c r="E278" s="216"/>
      <c r="F278" s="217"/>
      <c r="G278" s="218">
        <v>26975.599999999999</v>
      </c>
      <c r="H278" s="218">
        <v>25096.5</v>
      </c>
      <c r="I278" s="180">
        <f t="shared" si="4"/>
        <v>93.03407523836357</v>
      </c>
      <c r="J278" s="206"/>
    </row>
    <row r="279" spans="1:10" s="164" customFormat="1" ht="22.5" x14ac:dyDescent="0.2">
      <c r="A279" s="213" t="s">
        <v>1441</v>
      </c>
      <c r="B279" s="214">
        <v>902</v>
      </c>
      <c r="C279" s="215">
        <v>4</v>
      </c>
      <c r="D279" s="215">
        <v>1</v>
      </c>
      <c r="E279" s="216">
        <v>400000000</v>
      </c>
      <c r="F279" s="217"/>
      <c r="G279" s="218">
        <v>76</v>
      </c>
      <c r="H279" s="218">
        <v>0</v>
      </c>
      <c r="I279" s="180">
        <f t="shared" si="4"/>
        <v>0</v>
      </c>
      <c r="J279" s="206"/>
    </row>
    <row r="280" spans="1:10" s="164" customFormat="1" ht="11.25" x14ac:dyDescent="0.2">
      <c r="A280" s="213" t="s">
        <v>701</v>
      </c>
      <c r="B280" s="214">
        <v>902</v>
      </c>
      <c r="C280" s="215">
        <v>4</v>
      </c>
      <c r="D280" s="215">
        <v>1</v>
      </c>
      <c r="E280" s="216">
        <v>420000000</v>
      </c>
      <c r="F280" s="217"/>
      <c r="G280" s="218">
        <v>76</v>
      </c>
      <c r="H280" s="218">
        <v>0</v>
      </c>
      <c r="I280" s="180">
        <f t="shared" si="4"/>
        <v>0</v>
      </c>
      <c r="J280" s="206"/>
    </row>
    <row r="281" spans="1:10" s="164" customFormat="1" ht="11.25" x14ac:dyDescent="0.2">
      <c r="A281" s="213" t="s">
        <v>702</v>
      </c>
      <c r="B281" s="214">
        <v>902</v>
      </c>
      <c r="C281" s="215">
        <v>4</v>
      </c>
      <c r="D281" s="215">
        <v>1</v>
      </c>
      <c r="E281" s="216">
        <v>420042260</v>
      </c>
      <c r="F281" s="217"/>
      <c r="G281" s="218">
        <v>76</v>
      </c>
      <c r="H281" s="218">
        <v>0</v>
      </c>
      <c r="I281" s="180">
        <f t="shared" si="4"/>
        <v>0</v>
      </c>
      <c r="J281" s="206"/>
    </row>
    <row r="282" spans="1:10" s="164" customFormat="1" ht="11.25" x14ac:dyDescent="0.2">
      <c r="A282" s="213" t="s">
        <v>599</v>
      </c>
      <c r="B282" s="214">
        <v>902</v>
      </c>
      <c r="C282" s="215">
        <v>4</v>
      </c>
      <c r="D282" s="215">
        <v>1</v>
      </c>
      <c r="E282" s="216">
        <v>420042260</v>
      </c>
      <c r="F282" s="217">
        <v>200</v>
      </c>
      <c r="G282" s="218">
        <v>76</v>
      </c>
      <c r="H282" s="218">
        <v>0</v>
      </c>
      <c r="I282" s="180">
        <f t="shared" si="4"/>
        <v>0</v>
      </c>
      <c r="J282" s="206"/>
    </row>
    <row r="283" spans="1:10" s="164" customFormat="1" ht="11.25" x14ac:dyDescent="0.2">
      <c r="A283" s="213" t="s">
        <v>596</v>
      </c>
      <c r="B283" s="214">
        <v>902</v>
      </c>
      <c r="C283" s="215">
        <v>4</v>
      </c>
      <c r="D283" s="215">
        <v>1</v>
      </c>
      <c r="E283" s="216">
        <v>8900000000</v>
      </c>
      <c r="F283" s="217"/>
      <c r="G283" s="218">
        <v>26899.599999999999</v>
      </c>
      <c r="H283" s="218">
        <v>25096.5</v>
      </c>
      <c r="I283" s="180">
        <f t="shared" si="4"/>
        <v>93.296926348347199</v>
      </c>
      <c r="J283" s="206"/>
    </row>
    <row r="284" spans="1:10" s="164" customFormat="1" ht="11.25" x14ac:dyDescent="0.2">
      <c r="A284" s="213" t="s">
        <v>596</v>
      </c>
      <c r="B284" s="214">
        <v>902</v>
      </c>
      <c r="C284" s="215">
        <v>4</v>
      </c>
      <c r="D284" s="215">
        <v>1</v>
      </c>
      <c r="E284" s="216">
        <v>8900000110</v>
      </c>
      <c r="F284" s="217"/>
      <c r="G284" s="218">
        <v>19613.900000000001</v>
      </c>
      <c r="H284" s="218">
        <v>19613.900000000001</v>
      </c>
      <c r="I284" s="180">
        <f t="shared" si="4"/>
        <v>100</v>
      </c>
      <c r="J284" s="206"/>
    </row>
    <row r="285" spans="1:10" s="164" customFormat="1" ht="33.75" x14ac:dyDescent="0.2">
      <c r="A285" s="213" t="s">
        <v>595</v>
      </c>
      <c r="B285" s="214">
        <v>902</v>
      </c>
      <c r="C285" s="215">
        <v>4</v>
      </c>
      <c r="D285" s="215">
        <v>1</v>
      </c>
      <c r="E285" s="216">
        <v>8900000110</v>
      </c>
      <c r="F285" s="217">
        <v>100</v>
      </c>
      <c r="G285" s="218">
        <v>19613.900000000001</v>
      </c>
      <c r="H285" s="218">
        <v>19613.900000000001</v>
      </c>
      <c r="I285" s="180">
        <f t="shared" si="4"/>
        <v>100</v>
      </c>
      <c r="J285" s="206"/>
    </row>
    <row r="286" spans="1:10" s="164" customFormat="1" ht="11.25" x14ac:dyDescent="0.2">
      <c r="A286" s="213" t="s">
        <v>596</v>
      </c>
      <c r="B286" s="214">
        <v>902</v>
      </c>
      <c r="C286" s="215">
        <v>4</v>
      </c>
      <c r="D286" s="215">
        <v>1</v>
      </c>
      <c r="E286" s="216">
        <v>8900000190</v>
      </c>
      <c r="F286" s="217"/>
      <c r="G286" s="218">
        <v>6183.7</v>
      </c>
      <c r="H286" s="218">
        <v>4380.6000000000004</v>
      </c>
      <c r="I286" s="180">
        <f t="shared" si="4"/>
        <v>70.841082199977365</v>
      </c>
      <c r="J286" s="206"/>
    </row>
    <row r="287" spans="1:10" s="164" customFormat="1" ht="33.75" x14ac:dyDescent="0.2">
      <c r="A287" s="213" t="s">
        <v>595</v>
      </c>
      <c r="B287" s="214">
        <v>902</v>
      </c>
      <c r="C287" s="215">
        <v>4</v>
      </c>
      <c r="D287" s="215">
        <v>1</v>
      </c>
      <c r="E287" s="216">
        <v>8900000190</v>
      </c>
      <c r="F287" s="217">
        <v>100</v>
      </c>
      <c r="G287" s="218">
        <v>620</v>
      </c>
      <c r="H287" s="218">
        <v>438.8</v>
      </c>
      <c r="I287" s="180">
        <f t="shared" si="4"/>
        <v>70.774193548387103</v>
      </c>
      <c r="J287" s="206"/>
    </row>
    <row r="288" spans="1:10" s="164" customFormat="1" ht="11.25" x14ac:dyDescent="0.2">
      <c r="A288" s="213" t="s">
        <v>599</v>
      </c>
      <c r="B288" s="214">
        <v>902</v>
      </c>
      <c r="C288" s="215">
        <v>4</v>
      </c>
      <c r="D288" s="215">
        <v>1</v>
      </c>
      <c r="E288" s="216">
        <v>8900000190</v>
      </c>
      <c r="F288" s="217">
        <v>200</v>
      </c>
      <c r="G288" s="218">
        <v>5360.7</v>
      </c>
      <c r="H288" s="218">
        <v>3865.8</v>
      </c>
      <c r="I288" s="180">
        <f t="shared" si="4"/>
        <v>72.113716492249154</v>
      </c>
      <c r="J288" s="206"/>
    </row>
    <row r="289" spans="1:10" s="164" customFormat="1" ht="11.25" x14ac:dyDescent="0.2">
      <c r="A289" s="213" t="s">
        <v>603</v>
      </c>
      <c r="B289" s="214">
        <v>902</v>
      </c>
      <c r="C289" s="215">
        <v>4</v>
      </c>
      <c r="D289" s="215">
        <v>1</v>
      </c>
      <c r="E289" s="216">
        <v>8900000190</v>
      </c>
      <c r="F289" s="217">
        <v>800</v>
      </c>
      <c r="G289" s="218">
        <v>203</v>
      </c>
      <c r="H289" s="218">
        <v>76</v>
      </c>
      <c r="I289" s="180">
        <f t="shared" si="4"/>
        <v>37.438423645320199</v>
      </c>
      <c r="J289" s="206"/>
    </row>
    <row r="290" spans="1:10" s="164" customFormat="1" ht="11.25" x14ac:dyDescent="0.2">
      <c r="A290" s="213" t="s">
        <v>596</v>
      </c>
      <c r="B290" s="214">
        <v>902</v>
      </c>
      <c r="C290" s="215">
        <v>4</v>
      </c>
      <c r="D290" s="215">
        <v>1</v>
      </c>
      <c r="E290" s="216">
        <v>8900000870</v>
      </c>
      <c r="F290" s="217"/>
      <c r="G290" s="218">
        <v>290</v>
      </c>
      <c r="H290" s="218">
        <v>290</v>
      </c>
      <c r="I290" s="180">
        <f t="shared" si="4"/>
        <v>100</v>
      </c>
      <c r="J290" s="206"/>
    </row>
    <row r="291" spans="1:10" s="164" customFormat="1" ht="33.75" x14ac:dyDescent="0.2">
      <c r="A291" s="213" t="s">
        <v>595</v>
      </c>
      <c r="B291" s="214">
        <v>902</v>
      </c>
      <c r="C291" s="215">
        <v>4</v>
      </c>
      <c r="D291" s="215">
        <v>1</v>
      </c>
      <c r="E291" s="216">
        <v>8900000870</v>
      </c>
      <c r="F291" s="217">
        <v>100</v>
      </c>
      <c r="G291" s="218">
        <v>290</v>
      </c>
      <c r="H291" s="218">
        <v>290</v>
      </c>
      <c r="I291" s="180">
        <f t="shared" si="4"/>
        <v>100</v>
      </c>
      <c r="J291" s="206"/>
    </row>
    <row r="292" spans="1:10" s="164" customFormat="1" ht="22.5" x14ac:dyDescent="0.2">
      <c r="A292" s="213" t="s">
        <v>1424</v>
      </c>
      <c r="B292" s="214">
        <v>902</v>
      </c>
      <c r="C292" s="215">
        <v>4</v>
      </c>
      <c r="D292" s="215">
        <v>1</v>
      </c>
      <c r="E292" s="216">
        <v>8900055490</v>
      </c>
      <c r="F292" s="217"/>
      <c r="G292" s="218">
        <v>812</v>
      </c>
      <c r="H292" s="218">
        <v>812</v>
      </c>
      <c r="I292" s="180">
        <f t="shared" si="4"/>
        <v>100</v>
      </c>
      <c r="J292" s="206"/>
    </row>
    <row r="293" spans="1:10" s="164" customFormat="1" ht="33.75" x14ac:dyDescent="0.2">
      <c r="A293" s="213" t="s">
        <v>595</v>
      </c>
      <c r="B293" s="214">
        <v>902</v>
      </c>
      <c r="C293" s="215">
        <v>4</v>
      </c>
      <c r="D293" s="215">
        <v>1</v>
      </c>
      <c r="E293" s="216">
        <v>8900055490</v>
      </c>
      <c r="F293" s="217">
        <v>100</v>
      </c>
      <c r="G293" s="218">
        <v>812</v>
      </c>
      <c r="H293" s="218">
        <v>812</v>
      </c>
      <c r="I293" s="180">
        <f t="shared" si="4"/>
        <v>100</v>
      </c>
      <c r="J293" s="206"/>
    </row>
    <row r="294" spans="1:10" s="164" customFormat="1" ht="11.25" x14ac:dyDescent="0.2">
      <c r="A294" s="213" t="s">
        <v>715</v>
      </c>
      <c r="B294" s="214">
        <v>902</v>
      </c>
      <c r="C294" s="215">
        <v>4</v>
      </c>
      <c r="D294" s="215">
        <v>2</v>
      </c>
      <c r="E294" s="216"/>
      <c r="F294" s="217"/>
      <c r="G294" s="218">
        <v>4605520.2</v>
      </c>
      <c r="H294" s="218">
        <v>4603881.5</v>
      </c>
      <c r="I294" s="180">
        <f t="shared" si="4"/>
        <v>99.964418785960376</v>
      </c>
      <c r="J294" s="206"/>
    </row>
    <row r="295" spans="1:10" s="164" customFormat="1" ht="22.5" x14ac:dyDescent="0.2">
      <c r="A295" s="213" t="s">
        <v>1450</v>
      </c>
      <c r="B295" s="214">
        <v>902</v>
      </c>
      <c r="C295" s="215">
        <v>4</v>
      </c>
      <c r="D295" s="215">
        <v>2</v>
      </c>
      <c r="E295" s="216">
        <v>1900000000</v>
      </c>
      <c r="F295" s="217"/>
      <c r="G295" s="218">
        <v>4605520.2</v>
      </c>
      <c r="H295" s="218">
        <v>4603881.5</v>
      </c>
      <c r="I295" s="180">
        <f t="shared" si="4"/>
        <v>99.964418785960376</v>
      </c>
      <c r="J295" s="206"/>
    </row>
    <row r="296" spans="1:10" s="164" customFormat="1" ht="22.5" x14ac:dyDescent="0.2">
      <c r="A296" s="213" t="s">
        <v>640</v>
      </c>
      <c r="B296" s="214">
        <v>902</v>
      </c>
      <c r="C296" s="215">
        <v>4</v>
      </c>
      <c r="D296" s="215">
        <v>2</v>
      </c>
      <c r="E296" s="216">
        <v>1930000000</v>
      </c>
      <c r="F296" s="217"/>
      <c r="G296" s="218">
        <v>4605520.2</v>
      </c>
      <c r="H296" s="218">
        <v>4603881.5</v>
      </c>
      <c r="I296" s="180">
        <f t="shared" si="4"/>
        <v>99.964418785960376</v>
      </c>
      <c r="J296" s="206"/>
    </row>
    <row r="297" spans="1:10" s="164" customFormat="1" ht="22.5" x14ac:dyDescent="0.2">
      <c r="A297" s="213" t="s">
        <v>716</v>
      </c>
      <c r="B297" s="214">
        <v>902</v>
      </c>
      <c r="C297" s="215">
        <v>4</v>
      </c>
      <c r="D297" s="215">
        <v>2</v>
      </c>
      <c r="E297" s="216">
        <v>1930067030</v>
      </c>
      <c r="F297" s="217"/>
      <c r="G297" s="218">
        <v>120372.5</v>
      </c>
      <c r="H297" s="218">
        <v>120344.9</v>
      </c>
      <c r="I297" s="180">
        <f t="shared" si="4"/>
        <v>99.97707117489459</v>
      </c>
      <c r="J297" s="206"/>
    </row>
    <row r="298" spans="1:10" s="164" customFormat="1" ht="11.25" x14ac:dyDescent="0.2">
      <c r="A298" s="213" t="s">
        <v>603</v>
      </c>
      <c r="B298" s="214">
        <v>902</v>
      </c>
      <c r="C298" s="215">
        <v>4</v>
      </c>
      <c r="D298" s="215">
        <v>2</v>
      </c>
      <c r="E298" s="216">
        <v>1930067030</v>
      </c>
      <c r="F298" s="217">
        <v>800</v>
      </c>
      <c r="G298" s="218">
        <v>120372.5</v>
      </c>
      <c r="H298" s="218">
        <v>120344.9</v>
      </c>
      <c r="I298" s="180">
        <f t="shared" si="4"/>
        <v>99.97707117489459</v>
      </c>
      <c r="J298" s="206"/>
    </row>
    <row r="299" spans="1:10" s="164" customFormat="1" ht="11.25" x14ac:dyDescent="0.2">
      <c r="A299" s="213" t="s">
        <v>1451</v>
      </c>
      <c r="B299" s="214">
        <v>902</v>
      </c>
      <c r="C299" s="215">
        <v>4</v>
      </c>
      <c r="D299" s="215">
        <v>2</v>
      </c>
      <c r="E299" s="216">
        <v>1930067031</v>
      </c>
      <c r="F299" s="217"/>
      <c r="G299" s="218">
        <v>99950.9</v>
      </c>
      <c r="H299" s="218">
        <v>99908.800000000003</v>
      </c>
      <c r="I299" s="180">
        <f t="shared" si="4"/>
        <v>99.957879318745512</v>
      </c>
      <c r="J299" s="206"/>
    </row>
    <row r="300" spans="1:10" s="164" customFormat="1" ht="11.25" x14ac:dyDescent="0.2">
      <c r="A300" s="213" t="s">
        <v>603</v>
      </c>
      <c r="B300" s="214">
        <v>902</v>
      </c>
      <c r="C300" s="215">
        <v>4</v>
      </c>
      <c r="D300" s="215">
        <v>2</v>
      </c>
      <c r="E300" s="216">
        <v>1930067031</v>
      </c>
      <c r="F300" s="217">
        <v>800</v>
      </c>
      <c r="G300" s="218">
        <v>99950.9</v>
      </c>
      <c r="H300" s="218">
        <v>99908.800000000003</v>
      </c>
      <c r="I300" s="180">
        <f t="shared" si="4"/>
        <v>99.957879318745512</v>
      </c>
      <c r="J300" s="206"/>
    </row>
    <row r="301" spans="1:10" s="164" customFormat="1" ht="22.5" x14ac:dyDescent="0.2">
      <c r="A301" s="213" t="s">
        <v>1452</v>
      </c>
      <c r="B301" s="214">
        <v>902</v>
      </c>
      <c r="C301" s="215">
        <v>4</v>
      </c>
      <c r="D301" s="215">
        <v>2</v>
      </c>
      <c r="E301" s="216" t="s">
        <v>1453</v>
      </c>
      <c r="F301" s="217"/>
      <c r="G301" s="218">
        <v>71657.3</v>
      </c>
      <c r="H301" s="218">
        <v>70593.2</v>
      </c>
      <c r="I301" s="180">
        <f t="shared" si="4"/>
        <v>98.515015218268047</v>
      </c>
      <c r="J301" s="206"/>
    </row>
    <row r="302" spans="1:10" s="164" customFormat="1" ht="11.25" x14ac:dyDescent="0.2">
      <c r="A302" s="213" t="s">
        <v>603</v>
      </c>
      <c r="B302" s="214">
        <v>902</v>
      </c>
      <c r="C302" s="215">
        <v>4</v>
      </c>
      <c r="D302" s="215">
        <v>2</v>
      </c>
      <c r="E302" s="216" t="s">
        <v>1453</v>
      </c>
      <c r="F302" s="217">
        <v>800</v>
      </c>
      <c r="G302" s="218">
        <v>71657.3</v>
      </c>
      <c r="H302" s="218">
        <v>70593.2</v>
      </c>
      <c r="I302" s="180">
        <f t="shared" si="4"/>
        <v>98.515015218268047</v>
      </c>
      <c r="J302" s="206"/>
    </row>
    <row r="303" spans="1:10" s="164" customFormat="1" ht="11.25" x14ac:dyDescent="0.2">
      <c r="A303" s="213" t="s">
        <v>717</v>
      </c>
      <c r="B303" s="214">
        <v>902</v>
      </c>
      <c r="C303" s="215">
        <v>4</v>
      </c>
      <c r="D303" s="215">
        <v>2</v>
      </c>
      <c r="E303" s="216">
        <v>1930100000</v>
      </c>
      <c r="F303" s="217"/>
      <c r="G303" s="218">
        <v>4313539.5</v>
      </c>
      <c r="H303" s="218">
        <v>4313034.5999999996</v>
      </c>
      <c r="I303" s="180">
        <f t="shared" si="4"/>
        <v>99.988294995328076</v>
      </c>
      <c r="J303" s="206"/>
    </row>
    <row r="304" spans="1:10" s="164" customFormat="1" ht="22.5" x14ac:dyDescent="0.2">
      <c r="A304" s="213" t="s">
        <v>718</v>
      </c>
      <c r="B304" s="214">
        <v>902</v>
      </c>
      <c r="C304" s="215">
        <v>4</v>
      </c>
      <c r="D304" s="215">
        <v>2</v>
      </c>
      <c r="E304" s="216">
        <v>1930167010</v>
      </c>
      <c r="F304" s="217"/>
      <c r="G304" s="218">
        <v>87442</v>
      </c>
      <c r="H304" s="218">
        <v>87442</v>
      </c>
      <c r="I304" s="180">
        <f t="shared" si="4"/>
        <v>100</v>
      </c>
      <c r="J304" s="206"/>
    </row>
    <row r="305" spans="1:10" s="164" customFormat="1" ht="11.25" x14ac:dyDescent="0.2">
      <c r="A305" s="213" t="s">
        <v>603</v>
      </c>
      <c r="B305" s="214">
        <v>902</v>
      </c>
      <c r="C305" s="215">
        <v>4</v>
      </c>
      <c r="D305" s="215">
        <v>2</v>
      </c>
      <c r="E305" s="216">
        <v>1930167010</v>
      </c>
      <c r="F305" s="217">
        <v>800</v>
      </c>
      <c r="G305" s="218">
        <v>87442</v>
      </c>
      <c r="H305" s="218">
        <v>87442</v>
      </c>
      <c r="I305" s="180">
        <f t="shared" si="4"/>
        <v>100</v>
      </c>
      <c r="J305" s="206"/>
    </row>
    <row r="306" spans="1:10" s="164" customFormat="1" ht="56.25" x14ac:dyDescent="0.2">
      <c r="A306" s="213" t="s">
        <v>719</v>
      </c>
      <c r="B306" s="214">
        <v>902</v>
      </c>
      <c r="C306" s="215">
        <v>4</v>
      </c>
      <c r="D306" s="215">
        <v>2</v>
      </c>
      <c r="E306" s="216">
        <v>1930167020</v>
      </c>
      <c r="F306" s="217"/>
      <c r="G306" s="218">
        <v>302915.5</v>
      </c>
      <c r="H306" s="218">
        <v>302915.5</v>
      </c>
      <c r="I306" s="180">
        <f t="shared" si="4"/>
        <v>100</v>
      </c>
      <c r="J306" s="206"/>
    </row>
    <row r="307" spans="1:10" s="164" customFormat="1" ht="11.25" x14ac:dyDescent="0.2">
      <c r="A307" s="213" t="s">
        <v>603</v>
      </c>
      <c r="B307" s="214">
        <v>902</v>
      </c>
      <c r="C307" s="215">
        <v>4</v>
      </c>
      <c r="D307" s="215">
        <v>2</v>
      </c>
      <c r="E307" s="216">
        <v>1930167020</v>
      </c>
      <c r="F307" s="217">
        <v>800</v>
      </c>
      <c r="G307" s="218">
        <v>302915.5</v>
      </c>
      <c r="H307" s="218">
        <v>302915.5</v>
      </c>
      <c r="I307" s="180">
        <f t="shared" si="4"/>
        <v>100</v>
      </c>
      <c r="J307" s="206"/>
    </row>
    <row r="308" spans="1:10" s="164" customFormat="1" ht="45" x14ac:dyDescent="0.2">
      <c r="A308" s="213" t="s">
        <v>720</v>
      </c>
      <c r="B308" s="214">
        <v>902</v>
      </c>
      <c r="C308" s="215">
        <v>4</v>
      </c>
      <c r="D308" s="215">
        <v>2</v>
      </c>
      <c r="E308" s="216">
        <v>1930167040</v>
      </c>
      <c r="F308" s="217"/>
      <c r="G308" s="218">
        <v>326554</v>
      </c>
      <c r="H308" s="218">
        <v>326554</v>
      </c>
      <c r="I308" s="180">
        <f t="shared" si="4"/>
        <v>100</v>
      </c>
      <c r="J308" s="206"/>
    </row>
    <row r="309" spans="1:10" s="164" customFormat="1" ht="11.25" x14ac:dyDescent="0.2">
      <c r="A309" s="213" t="s">
        <v>603</v>
      </c>
      <c r="B309" s="214">
        <v>902</v>
      </c>
      <c r="C309" s="215">
        <v>4</v>
      </c>
      <c r="D309" s="215">
        <v>2</v>
      </c>
      <c r="E309" s="216">
        <v>1930167040</v>
      </c>
      <c r="F309" s="217">
        <v>800</v>
      </c>
      <c r="G309" s="218">
        <v>326554</v>
      </c>
      <c r="H309" s="218">
        <v>326554</v>
      </c>
      <c r="I309" s="180">
        <f t="shared" si="4"/>
        <v>100</v>
      </c>
      <c r="J309" s="206"/>
    </row>
    <row r="310" spans="1:10" s="164" customFormat="1" ht="11.25" x14ac:dyDescent="0.2">
      <c r="A310" s="213" t="s">
        <v>721</v>
      </c>
      <c r="B310" s="214">
        <v>902</v>
      </c>
      <c r="C310" s="215">
        <v>4</v>
      </c>
      <c r="D310" s="215">
        <v>2</v>
      </c>
      <c r="E310" s="216">
        <v>1930167050</v>
      </c>
      <c r="F310" s="217"/>
      <c r="G310" s="218">
        <v>37386.1</v>
      </c>
      <c r="H310" s="218">
        <v>37386</v>
      </c>
      <c r="I310" s="180">
        <f t="shared" si="4"/>
        <v>99.999732520910172</v>
      </c>
      <c r="J310" s="206"/>
    </row>
    <row r="311" spans="1:10" s="164" customFormat="1" ht="11.25" x14ac:dyDescent="0.2">
      <c r="A311" s="213" t="s">
        <v>603</v>
      </c>
      <c r="B311" s="214">
        <v>902</v>
      </c>
      <c r="C311" s="215">
        <v>4</v>
      </c>
      <c r="D311" s="215">
        <v>2</v>
      </c>
      <c r="E311" s="216">
        <v>1930167050</v>
      </c>
      <c r="F311" s="217">
        <v>800</v>
      </c>
      <c r="G311" s="218">
        <v>37386.1</v>
      </c>
      <c r="H311" s="218">
        <v>37386</v>
      </c>
      <c r="I311" s="180">
        <f t="shared" si="4"/>
        <v>99.999732520910172</v>
      </c>
      <c r="J311" s="206"/>
    </row>
    <row r="312" spans="1:10" s="164" customFormat="1" ht="33.75" x14ac:dyDescent="0.2">
      <c r="A312" s="213" t="s">
        <v>722</v>
      </c>
      <c r="B312" s="214">
        <v>902</v>
      </c>
      <c r="C312" s="215">
        <v>4</v>
      </c>
      <c r="D312" s="215">
        <v>2</v>
      </c>
      <c r="E312" s="216">
        <v>1930167060</v>
      </c>
      <c r="F312" s="217"/>
      <c r="G312" s="218">
        <v>63000</v>
      </c>
      <c r="H312" s="218">
        <v>62495.199999999997</v>
      </c>
      <c r="I312" s="180">
        <f t="shared" si="4"/>
        <v>99.198730158730157</v>
      </c>
      <c r="J312" s="206"/>
    </row>
    <row r="313" spans="1:10" s="164" customFormat="1" ht="11.25" x14ac:dyDescent="0.2">
      <c r="A313" s="213" t="s">
        <v>603</v>
      </c>
      <c r="B313" s="214">
        <v>902</v>
      </c>
      <c r="C313" s="215">
        <v>4</v>
      </c>
      <c r="D313" s="215">
        <v>2</v>
      </c>
      <c r="E313" s="216">
        <v>1930167060</v>
      </c>
      <c r="F313" s="217">
        <v>800</v>
      </c>
      <c r="G313" s="218">
        <v>63000</v>
      </c>
      <c r="H313" s="218">
        <v>62495.199999999997</v>
      </c>
      <c r="I313" s="180">
        <f t="shared" si="4"/>
        <v>99.198730158730157</v>
      </c>
      <c r="J313" s="206"/>
    </row>
    <row r="314" spans="1:10" s="164" customFormat="1" ht="33.75" x14ac:dyDescent="0.2">
      <c r="A314" s="213" t="s">
        <v>724</v>
      </c>
      <c r="B314" s="214">
        <v>902</v>
      </c>
      <c r="C314" s="215">
        <v>4</v>
      </c>
      <c r="D314" s="215">
        <v>2</v>
      </c>
      <c r="E314" s="216" t="s">
        <v>1454</v>
      </c>
      <c r="F314" s="217"/>
      <c r="G314" s="218">
        <v>496241.9</v>
      </c>
      <c r="H314" s="218">
        <v>496241.9</v>
      </c>
      <c r="I314" s="180">
        <f t="shared" si="4"/>
        <v>100</v>
      </c>
      <c r="J314" s="206"/>
    </row>
    <row r="315" spans="1:10" s="164" customFormat="1" ht="11.25" x14ac:dyDescent="0.2">
      <c r="A315" s="213" t="s">
        <v>603</v>
      </c>
      <c r="B315" s="214">
        <v>902</v>
      </c>
      <c r="C315" s="215">
        <v>4</v>
      </c>
      <c r="D315" s="215">
        <v>2</v>
      </c>
      <c r="E315" s="216" t="s">
        <v>1454</v>
      </c>
      <c r="F315" s="217">
        <v>800</v>
      </c>
      <c r="G315" s="218">
        <v>496241.9</v>
      </c>
      <c r="H315" s="218">
        <v>496241.9</v>
      </c>
      <c r="I315" s="180">
        <f t="shared" si="4"/>
        <v>100</v>
      </c>
      <c r="J315" s="206"/>
    </row>
    <row r="316" spans="1:10" s="164" customFormat="1" ht="11.25" x14ac:dyDescent="0.2">
      <c r="A316" s="213" t="s">
        <v>1455</v>
      </c>
      <c r="B316" s="214">
        <v>902</v>
      </c>
      <c r="C316" s="215">
        <v>4</v>
      </c>
      <c r="D316" s="215">
        <v>2</v>
      </c>
      <c r="E316" s="216" t="s">
        <v>723</v>
      </c>
      <c r="F316" s="217"/>
      <c r="G316" s="218">
        <v>3000000</v>
      </c>
      <c r="H316" s="218">
        <v>3000000</v>
      </c>
      <c r="I316" s="180">
        <f t="shared" si="4"/>
        <v>100</v>
      </c>
      <c r="J316" s="206"/>
    </row>
    <row r="317" spans="1:10" s="164" customFormat="1" ht="11.25" x14ac:dyDescent="0.2">
      <c r="A317" s="213" t="s">
        <v>603</v>
      </c>
      <c r="B317" s="214">
        <v>902</v>
      </c>
      <c r="C317" s="215">
        <v>4</v>
      </c>
      <c r="D317" s="215">
        <v>2</v>
      </c>
      <c r="E317" s="216" t="s">
        <v>723</v>
      </c>
      <c r="F317" s="217">
        <v>800</v>
      </c>
      <c r="G317" s="218">
        <v>3000000</v>
      </c>
      <c r="H317" s="218">
        <v>3000000</v>
      </c>
      <c r="I317" s="180">
        <f t="shared" si="4"/>
        <v>100</v>
      </c>
      <c r="J317" s="206"/>
    </row>
    <row r="318" spans="1:10" s="164" customFormat="1" ht="11.25" x14ac:dyDescent="0.2">
      <c r="A318" s="213" t="s">
        <v>828</v>
      </c>
      <c r="B318" s="214">
        <v>902</v>
      </c>
      <c r="C318" s="215">
        <v>4</v>
      </c>
      <c r="D318" s="215">
        <v>10</v>
      </c>
      <c r="E318" s="216"/>
      <c r="F318" s="217"/>
      <c r="G318" s="218">
        <v>693</v>
      </c>
      <c r="H318" s="218">
        <v>480.1</v>
      </c>
      <c r="I318" s="180">
        <f t="shared" si="4"/>
        <v>69.278499278499282</v>
      </c>
      <c r="J318" s="206"/>
    </row>
    <row r="319" spans="1:10" s="164" customFormat="1" ht="22.5" x14ac:dyDescent="0.2">
      <c r="A319" s="213" t="s">
        <v>711</v>
      </c>
      <c r="B319" s="214">
        <v>902</v>
      </c>
      <c r="C319" s="215">
        <v>4</v>
      </c>
      <c r="D319" s="215">
        <v>10</v>
      </c>
      <c r="E319" s="216">
        <v>1200000000</v>
      </c>
      <c r="F319" s="217"/>
      <c r="G319" s="218">
        <v>693</v>
      </c>
      <c r="H319" s="218">
        <v>480.1</v>
      </c>
      <c r="I319" s="180">
        <f t="shared" si="4"/>
        <v>69.278499278499282</v>
      </c>
      <c r="J319" s="206"/>
    </row>
    <row r="320" spans="1:10" s="164" customFormat="1" ht="22.5" x14ac:dyDescent="0.2">
      <c r="A320" s="213" t="s">
        <v>829</v>
      </c>
      <c r="B320" s="214">
        <v>902</v>
      </c>
      <c r="C320" s="215">
        <v>4</v>
      </c>
      <c r="D320" s="215">
        <v>10</v>
      </c>
      <c r="E320" s="216">
        <v>1210000000</v>
      </c>
      <c r="F320" s="217"/>
      <c r="G320" s="218">
        <v>693</v>
      </c>
      <c r="H320" s="218">
        <v>480.1</v>
      </c>
      <c r="I320" s="180">
        <f t="shared" si="4"/>
        <v>69.278499278499282</v>
      </c>
      <c r="J320" s="206"/>
    </row>
    <row r="321" spans="1:10" s="164" customFormat="1" ht="11.25" x14ac:dyDescent="0.2">
      <c r="A321" s="213" t="s">
        <v>830</v>
      </c>
      <c r="B321" s="214">
        <v>902</v>
      </c>
      <c r="C321" s="215">
        <v>4</v>
      </c>
      <c r="D321" s="215">
        <v>10</v>
      </c>
      <c r="E321" s="216">
        <v>1210100000</v>
      </c>
      <c r="F321" s="217"/>
      <c r="G321" s="218">
        <v>693</v>
      </c>
      <c r="H321" s="218">
        <v>480.1</v>
      </c>
      <c r="I321" s="180">
        <f t="shared" si="4"/>
        <v>69.278499278499282</v>
      </c>
      <c r="J321" s="206"/>
    </row>
    <row r="322" spans="1:10" s="164" customFormat="1" ht="22.5" x14ac:dyDescent="0.2">
      <c r="A322" s="213" t="s">
        <v>837</v>
      </c>
      <c r="B322" s="214">
        <v>902</v>
      </c>
      <c r="C322" s="215">
        <v>4</v>
      </c>
      <c r="D322" s="215">
        <v>10</v>
      </c>
      <c r="E322" s="216">
        <v>1210100070</v>
      </c>
      <c r="F322" s="217"/>
      <c r="G322" s="218">
        <v>693</v>
      </c>
      <c r="H322" s="218">
        <v>480.1</v>
      </c>
      <c r="I322" s="180">
        <f t="shared" si="4"/>
        <v>69.278499278499282</v>
      </c>
      <c r="J322" s="206"/>
    </row>
    <row r="323" spans="1:10" s="164" customFormat="1" ht="11.25" x14ac:dyDescent="0.2">
      <c r="A323" s="213" t="s">
        <v>599</v>
      </c>
      <c r="B323" s="214">
        <v>902</v>
      </c>
      <c r="C323" s="215">
        <v>4</v>
      </c>
      <c r="D323" s="215">
        <v>10</v>
      </c>
      <c r="E323" s="216">
        <v>1210100070</v>
      </c>
      <c r="F323" s="217">
        <v>200</v>
      </c>
      <c r="G323" s="218">
        <v>693</v>
      </c>
      <c r="H323" s="218">
        <v>480.1</v>
      </c>
      <c r="I323" s="180">
        <f t="shared" si="4"/>
        <v>69.278499278499282</v>
      </c>
      <c r="J323" s="206"/>
    </row>
    <row r="324" spans="1:10" s="164" customFormat="1" ht="11.25" x14ac:dyDescent="0.2">
      <c r="A324" s="213" t="s">
        <v>849</v>
      </c>
      <c r="B324" s="214">
        <v>902</v>
      </c>
      <c r="C324" s="215">
        <v>4</v>
      </c>
      <c r="D324" s="215">
        <v>11</v>
      </c>
      <c r="E324" s="216"/>
      <c r="F324" s="217"/>
      <c r="G324" s="218">
        <v>14933</v>
      </c>
      <c r="H324" s="218">
        <v>14900</v>
      </c>
      <c r="I324" s="180">
        <f t="shared" si="4"/>
        <v>99.779012924395644</v>
      </c>
      <c r="J324" s="206"/>
    </row>
    <row r="325" spans="1:10" s="164" customFormat="1" ht="22.5" x14ac:dyDescent="0.2">
      <c r="A325" s="213" t="s">
        <v>1450</v>
      </c>
      <c r="B325" s="214">
        <v>902</v>
      </c>
      <c r="C325" s="215">
        <v>4</v>
      </c>
      <c r="D325" s="215">
        <v>11</v>
      </c>
      <c r="E325" s="216">
        <v>1900000000</v>
      </c>
      <c r="F325" s="217"/>
      <c r="G325" s="218">
        <v>14933</v>
      </c>
      <c r="H325" s="218">
        <v>14900</v>
      </c>
      <c r="I325" s="180">
        <f t="shared" si="4"/>
        <v>99.779012924395644</v>
      </c>
      <c r="J325" s="206"/>
    </row>
    <row r="326" spans="1:10" s="164" customFormat="1" ht="22.5" x14ac:dyDescent="0.2">
      <c r="A326" s="213" t="s">
        <v>640</v>
      </c>
      <c r="B326" s="214">
        <v>902</v>
      </c>
      <c r="C326" s="215">
        <v>4</v>
      </c>
      <c r="D326" s="215">
        <v>11</v>
      </c>
      <c r="E326" s="216">
        <v>1930000000</v>
      </c>
      <c r="F326" s="217"/>
      <c r="G326" s="218">
        <v>14933</v>
      </c>
      <c r="H326" s="218">
        <v>14900</v>
      </c>
      <c r="I326" s="180">
        <f t="shared" si="4"/>
        <v>99.779012924395644</v>
      </c>
      <c r="J326" s="206"/>
    </row>
    <row r="327" spans="1:10" s="164" customFormat="1" ht="22.5" x14ac:dyDescent="0.2">
      <c r="A327" s="213" t="s">
        <v>850</v>
      </c>
      <c r="B327" s="214">
        <v>902</v>
      </c>
      <c r="C327" s="215">
        <v>4</v>
      </c>
      <c r="D327" s="215">
        <v>11</v>
      </c>
      <c r="E327" s="216">
        <v>1930300000</v>
      </c>
      <c r="F327" s="217"/>
      <c r="G327" s="218">
        <v>14933</v>
      </c>
      <c r="H327" s="218">
        <v>14900</v>
      </c>
      <c r="I327" s="180">
        <f t="shared" si="4"/>
        <v>99.779012924395644</v>
      </c>
      <c r="J327" s="206"/>
    </row>
    <row r="328" spans="1:10" s="164" customFormat="1" ht="22.5" x14ac:dyDescent="0.2">
      <c r="A328" s="213" t="s">
        <v>851</v>
      </c>
      <c r="B328" s="214">
        <v>902</v>
      </c>
      <c r="C328" s="215">
        <v>4</v>
      </c>
      <c r="D328" s="215">
        <v>11</v>
      </c>
      <c r="E328" s="216">
        <v>1930341100</v>
      </c>
      <c r="F328" s="217"/>
      <c r="G328" s="218">
        <v>4800</v>
      </c>
      <c r="H328" s="218">
        <v>4800</v>
      </c>
      <c r="I328" s="180">
        <f t="shared" si="4"/>
        <v>100</v>
      </c>
      <c r="J328" s="206"/>
    </row>
    <row r="329" spans="1:10" s="164" customFormat="1" ht="22.5" x14ac:dyDescent="0.2">
      <c r="A329" s="213" t="s">
        <v>620</v>
      </c>
      <c r="B329" s="214">
        <v>902</v>
      </c>
      <c r="C329" s="215">
        <v>4</v>
      </c>
      <c r="D329" s="215">
        <v>11</v>
      </c>
      <c r="E329" s="216">
        <v>1930341100</v>
      </c>
      <c r="F329" s="217">
        <v>600</v>
      </c>
      <c r="G329" s="218">
        <v>4800</v>
      </c>
      <c r="H329" s="218">
        <v>4800</v>
      </c>
      <c r="I329" s="180">
        <f t="shared" si="4"/>
        <v>100</v>
      </c>
      <c r="J329" s="206"/>
    </row>
    <row r="330" spans="1:10" s="164" customFormat="1" ht="11.25" x14ac:dyDescent="0.2">
      <c r="A330" s="213" t="s">
        <v>852</v>
      </c>
      <c r="B330" s="214">
        <v>902</v>
      </c>
      <c r="C330" s="215">
        <v>4</v>
      </c>
      <c r="D330" s="215">
        <v>11</v>
      </c>
      <c r="E330" s="216">
        <v>1930341200</v>
      </c>
      <c r="F330" s="217"/>
      <c r="G330" s="218">
        <v>10133</v>
      </c>
      <c r="H330" s="218">
        <v>10100</v>
      </c>
      <c r="I330" s="180">
        <f t="shared" si="4"/>
        <v>99.674331392480013</v>
      </c>
      <c r="J330" s="206"/>
    </row>
    <row r="331" spans="1:10" s="164" customFormat="1" ht="22.5" x14ac:dyDescent="0.2">
      <c r="A331" s="213" t="s">
        <v>620</v>
      </c>
      <c r="B331" s="214">
        <v>902</v>
      </c>
      <c r="C331" s="215">
        <v>4</v>
      </c>
      <c r="D331" s="215">
        <v>11</v>
      </c>
      <c r="E331" s="216">
        <v>1930341200</v>
      </c>
      <c r="F331" s="217">
        <v>600</v>
      </c>
      <c r="G331" s="218">
        <v>10133</v>
      </c>
      <c r="H331" s="218">
        <v>10100</v>
      </c>
      <c r="I331" s="180">
        <f t="shared" si="4"/>
        <v>99.674331392480013</v>
      </c>
      <c r="J331" s="206"/>
    </row>
    <row r="332" spans="1:10" s="164" customFormat="1" ht="11.25" x14ac:dyDescent="0.2">
      <c r="A332" s="213" t="s">
        <v>853</v>
      </c>
      <c r="B332" s="214">
        <v>902</v>
      </c>
      <c r="C332" s="215">
        <v>4</v>
      </c>
      <c r="D332" s="215">
        <v>12</v>
      </c>
      <c r="E332" s="216"/>
      <c r="F332" s="217"/>
      <c r="G332" s="218">
        <v>18992.2</v>
      </c>
      <c r="H332" s="218">
        <v>18767.5</v>
      </c>
      <c r="I332" s="180">
        <f t="shared" si="4"/>
        <v>98.816882720274634</v>
      </c>
      <c r="J332" s="206"/>
    </row>
    <row r="333" spans="1:10" s="164" customFormat="1" ht="22.5" x14ac:dyDescent="0.2">
      <c r="A333" s="213" t="s">
        <v>1450</v>
      </c>
      <c r="B333" s="214">
        <v>902</v>
      </c>
      <c r="C333" s="215">
        <v>4</v>
      </c>
      <c r="D333" s="215">
        <v>12</v>
      </c>
      <c r="E333" s="216">
        <v>1900000000</v>
      </c>
      <c r="F333" s="217"/>
      <c r="G333" s="218">
        <v>18992.2</v>
      </c>
      <c r="H333" s="218">
        <v>18767.5</v>
      </c>
      <c r="I333" s="180">
        <f t="shared" si="4"/>
        <v>98.816882720274634</v>
      </c>
      <c r="J333" s="206"/>
    </row>
    <row r="334" spans="1:10" s="164" customFormat="1" ht="22.5" x14ac:dyDescent="0.2">
      <c r="A334" s="213" t="s">
        <v>640</v>
      </c>
      <c r="B334" s="214">
        <v>902</v>
      </c>
      <c r="C334" s="215">
        <v>4</v>
      </c>
      <c r="D334" s="215">
        <v>12</v>
      </c>
      <c r="E334" s="216">
        <v>1930000000</v>
      </c>
      <c r="F334" s="217"/>
      <c r="G334" s="218">
        <v>18992.2</v>
      </c>
      <c r="H334" s="218">
        <v>18767.5</v>
      </c>
      <c r="I334" s="180">
        <f t="shared" si="4"/>
        <v>98.816882720274634</v>
      </c>
      <c r="J334" s="206"/>
    </row>
    <row r="335" spans="1:10" s="164" customFormat="1" ht="11.25" x14ac:dyDescent="0.2">
      <c r="A335" s="213" t="s">
        <v>717</v>
      </c>
      <c r="B335" s="214">
        <v>902</v>
      </c>
      <c r="C335" s="215">
        <v>4</v>
      </c>
      <c r="D335" s="215">
        <v>12</v>
      </c>
      <c r="E335" s="216">
        <v>1930100000</v>
      </c>
      <c r="F335" s="217"/>
      <c r="G335" s="218">
        <v>6500</v>
      </c>
      <c r="H335" s="218">
        <v>6500</v>
      </c>
      <c r="I335" s="180">
        <f t="shared" ref="I335:I398" si="5">+H335/G335*100</f>
        <v>100</v>
      </c>
      <c r="J335" s="206"/>
    </row>
    <row r="336" spans="1:10" s="164" customFormat="1" ht="22.5" x14ac:dyDescent="0.2">
      <c r="A336" s="213" t="s">
        <v>862</v>
      </c>
      <c r="B336" s="214">
        <v>902</v>
      </c>
      <c r="C336" s="215">
        <v>4</v>
      </c>
      <c r="D336" s="215">
        <v>12</v>
      </c>
      <c r="E336" s="216">
        <v>1930167080</v>
      </c>
      <c r="F336" s="217"/>
      <c r="G336" s="218">
        <v>6500</v>
      </c>
      <c r="H336" s="218">
        <v>6500</v>
      </c>
      <c r="I336" s="180">
        <f t="shared" si="5"/>
        <v>100</v>
      </c>
      <c r="J336" s="206"/>
    </row>
    <row r="337" spans="1:10" s="164" customFormat="1" ht="22.5" x14ac:dyDescent="0.2">
      <c r="A337" s="213" t="s">
        <v>620</v>
      </c>
      <c r="B337" s="214">
        <v>902</v>
      </c>
      <c r="C337" s="215">
        <v>4</v>
      </c>
      <c r="D337" s="215">
        <v>12</v>
      </c>
      <c r="E337" s="216">
        <v>1930167080</v>
      </c>
      <c r="F337" s="217">
        <v>600</v>
      </c>
      <c r="G337" s="218">
        <v>6500</v>
      </c>
      <c r="H337" s="218">
        <v>6500</v>
      </c>
      <c r="I337" s="180">
        <f t="shared" si="5"/>
        <v>100</v>
      </c>
      <c r="J337" s="206"/>
    </row>
    <row r="338" spans="1:10" s="164" customFormat="1" ht="11.25" x14ac:dyDescent="0.2">
      <c r="A338" s="213" t="s">
        <v>863</v>
      </c>
      <c r="B338" s="214">
        <v>902</v>
      </c>
      <c r="C338" s="215">
        <v>4</v>
      </c>
      <c r="D338" s="215">
        <v>12</v>
      </c>
      <c r="E338" s="216">
        <v>1930400000</v>
      </c>
      <c r="F338" s="217"/>
      <c r="G338" s="218">
        <v>12492.2</v>
      </c>
      <c r="H338" s="218">
        <v>12267.5</v>
      </c>
      <c r="I338" s="180">
        <f t="shared" si="5"/>
        <v>98.201277597220667</v>
      </c>
      <c r="J338" s="206"/>
    </row>
    <row r="339" spans="1:10" s="164" customFormat="1" ht="22.5" x14ac:dyDescent="0.2">
      <c r="A339" s="213" t="s">
        <v>864</v>
      </c>
      <c r="B339" s="214">
        <v>902</v>
      </c>
      <c r="C339" s="215">
        <v>4</v>
      </c>
      <c r="D339" s="215">
        <v>12</v>
      </c>
      <c r="E339" s="216">
        <v>1930440670</v>
      </c>
      <c r="F339" s="217"/>
      <c r="G339" s="218">
        <v>12492.2</v>
      </c>
      <c r="H339" s="218">
        <v>12267.5</v>
      </c>
      <c r="I339" s="180">
        <f t="shared" si="5"/>
        <v>98.201277597220667</v>
      </c>
      <c r="J339" s="206"/>
    </row>
    <row r="340" spans="1:10" s="164" customFormat="1" ht="22.5" x14ac:dyDescent="0.2">
      <c r="A340" s="213" t="s">
        <v>620</v>
      </c>
      <c r="B340" s="214">
        <v>902</v>
      </c>
      <c r="C340" s="215">
        <v>4</v>
      </c>
      <c r="D340" s="215">
        <v>12</v>
      </c>
      <c r="E340" s="216">
        <v>1930440670</v>
      </c>
      <c r="F340" s="217">
        <v>600</v>
      </c>
      <c r="G340" s="218">
        <v>12492.2</v>
      </c>
      <c r="H340" s="218">
        <v>12267.5</v>
      </c>
      <c r="I340" s="180">
        <f t="shared" si="5"/>
        <v>98.201277597220667</v>
      </c>
      <c r="J340" s="206"/>
    </row>
    <row r="341" spans="1:10" s="164" customFormat="1" ht="11.25" x14ac:dyDescent="0.2">
      <c r="A341" s="213" t="s">
        <v>1164</v>
      </c>
      <c r="B341" s="214">
        <v>902</v>
      </c>
      <c r="C341" s="215">
        <v>10</v>
      </c>
      <c r="D341" s="215"/>
      <c r="E341" s="216"/>
      <c r="F341" s="217"/>
      <c r="G341" s="218">
        <v>26799.5</v>
      </c>
      <c r="H341" s="218">
        <v>26799.5</v>
      </c>
      <c r="I341" s="180">
        <f t="shared" si="5"/>
        <v>100</v>
      </c>
      <c r="J341" s="206"/>
    </row>
    <row r="342" spans="1:10" s="164" customFormat="1" ht="11.25" x14ac:dyDescent="0.2">
      <c r="A342" s="213" t="s">
        <v>1173</v>
      </c>
      <c r="B342" s="214">
        <v>902</v>
      </c>
      <c r="C342" s="215">
        <v>10</v>
      </c>
      <c r="D342" s="215">
        <v>3</v>
      </c>
      <c r="E342" s="216"/>
      <c r="F342" s="217"/>
      <c r="G342" s="218">
        <v>26799.5</v>
      </c>
      <c r="H342" s="218">
        <v>26799.5</v>
      </c>
      <c r="I342" s="180">
        <f t="shared" si="5"/>
        <v>100</v>
      </c>
      <c r="J342" s="206"/>
    </row>
    <row r="343" spans="1:10" s="164" customFormat="1" ht="22.5" x14ac:dyDescent="0.2">
      <c r="A343" s="213" t="s">
        <v>942</v>
      </c>
      <c r="B343" s="214">
        <v>902</v>
      </c>
      <c r="C343" s="215">
        <v>10</v>
      </c>
      <c r="D343" s="215">
        <v>3</v>
      </c>
      <c r="E343" s="216">
        <v>100000000</v>
      </c>
      <c r="F343" s="217"/>
      <c r="G343" s="218">
        <v>26799.5</v>
      </c>
      <c r="H343" s="218">
        <v>26799.5</v>
      </c>
      <c r="I343" s="180">
        <f t="shared" si="5"/>
        <v>100</v>
      </c>
      <c r="J343" s="206"/>
    </row>
    <row r="344" spans="1:10" s="164" customFormat="1" ht="11.25" x14ac:dyDescent="0.2">
      <c r="A344" s="213" t="s">
        <v>943</v>
      </c>
      <c r="B344" s="214">
        <v>902</v>
      </c>
      <c r="C344" s="215">
        <v>10</v>
      </c>
      <c r="D344" s="215">
        <v>3</v>
      </c>
      <c r="E344" s="216">
        <v>150000000</v>
      </c>
      <c r="F344" s="217"/>
      <c r="G344" s="218">
        <v>26799.5</v>
      </c>
      <c r="H344" s="218">
        <v>26799.5</v>
      </c>
      <c r="I344" s="180">
        <f t="shared" si="5"/>
        <v>100</v>
      </c>
      <c r="J344" s="206"/>
    </row>
    <row r="345" spans="1:10" s="164" customFormat="1" ht="22.5" x14ac:dyDescent="0.2">
      <c r="A345" s="213" t="s">
        <v>944</v>
      </c>
      <c r="B345" s="214">
        <v>902</v>
      </c>
      <c r="C345" s="215">
        <v>10</v>
      </c>
      <c r="D345" s="215">
        <v>3</v>
      </c>
      <c r="E345" s="216">
        <v>150400000</v>
      </c>
      <c r="F345" s="217"/>
      <c r="G345" s="218">
        <v>5000</v>
      </c>
      <c r="H345" s="218">
        <v>5000</v>
      </c>
      <c r="I345" s="180">
        <f t="shared" si="5"/>
        <v>100</v>
      </c>
      <c r="J345" s="206"/>
    </row>
    <row r="346" spans="1:10" s="164" customFormat="1" ht="22.5" x14ac:dyDescent="0.2">
      <c r="A346" s="213" t="s">
        <v>1753</v>
      </c>
      <c r="B346" s="214">
        <v>902</v>
      </c>
      <c r="C346" s="215">
        <v>10</v>
      </c>
      <c r="D346" s="215">
        <v>3</v>
      </c>
      <c r="E346" s="216">
        <v>150442289</v>
      </c>
      <c r="F346" s="217"/>
      <c r="G346" s="218">
        <v>5000</v>
      </c>
      <c r="H346" s="218">
        <v>5000</v>
      </c>
      <c r="I346" s="180">
        <f t="shared" si="5"/>
        <v>100</v>
      </c>
      <c r="J346" s="206"/>
    </row>
    <row r="347" spans="1:10" s="164" customFormat="1" ht="11.25" x14ac:dyDescent="0.2">
      <c r="A347" s="213" t="s">
        <v>611</v>
      </c>
      <c r="B347" s="214">
        <v>902</v>
      </c>
      <c r="C347" s="215">
        <v>10</v>
      </c>
      <c r="D347" s="215">
        <v>3</v>
      </c>
      <c r="E347" s="216">
        <v>150442289</v>
      </c>
      <c r="F347" s="217">
        <v>300</v>
      </c>
      <c r="G347" s="218">
        <v>5000</v>
      </c>
      <c r="H347" s="218">
        <v>5000</v>
      </c>
      <c r="I347" s="180">
        <f t="shared" si="5"/>
        <v>100</v>
      </c>
      <c r="J347" s="206"/>
    </row>
    <row r="348" spans="1:10" s="164" customFormat="1" ht="11.25" x14ac:dyDescent="0.2">
      <c r="A348" s="213" t="s">
        <v>1187</v>
      </c>
      <c r="B348" s="214">
        <v>902</v>
      </c>
      <c r="C348" s="215">
        <v>10</v>
      </c>
      <c r="D348" s="215">
        <v>3</v>
      </c>
      <c r="E348" s="216" t="s">
        <v>1188</v>
      </c>
      <c r="F348" s="217"/>
      <c r="G348" s="218">
        <v>21799.5</v>
      </c>
      <c r="H348" s="218">
        <v>21799.5</v>
      </c>
      <c r="I348" s="180">
        <f t="shared" si="5"/>
        <v>100</v>
      </c>
      <c r="J348" s="206"/>
    </row>
    <row r="349" spans="1:10" s="164" customFormat="1" ht="11.25" x14ac:dyDescent="0.2">
      <c r="A349" s="213" t="s">
        <v>1189</v>
      </c>
      <c r="B349" s="214">
        <v>902</v>
      </c>
      <c r="C349" s="215">
        <v>10</v>
      </c>
      <c r="D349" s="215">
        <v>3</v>
      </c>
      <c r="E349" s="216" t="s">
        <v>1190</v>
      </c>
      <c r="F349" s="217"/>
      <c r="G349" s="218">
        <v>21799.5</v>
      </c>
      <c r="H349" s="218">
        <v>21799.5</v>
      </c>
      <c r="I349" s="180">
        <f t="shared" si="5"/>
        <v>100</v>
      </c>
      <c r="J349" s="206"/>
    </row>
    <row r="350" spans="1:10" s="164" customFormat="1" ht="11.25" x14ac:dyDescent="0.2">
      <c r="A350" s="213" t="s">
        <v>611</v>
      </c>
      <c r="B350" s="214">
        <v>902</v>
      </c>
      <c r="C350" s="215">
        <v>10</v>
      </c>
      <c r="D350" s="215">
        <v>3</v>
      </c>
      <c r="E350" s="216" t="s">
        <v>1190</v>
      </c>
      <c r="F350" s="217">
        <v>300</v>
      </c>
      <c r="G350" s="218">
        <v>21799.5</v>
      </c>
      <c r="H350" s="218">
        <v>21799.5</v>
      </c>
      <c r="I350" s="180">
        <f t="shared" si="5"/>
        <v>100</v>
      </c>
      <c r="J350" s="206"/>
    </row>
    <row r="351" spans="1:10" s="164" customFormat="1" ht="22.5" x14ac:dyDescent="0.2">
      <c r="A351" s="213" t="s">
        <v>1306</v>
      </c>
      <c r="B351" s="214">
        <v>902</v>
      </c>
      <c r="C351" s="215">
        <v>14</v>
      </c>
      <c r="D351" s="215"/>
      <c r="E351" s="216"/>
      <c r="F351" s="217"/>
      <c r="G351" s="218">
        <v>49927</v>
      </c>
      <c r="H351" s="218">
        <v>48308.7</v>
      </c>
      <c r="I351" s="180">
        <f t="shared" si="5"/>
        <v>96.758667654775962</v>
      </c>
      <c r="J351" s="206"/>
    </row>
    <row r="352" spans="1:10" s="164" customFormat="1" ht="11.25" x14ac:dyDescent="0.2">
      <c r="A352" s="213" t="s">
        <v>1313</v>
      </c>
      <c r="B352" s="214">
        <v>902</v>
      </c>
      <c r="C352" s="215">
        <v>14</v>
      </c>
      <c r="D352" s="215">
        <v>3</v>
      </c>
      <c r="E352" s="216"/>
      <c r="F352" s="217"/>
      <c r="G352" s="218">
        <v>49927</v>
      </c>
      <c r="H352" s="218">
        <v>48308.7</v>
      </c>
      <c r="I352" s="180">
        <f t="shared" si="5"/>
        <v>96.758667654775962</v>
      </c>
      <c r="J352" s="206"/>
    </row>
    <row r="353" spans="1:10" s="164" customFormat="1" ht="22.5" x14ac:dyDescent="0.2">
      <c r="A353" s="213" t="s">
        <v>1450</v>
      </c>
      <c r="B353" s="214">
        <v>902</v>
      </c>
      <c r="C353" s="215">
        <v>14</v>
      </c>
      <c r="D353" s="215">
        <v>3</v>
      </c>
      <c r="E353" s="216">
        <v>1900000000</v>
      </c>
      <c r="F353" s="217"/>
      <c r="G353" s="218">
        <v>49927</v>
      </c>
      <c r="H353" s="218">
        <v>48308.7</v>
      </c>
      <c r="I353" s="180">
        <f t="shared" si="5"/>
        <v>96.758667654775962</v>
      </c>
      <c r="J353" s="206"/>
    </row>
    <row r="354" spans="1:10" s="164" customFormat="1" ht="22.5" x14ac:dyDescent="0.2">
      <c r="A354" s="213" t="s">
        <v>640</v>
      </c>
      <c r="B354" s="214">
        <v>902</v>
      </c>
      <c r="C354" s="215">
        <v>14</v>
      </c>
      <c r="D354" s="215">
        <v>3</v>
      </c>
      <c r="E354" s="216">
        <v>1930000000</v>
      </c>
      <c r="F354" s="217"/>
      <c r="G354" s="218">
        <v>49927</v>
      </c>
      <c r="H354" s="218">
        <v>48308.7</v>
      </c>
      <c r="I354" s="180">
        <f t="shared" si="5"/>
        <v>96.758667654775962</v>
      </c>
      <c r="J354" s="206"/>
    </row>
    <row r="355" spans="1:10" s="164" customFormat="1" ht="11.25" x14ac:dyDescent="0.2">
      <c r="A355" s="213" t="s">
        <v>863</v>
      </c>
      <c r="B355" s="214">
        <v>902</v>
      </c>
      <c r="C355" s="215">
        <v>14</v>
      </c>
      <c r="D355" s="215">
        <v>3</v>
      </c>
      <c r="E355" s="216">
        <v>1930400000</v>
      </c>
      <c r="F355" s="217"/>
      <c r="G355" s="218">
        <v>49927</v>
      </c>
      <c r="H355" s="218">
        <v>48308.7</v>
      </c>
      <c r="I355" s="180">
        <f t="shared" si="5"/>
        <v>96.758667654775962</v>
      </c>
      <c r="J355" s="206"/>
    </row>
    <row r="356" spans="1:10" s="164" customFormat="1" ht="33.75" x14ac:dyDescent="0.2">
      <c r="A356" s="213" t="s">
        <v>1777</v>
      </c>
      <c r="B356" s="214">
        <v>902</v>
      </c>
      <c r="C356" s="215">
        <v>14</v>
      </c>
      <c r="D356" s="215">
        <v>3</v>
      </c>
      <c r="E356" s="216">
        <v>1930475060</v>
      </c>
      <c r="F356" s="217"/>
      <c r="G356" s="218">
        <v>49927</v>
      </c>
      <c r="H356" s="218">
        <v>48308.7</v>
      </c>
      <c r="I356" s="180">
        <f t="shared" si="5"/>
        <v>96.758667654775962</v>
      </c>
      <c r="J356" s="206"/>
    </row>
    <row r="357" spans="1:10" s="164" customFormat="1" ht="11.25" x14ac:dyDescent="0.2">
      <c r="A357" s="213" t="s">
        <v>609</v>
      </c>
      <c r="B357" s="214">
        <v>902</v>
      </c>
      <c r="C357" s="215">
        <v>14</v>
      </c>
      <c r="D357" s="215">
        <v>3</v>
      </c>
      <c r="E357" s="216">
        <v>1930475060</v>
      </c>
      <c r="F357" s="217">
        <v>500</v>
      </c>
      <c r="G357" s="218">
        <v>49927</v>
      </c>
      <c r="H357" s="218">
        <v>48308.7</v>
      </c>
      <c r="I357" s="180">
        <f t="shared" si="5"/>
        <v>96.758667654775962</v>
      </c>
      <c r="J357" s="206"/>
    </row>
    <row r="358" spans="1:10" s="176" customFormat="1" ht="10.5" x14ac:dyDescent="0.15">
      <c r="A358" s="207" t="s">
        <v>1322</v>
      </c>
      <c r="B358" s="208">
        <v>903</v>
      </c>
      <c r="C358" s="209"/>
      <c r="D358" s="209"/>
      <c r="E358" s="210"/>
      <c r="F358" s="211"/>
      <c r="G358" s="212">
        <v>531222.30000000005</v>
      </c>
      <c r="H358" s="212">
        <v>511523.1</v>
      </c>
      <c r="I358" s="174">
        <f t="shared" si="5"/>
        <v>96.29172194013691</v>
      </c>
      <c r="J358" s="203"/>
    </row>
    <row r="359" spans="1:10" s="164" customFormat="1" ht="11.25" x14ac:dyDescent="0.2">
      <c r="A359" s="213" t="s">
        <v>593</v>
      </c>
      <c r="B359" s="214">
        <v>903</v>
      </c>
      <c r="C359" s="215">
        <v>1</v>
      </c>
      <c r="D359" s="215"/>
      <c r="E359" s="216"/>
      <c r="F359" s="217"/>
      <c r="G359" s="218">
        <v>114439.6</v>
      </c>
      <c r="H359" s="218">
        <v>113218.8</v>
      </c>
      <c r="I359" s="180">
        <f t="shared" si="5"/>
        <v>98.93323639719118</v>
      </c>
      <c r="J359" s="206"/>
    </row>
    <row r="360" spans="1:10" s="164" customFormat="1" ht="11.25" x14ac:dyDescent="0.2">
      <c r="A360" s="213" t="s">
        <v>616</v>
      </c>
      <c r="B360" s="214">
        <v>903</v>
      </c>
      <c r="C360" s="215">
        <v>1</v>
      </c>
      <c r="D360" s="215">
        <v>10</v>
      </c>
      <c r="E360" s="216"/>
      <c r="F360" s="217"/>
      <c r="G360" s="218">
        <v>71027.7</v>
      </c>
      <c r="H360" s="218">
        <v>70089.8</v>
      </c>
      <c r="I360" s="180">
        <f t="shared" si="5"/>
        <v>98.679529254079753</v>
      </c>
      <c r="J360" s="206"/>
    </row>
    <row r="361" spans="1:10" s="164" customFormat="1" ht="22.5" x14ac:dyDescent="0.2">
      <c r="A361" s="213" t="s">
        <v>617</v>
      </c>
      <c r="B361" s="214">
        <v>903</v>
      </c>
      <c r="C361" s="215">
        <v>1</v>
      </c>
      <c r="D361" s="215">
        <v>10</v>
      </c>
      <c r="E361" s="216">
        <v>700000000</v>
      </c>
      <c r="F361" s="217"/>
      <c r="G361" s="218">
        <v>71027.7</v>
      </c>
      <c r="H361" s="218">
        <v>70089.8</v>
      </c>
      <c r="I361" s="180">
        <f t="shared" si="5"/>
        <v>98.679529254079753</v>
      </c>
      <c r="J361" s="206"/>
    </row>
    <row r="362" spans="1:10" s="164" customFormat="1" ht="22.5" x14ac:dyDescent="0.2">
      <c r="A362" s="213" t="s">
        <v>618</v>
      </c>
      <c r="B362" s="214">
        <v>903</v>
      </c>
      <c r="C362" s="215">
        <v>1</v>
      </c>
      <c r="D362" s="215">
        <v>10</v>
      </c>
      <c r="E362" s="216">
        <v>780000000</v>
      </c>
      <c r="F362" s="217"/>
      <c r="G362" s="218">
        <v>71027.7</v>
      </c>
      <c r="H362" s="218">
        <v>70089.8</v>
      </c>
      <c r="I362" s="180">
        <f t="shared" si="5"/>
        <v>98.679529254079753</v>
      </c>
      <c r="J362" s="206"/>
    </row>
    <row r="363" spans="1:10" s="164" customFormat="1" ht="33.75" x14ac:dyDescent="0.2">
      <c r="A363" s="213" t="s">
        <v>619</v>
      </c>
      <c r="B363" s="214">
        <v>903</v>
      </c>
      <c r="C363" s="215">
        <v>1</v>
      </c>
      <c r="D363" s="215">
        <v>10</v>
      </c>
      <c r="E363" s="216">
        <v>780046100</v>
      </c>
      <c r="F363" s="217"/>
      <c r="G363" s="218">
        <v>71027.7</v>
      </c>
      <c r="H363" s="218">
        <v>70089.8</v>
      </c>
      <c r="I363" s="180">
        <f t="shared" si="5"/>
        <v>98.679529254079753</v>
      </c>
      <c r="J363" s="206"/>
    </row>
    <row r="364" spans="1:10" s="164" customFormat="1" ht="22.5" x14ac:dyDescent="0.2">
      <c r="A364" s="213" t="s">
        <v>620</v>
      </c>
      <c r="B364" s="214">
        <v>903</v>
      </c>
      <c r="C364" s="215">
        <v>1</v>
      </c>
      <c r="D364" s="215">
        <v>10</v>
      </c>
      <c r="E364" s="216">
        <v>780046100</v>
      </c>
      <c r="F364" s="217">
        <v>600</v>
      </c>
      <c r="G364" s="218">
        <v>71027.7</v>
      </c>
      <c r="H364" s="218">
        <v>70089.8</v>
      </c>
      <c r="I364" s="180">
        <f t="shared" si="5"/>
        <v>98.679529254079753</v>
      </c>
      <c r="J364" s="206"/>
    </row>
    <row r="365" spans="1:10" s="164" customFormat="1" ht="11.25" x14ac:dyDescent="0.2">
      <c r="A365" s="213" t="s">
        <v>626</v>
      </c>
      <c r="B365" s="214">
        <v>903</v>
      </c>
      <c r="C365" s="215">
        <v>1</v>
      </c>
      <c r="D365" s="215">
        <v>13</v>
      </c>
      <c r="E365" s="216"/>
      <c r="F365" s="217"/>
      <c r="G365" s="218">
        <v>43411.9</v>
      </c>
      <c r="H365" s="218">
        <v>43129</v>
      </c>
      <c r="I365" s="180">
        <f t="shared" si="5"/>
        <v>99.348335364266475</v>
      </c>
      <c r="J365" s="206"/>
    </row>
    <row r="366" spans="1:10" s="164" customFormat="1" ht="11.25" x14ac:dyDescent="0.2">
      <c r="A366" s="213" t="s">
        <v>596</v>
      </c>
      <c r="B366" s="214">
        <v>903</v>
      </c>
      <c r="C366" s="215">
        <v>1</v>
      </c>
      <c r="D366" s="215">
        <v>13</v>
      </c>
      <c r="E366" s="216">
        <v>8900000000</v>
      </c>
      <c r="F366" s="217"/>
      <c r="G366" s="218">
        <v>43411.9</v>
      </c>
      <c r="H366" s="218">
        <v>43129</v>
      </c>
      <c r="I366" s="180">
        <f t="shared" si="5"/>
        <v>99.348335364266475</v>
      </c>
      <c r="J366" s="206"/>
    </row>
    <row r="367" spans="1:10" s="164" customFormat="1" ht="11.25" x14ac:dyDescent="0.2">
      <c r="A367" s="213" t="s">
        <v>596</v>
      </c>
      <c r="B367" s="214">
        <v>903</v>
      </c>
      <c r="C367" s="215">
        <v>1</v>
      </c>
      <c r="D367" s="215">
        <v>13</v>
      </c>
      <c r="E367" s="216">
        <v>8900000110</v>
      </c>
      <c r="F367" s="217"/>
      <c r="G367" s="218">
        <v>37644.5</v>
      </c>
      <c r="H367" s="218">
        <v>37644.5</v>
      </c>
      <c r="I367" s="180">
        <f t="shared" si="5"/>
        <v>100</v>
      </c>
      <c r="J367" s="206"/>
    </row>
    <row r="368" spans="1:10" s="164" customFormat="1" ht="33.75" x14ac:dyDescent="0.2">
      <c r="A368" s="213" t="s">
        <v>595</v>
      </c>
      <c r="B368" s="214">
        <v>903</v>
      </c>
      <c r="C368" s="215">
        <v>1</v>
      </c>
      <c r="D368" s="215">
        <v>13</v>
      </c>
      <c r="E368" s="216">
        <v>8900000110</v>
      </c>
      <c r="F368" s="217">
        <v>100</v>
      </c>
      <c r="G368" s="218">
        <v>37644.5</v>
      </c>
      <c r="H368" s="218">
        <v>37644.5</v>
      </c>
      <c r="I368" s="180">
        <f t="shared" si="5"/>
        <v>100</v>
      </c>
      <c r="J368" s="206"/>
    </row>
    <row r="369" spans="1:10" s="164" customFormat="1" ht="11.25" x14ac:dyDescent="0.2">
      <c r="A369" s="213" t="s">
        <v>596</v>
      </c>
      <c r="B369" s="214">
        <v>903</v>
      </c>
      <c r="C369" s="215">
        <v>1</v>
      </c>
      <c r="D369" s="215">
        <v>13</v>
      </c>
      <c r="E369" s="216">
        <v>8900000190</v>
      </c>
      <c r="F369" s="217"/>
      <c r="G369" s="218">
        <v>3447</v>
      </c>
      <c r="H369" s="218">
        <v>3164.1</v>
      </c>
      <c r="I369" s="180">
        <f t="shared" si="5"/>
        <v>91.79286335944299</v>
      </c>
      <c r="J369" s="206"/>
    </row>
    <row r="370" spans="1:10" s="164" customFormat="1" ht="33.75" x14ac:dyDescent="0.2">
      <c r="A370" s="213" t="s">
        <v>595</v>
      </c>
      <c r="B370" s="214">
        <v>903</v>
      </c>
      <c r="C370" s="215">
        <v>1</v>
      </c>
      <c r="D370" s="215">
        <v>13</v>
      </c>
      <c r="E370" s="216">
        <v>8900000190</v>
      </c>
      <c r="F370" s="217">
        <v>100</v>
      </c>
      <c r="G370" s="218">
        <v>996.5</v>
      </c>
      <c r="H370" s="218">
        <v>914.8</v>
      </c>
      <c r="I370" s="180">
        <f t="shared" si="5"/>
        <v>91.801304565980928</v>
      </c>
      <c r="J370" s="206"/>
    </row>
    <row r="371" spans="1:10" s="164" customFormat="1" ht="11.25" x14ac:dyDescent="0.2">
      <c r="A371" s="213" t="s">
        <v>599</v>
      </c>
      <c r="B371" s="214">
        <v>903</v>
      </c>
      <c r="C371" s="215">
        <v>1</v>
      </c>
      <c r="D371" s="215">
        <v>13</v>
      </c>
      <c r="E371" s="216">
        <v>8900000190</v>
      </c>
      <c r="F371" s="217">
        <v>200</v>
      </c>
      <c r="G371" s="218">
        <v>2449.3000000000002</v>
      </c>
      <c r="H371" s="218">
        <v>2248.1</v>
      </c>
      <c r="I371" s="180">
        <f t="shared" si="5"/>
        <v>91.785408075776743</v>
      </c>
      <c r="J371" s="206"/>
    </row>
    <row r="372" spans="1:10" s="164" customFormat="1" ht="11.25" x14ac:dyDescent="0.2">
      <c r="A372" s="213" t="s">
        <v>603</v>
      </c>
      <c r="B372" s="214">
        <v>903</v>
      </c>
      <c r="C372" s="215">
        <v>1</v>
      </c>
      <c r="D372" s="215">
        <v>13</v>
      </c>
      <c r="E372" s="216">
        <v>8900000190</v>
      </c>
      <c r="F372" s="217">
        <v>800</v>
      </c>
      <c r="G372" s="218">
        <v>1.2</v>
      </c>
      <c r="H372" s="218">
        <v>1.2</v>
      </c>
      <c r="I372" s="180">
        <f t="shared" si="5"/>
        <v>100</v>
      </c>
      <c r="J372" s="206"/>
    </row>
    <row r="373" spans="1:10" s="164" customFormat="1" ht="11.25" x14ac:dyDescent="0.2">
      <c r="A373" s="213" t="s">
        <v>596</v>
      </c>
      <c r="B373" s="214">
        <v>903</v>
      </c>
      <c r="C373" s="215">
        <v>1</v>
      </c>
      <c r="D373" s="215">
        <v>13</v>
      </c>
      <c r="E373" s="216">
        <v>8900000870</v>
      </c>
      <c r="F373" s="217"/>
      <c r="G373" s="218">
        <v>50.4</v>
      </c>
      <c r="H373" s="218">
        <v>50.4</v>
      </c>
      <c r="I373" s="180">
        <f t="shared" si="5"/>
        <v>100</v>
      </c>
      <c r="J373" s="206"/>
    </row>
    <row r="374" spans="1:10" s="164" customFormat="1" ht="33.75" x14ac:dyDescent="0.2">
      <c r="A374" s="213" t="s">
        <v>595</v>
      </c>
      <c r="B374" s="214">
        <v>903</v>
      </c>
      <c r="C374" s="215">
        <v>1</v>
      </c>
      <c r="D374" s="215">
        <v>13</v>
      </c>
      <c r="E374" s="216">
        <v>8900000870</v>
      </c>
      <c r="F374" s="217">
        <v>100</v>
      </c>
      <c r="G374" s="218">
        <v>50.4</v>
      </c>
      <c r="H374" s="218">
        <v>50.4</v>
      </c>
      <c r="I374" s="180">
        <f t="shared" si="5"/>
        <v>100</v>
      </c>
      <c r="J374" s="206"/>
    </row>
    <row r="375" spans="1:10" s="164" customFormat="1" ht="22.5" x14ac:dyDescent="0.2">
      <c r="A375" s="213" t="s">
        <v>1424</v>
      </c>
      <c r="B375" s="214">
        <v>903</v>
      </c>
      <c r="C375" s="215">
        <v>1</v>
      </c>
      <c r="D375" s="215">
        <v>13</v>
      </c>
      <c r="E375" s="216">
        <v>8900055490</v>
      </c>
      <c r="F375" s="217"/>
      <c r="G375" s="218">
        <v>2270</v>
      </c>
      <c r="H375" s="218">
        <v>2270</v>
      </c>
      <c r="I375" s="180">
        <f t="shared" si="5"/>
        <v>100</v>
      </c>
      <c r="J375" s="206"/>
    </row>
    <row r="376" spans="1:10" s="164" customFormat="1" ht="33.75" x14ac:dyDescent="0.2">
      <c r="A376" s="213" t="s">
        <v>595</v>
      </c>
      <c r="B376" s="214">
        <v>903</v>
      </c>
      <c r="C376" s="215">
        <v>1</v>
      </c>
      <c r="D376" s="215">
        <v>13</v>
      </c>
      <c r="E376" s="216">
        <v>8900055490</v>
      </c>
      <c r="F376" s="217">
        <v>100</v>
      </c>
      <c r="G376" s="218">
        <v>2270</v>
      </c>
      <c r="H376" s="218">
        <v>2270</v>
      </c>
      <c r="I376" s="180">
        <f t="shared" si="5"/>
        <v>100</v>
      </c>
      <c r="J376" s="206"/>
    </row>
    <row r="377" spans="1:10" s="164" customFormat="1" ht="11.25" x14ac:dyDescent="0.2">
      <c r="A377" s="213" t="s">
        <v>699</v>
      </c>
      <c r="B377" s="214">
        <v>903</v>
      </c>
      <c r="C377" s="215">
        <v>4</v>
      </c>
      <c r="D377" s="215"/>
      <c r="E377" s="216"/>
      <c r="F377" s="217"/>
      <c r="G377" s="218">
        <v>406782.7</v>
      </c>
      <c r="H377" s="218">
        <v>398304.3</v>
      </c>
      <c r="I377" s="180">
        <f t="shared" si="5"/>
        <v>97.915742237809027</v>
      </c>
      <c r="J377" s="206"/>
    </row>
    <row r="378" spans="1:10" s="164" customFormat="1" ht="11.25" x14ac:dyDescent="0.2">
      <c r="A378" s="213" t="s">
        <v>700</v>
      </c>
      <c r="B378" s="214">
        <v>903</v>
      </c>
      <c r="C378" s="215">
        <v>4</v>
      </c>
      <c r="D378" s="215">
        <v>1</v>
      </c>
      <c r="E378" s="216"/>
      <c r="F378" s="217"/>
      <c r="G378" s="218">
        <v>151.9</v>
      </c>
      <c r="H378" s="218">
        <v>105.6</v>
      </c>
      <c r="I378" s="180">
        <f t="shared" si="5"/>
        <v>69.519420671494402</v>
      </c>
      <c r="J378" s="206"/>
    </row>
    <row r="379" spans="1:10" s="164" customFormat="1" ht="22.5" x14ac:dyDescent="0.2">
      <c r="A379" s="213" t="s">
        <v>1441</v>
      </c>
      <c r="B379" s="214">
        <v>903</v>
      </c>
      <c r="C379" s="215">
        <v>4</v>
      </c>
      <c r="D379" s="215">
        <v>1</v>
      </c>
      <c r="E379" s="216">
        <v>400000000</v>
      </c>
      <c r="F379" s="217"/>
      <c r="G379" s="218">
        <v>151.9</v>
      </c>
      <c r="H379" s="218">
        <v>105.6</v>
      </c>
      <c r="I379" s="180">
        <f t="shared" si="5"/>
        <v>69.519420671494402</v>
      </c>
      <c r="J379" s="206"/>
    </row>
    <row r="380" spans="1:10" s="164" customFormat="1" ht="11.25" x14ac:dyDescent="0.2">
      <c r="A380" s="213" t="s">
        <v>701</v>
      </c>
      <c r="B380" s="214">
        <v>903</v>
      </c>
      <c r="C380" s="215">
        <v>4</v>
      </c>
      <c r="D380" s="215">
        <v>1</v>
      </c>
      <c r="E380" s="216">
        <v>420000000</v>
      </c>
      <c r="F380" s="217"/>
      <c r="G380" s="218">
        <v>151.9</v>
      </c>
      <c r="H380" s="218">
        <v>105.6</v>
      </c>
      <c r="I380" s="180">
        <f t="shared" si="5"/>
        <v>69.519420671494402</v>
      </c>
      <c r="J380" s="206"/>
    </row>
    <row r="381" spans="1:10" s="164" customFormat="1" ht="11.25" x14ac:dyDescent="0.2">
      <c r="A381" s="213" t="s">
        <v>702</v>
      </c>
      <c r="B381" s="214">
        <v>903</v>
      </c>
      <c r="C381" s="215">
        <v>4</v>
      </c>
      <c r="D381" s="215">
        <v>1</v>
      </c>
      <c r="E381" s="216">
        <v>420042260</v>
      </c>
      <c r="F381" s="217"/>
      <c r="G381" s="218">
        <v>151.9</v>
      </c>
      <c r="H381" s="218">
        <v>105.6</v>
      </c>
      <c r="I381" s="180">
        <f t="shared" si="5"/>
        <v>69.519420671494402</v>
      </c>
      <c r="J381" s="206"/>
    </row>
    <row r="382" spans="1:10" s="164" customFormat="1" ht="11.25" x14ac:dyDescent="0.2">
      <c r="A382" s="213" t="s">
        <v>599</v>
      </c>
      <c r="B382" s="214">
        <v>903</v>
      </c>
      <c r="C382" s="215">
        <v>4</v>
      </c>
      <c r="D382" s="215">
        <v>1</v>
      </c>
      <c r="E382" s="216">
        <v>420042260</v>
      </c>
      <c r="F382" s="217">
        <v>200</v>
      </c>
      <c r="G382" s="218">
        <v>151.9</v>
      </c>
      <c r="H382" s="218">
        <v>105.6</v>
      </c>
      <c r="I382" s="180">
        <f t="shared" si="5"/>
        <v>69.519420671494402</v>
      </c>
      <c r="J382" s="206"/>
    </row>
    <row r="383" spans="1:10" s="164" customFormat="1" ht="11.25" x14ac:dyDescent="0.2">
      <c r="A383" s="213" t="s">
        <v>828</v>
      </c>
      <c r="B383" s="214">
        <v>903</v>
      </c>
      <c r="C383" s="215">
        <v>4</v>
      </c>
      <c r="D383" s="215">
        <v>10</v>
      </c>
      <c r="E383" s="216"/>
      <c r="F383" s="217"/>
      <c r="G383" s="218">
        <v>257</v>
      </c>
      <c r="H383" s="218">
        <v>250.7</v>
      </c>
      <c r="I383" s="180">
        <f t="shared" si="5"/>
        <v>97.548638132295721</v>
      </c>
      <c r="J383" s="206"/>
    </row>
    <row r="384" spans="1:10" s="164" customFormat="1" ht="22.5" x14ac:dyDescent="0.2">
      <c r="A384" s="213" t="s">
        <v>711</v>
      </c>
      <c r="B384" s="214">
        <v>903</v>
      </c>
      <c r="C384" s="215">
        <v>4</v>
      </c>
      <c r="D384" s="215">
        <v>10</v>
      </c>
      <c r="E384" s="216">
        <v>1200000000</v>
      </c>
      <c r="F384" s="217"/>
      <c r="G384" s="218">
        <v>257</v>
      </c>
      <c r="H384" s="218">
        <v>250.7</v>
      </c>
      <c r="I384" s="180">
        <f t="shared" si="5"/>
        <v>97.548638132295721</v>
      </c>
      <c r="J384" s="206"/>
    </row>
    <row r="385" spans="1:10" s="164" customFormat="1" ht="22.5" x14ac:dyDescent="0.2">
      <c r="A385" s="213" t="s">
        <v>829</v>
      </c>
      <c r="B385" s="214">
        <v>903</v>
      </c>
      <c r="C385" s="215">
        <v>4</v>
      </c>
      <c r="D385" s="215">
        <v>10</v>
      </c>
      <c r="E385" s="216">
        <v>1210000000</v>
      </c>
      <c r="F385" s="217"/>
      <c r="G385" s="218">
        <v>257</v>
      </c>
      <c r="H385" s="218">
        <v>250.7</v>
      </c>
      <c r="I385" s="180">
        <f t="shared" si="5"/>
        <v>97.548638132295721</v>
      </c>
      <c r="J385" s="206"/>
    </row>
    <row r="386" spans="1:10" s="164" customFormat="1" ht="11.25" x14ac:dyDescent="0.2">
      <c r="A386" s="213" t="s">
        <v>830</v>
      </c>
      <c r="B386" s="214">
        <v>903</v>
      </c>
      <c r="C386" s="215">
        <v>4</v>
      </c>
      <c r="D386" s="215">
        <v>10</v>
      </c>
      <c r="E386" s="216">
        <v>1210100000</v>
      </c>
      <c r="F386" s="217"/>
      <c r="G386" s="218">
        <v>257</v>
      </c>
      <c r="H386" s="218">
        <v>250.7</v>
      </c>
      <c r="I386" s="180">
        <f t="shared" si="5"/>
        <v>97.548638132295721</v>
      </c>
      <c r="J386" s="206"/>
    </row>
    <row r="387" spans="1:10" s="164" customFormat="1" ht="22.5" x14ac:dyDescent="0.2">
      <c r="A387" s="213" t="s">
        <v>837</v>
      </c>
      <c r="B387" s="214">
        <v>903</v>
      </c>
      <c r="C387" s="215">
        <v>4</v>
      </c>
      <c r="D387" s="215">
        <v>10</v>
      </c>
      <c r="E387" s="216">
        <v>1210100070</v>
      </c>
      <c r="F387" s="217"/>
      <c r="G387" s="218">
        <v>257</v>
      </c>
      <c r="H387" s="218">
        <v>250.7</v>
      </c>
      <c r="I387" s="180">
        <f t="shared" si="5"/>
        <v>97.548638132295721</v>
      </c>
      <c r="J387" s="206"/>
    </row>
    <row r="388" spans="1:10" s="164" customFormat="1" ht="11.25" x14ac:dyDescent="0.2">
      <c r="A388" s="213" t="s">
        <v>599</v>
      </c>
      <c r="B388" s="214">
        <v>903</v>
      </c>
      <c r="C388" s="215">
        <v>4</v>
      </c>
      <c r="D388" s="215">
        <v>10</v>
      </c>
      <c r="E388" s="216">
        <v>1210100070</v>
      </c>
      <c r="F388" s="217">
        <v>200</v>
      </c>
      <c r="G388" s="218">
        <v>257</v>
      </c>
      <c r="H388" s="218">
        <v>250.7</v>
      </c>
      <c r="I388" s="180">
        <f t="shared" si="5"/>
        <v>97.548638132295721</v>
      </c>
      <c r="J388" s="206"/>
    </row>
    <row r="389" spans="1:10" s="164" customFormat="1" ht="11.25" x14ac:dyDescent="0.2">
      <c r="A389" s="213" t="s">
        <v>853</v>
      </c>
      <c r="B389" s="214">
        <v>903</v>
      </c>
      <c r="C389" s="215">
        <v>4</v>
      </c>
      <c r="D389" s="215">
        <v>12</v>
      </c>
      <c r="E389" s="216"/>
      <c r="F389" s="217"/>
      <c r="G389" s="218">
        <v>406373.8</v>
      </c>
      <c r="H389" s="218">
        <v>397948</v>
      </c>
      <c r="I389" s="180">
        <f t="shared" si="5"/>
        <v>97.926588771224914</v>
      </c>
      <c r="J389" s="206"/>
    </row>
    <row r="390" spans="1:10" s="164" customFormat="1" ht="22.5" x14ac:dyDescent="0.2">
      <c r="A390" s="213" t="s">
        <v>1537</v>
      </c>
      <c r="B390" s="214">
        <v>903</v>
      </c>
      <c r="C390" s="215">
        <v>4</v>
      </c>
      <c r="D390" s="215">
        <v>12</v>
      </c>
      <c r="E390" s="216">
        <v>2000000000</v>
      </c>
      <c r="F390" s="217"/>
      <c r="G390" s="218">
        <v>8000</v>
      </c>
      <c r="H390" s="218">
        <v>8000</v>
      </c>
      <c r="I390" s="180">
        <f t="shared" si="5"/>
        <v>100</v>
      </c>
      <c r="J390" s="206"/>
    </row>
    <row r="391" spans="1:10" s="164" customFormat="1" ht="22.5" x14ac:dyDescent="0.2">
      <c r="A391" s="213" t="s">
        <v>867</v>
      </c>
      <c r="B391" s="214">
        <v>903</v>
      </c>
      <c r="C391" s="215">
        <v>4</v>
      </c>
      <c r="D391" s="215">
        <v>12</v>
      </c>
      <c r="E391" s="216">
        <v>2010000000</v>
      </c>
      <c r="F391" s="217"/>
      <c r="G391" s="218">
        <v>8000</v>
      </c>
      <c r="H391" s="218">
        <v>8000</v>
      </c>
      <c r="I391" s="180">
        <f t="shared" si="5"/>
        <v>100</v>
      </c>
      <c r="J391" s="206"/>
    </row>
    <row r="392" spans="1:10" s="164" customFormat="1" ht="33.75" x14ac:dyDescent="0.2">
      <c r="A392" s="213" t="s">
        <v>1539</v>
      </c>
      <c r="B392" s="214">
        <v>903</v>
      </c>
      <c r="C392" s="215">
        <v>4</v>
      </c>
      <c r="D392" s="215">
        <v>12</v>
      </c>
      <c r="E392" s="216">
        <v>2010200000</v>
      </c>
      <c r="F392" s="217"/>
      <c r="G392" s="218">
        <v>8000</v>
      </c>
      <c r="H392" s="218">
        <v>8000</v>
      </c>
      <c r="I392" s="180">
        <f t="shared" si="5"/>
        <v>100</v>
      </c>
      <c r="J392" s="206"/>
    </row>
    <row r="393" spans="1:10" s="164" customFormat="1" ht="22.5" x14ac:dyDescent="0.2">
      <c r="A393" s="213" t="s">
        <v>1540</v>
      </c>
      <c r="B393" s="214">
        <v>903</v>
      </c>
      <c r="C393" s="215">
        <v>4</v>
      </c>
      <c r="D393" s="215">
        <v>12</v>
      </c>
      <c r="E393" s="216" t="s">
        <v>1541</v>
      </c>
      <c r="F393" s="217"/>
      <c r="G393" s="218">
        <v>8000</v>
      </c>
      <c r="H393" s="218">
        <v>8000</v>
      </c>
      <c r="I393" s="180">
        <f t="shared" si="5"/>
        <v>100</v>
      </c>
      <c r="J393" s="206"/>
    </row>
    <row r="394" spans="1:10" s="164" customFormat="1" ht="11.25" x14ac:dyDescent="0.2">
      <c r="A394" s="213" t="s">
        <v>599</v>
      </c>
      <c r="B394" s="214">
        <v>903</v>
      </c>
      <c r="C394" s="215">
        <v>4</v>
      </c>
      <c r="D394" s="215">
        <v>12</v>
      </c>
      <c r="E394" s="216" t="s">
        <v>1541</v>
      </c>
      <c r="F394" s="217">
        <v>200</v>
      </c>
      <c r="G394" s="218">
        <v>8000</v>
      </c>
      <c r="H394" s="218">
        <v>8000</v>
      </c>
      <c r="I394" s="180">
        <f t="shared" si="5"/>
        <v>100</v>
      </c>
      <c r="J394" s="206"/>
    </row>
    <row r="395" spans="1:10" s="164" customFormat="1" ht="22.5" x14ac:dyDescent="0.2">
      <c r="A395" s="213" t="s">
        <v>1543</v>
      </c>
      <c r="B395" s="214">
        <v>903</v>
      </c>
      <c r="C395" s="215">
        <v>4</v>
      </c>
      <c r="D395" s="215">
        <v>12</v>
      </c>
      <c r="E395" s="216">
        <v>3400000000</v>
      </c>
      <c r="F395" s="217"/>
      <c r="G395" s="218">
        <v>194506.2</v>
      </c>
      <c r="H395" s="218">
        <v>194207.8</v>
      </c>
      <c r="I395" s="180">
        <f t="shared" si="5"/>
        <v>99.846585867185709</v>
      </c>
      <c r="J395" s="206"/>
    </row>
    <row r="396" spans="1:10" s="164" customFormat="1" ht="11.25" x14ac:dyDescent="0.2">
      <c r="A396" s="213" t="s">
        <v>1544</v>
      </c>
      <c r="B396" s="214">
        <v>903</v>
      </c>
      <c r="C396" s="215">
        <v>4</v>
      </c>
      <c r="D396" s="215">
        <v>12</v>
      </c>
      <c r="E396" s="216">
        <v>3400060090</v>
      </c>
      <c r="F396" s="217"/>
      <c r="G396" s="218">
        <v>6237.7</v>
      </c>
      <c r="H396" s="218">
        <v>6237.7</v>
      </c>
      <c r="I396" s="180">
        <f t="shared" si="5"/>
        <v>100</v>
      </c>
      <c r="J396" s="206"/>
    </row>
    <row r="397" spans="1:10" s="164" customFormat="1" ht="22.5" x14ac:dyDescent="0.2">
      <c r="A397" s="213" t="s">
        <v>620</v>
      </c>
      <c r="B397" s="214">
        <v>903</v>
      </c>
      <c r="C397" s="215">
        <v>4</v>
      </c>
      <c r="D397" s="215">
        <v>12</v>
      </c>
      <c r="E397" s="216">
        <v>3400060090</v>
      </c>
      <c r="F397" s="217">
        <v>600</v>
      </c>
      <c r="G397" s="218">
        <v>6237.7</v>
      </c>
      <c r="H397" s="218">
        <v>6237.7</v>
      </c>
      <c r="I397" s="180">
        <f t="shared" si="5"/>
        <v>100</v>
      </c>
      <c r="J397" s="206"/>
    </row>
    <row r="398" spans="1:10" s="164" customFormat="1" ht="11.25" x14ac:dyDescent="0.2">
      <c r="A398" s="213" t="s">
        <v>1545</v>
      </c>
      <c r="B398" s="214">
        <v>903</v>
      </c>
      <c r="C398" s="215">
        <v>4</v>
      </c>
      <c r="D398" s="215">
        <v>12</v>
      </c>
      <c r="E398" s="216">
        <v>3400060100</v>
      </c>
      <c r="F398" s="217"/>
      <c r="G398" s="218">
        <v>10000</v>
      </c>
      <c r="H398" s="218">
        <v>10000</v>
      </c>
      <c r="I398" s="180">
        <f t="shared" si="5"/>
        <v>100</v>
      </c>
      <c r="J398" s="206"/>
    </row>
    <row r="399" spans="1:10" s="164" customFormat="1" ht="11.25" x14ac:dyDescent="0.2">
      <c r="A399" s="213" t="s">
        <v>603</v>
      </c>
      <c r="B399" s="214">
        <v>903</v>
      </c>
      <c r="C399" s="215">
        <v>4</v>
      </c>
      <c r="D399" s="215">
        <v>12</v>
      </c>
      <c r="E399" s="216">
        <v>3400060100</v>
      </c>
      <c r="F399" s="217">
        <v>800</v>
      </c>
      <c r="G399" s="218">
        <v>10000</v>
      </c>
      <c r="H399" s="218">
        <v>10000</v>
      </c>
      <c r="I399" s="180">
        <f t="shared" ref="I399:I462" si="6">+H399/G399*100</f>
        <v>100</v>
      </c>
      <c r="J399" s="206"/>
    </row>
    <row r="400" spans="1:10" s="164" customFormat="1" ht="22.5" x14ac:dyDescent="0.2">
      <c r="A400" s="213" t="s">
        <v>1546</v>
      </c>
      <c r="B400" s="214">
        <v>903</v>
      </c>
      <c r="C400" s="215">
        <v>4</v>
      </c>
      <c r="D400" s="215">
        <v>12</v>
      </c>
      <c r="E400" s="216" t="s">
        <v>1547</v>
      </c>
      <c r="F400" s="217"/>
      <c r="G400" s="218">
        <v>50788</v>
      </c>
      <c r="H400" s="218">
        <v>50788</v>
      </c>
      <c r="I400" s="180">
        <f t="shared" si="6"/>
        <v>100</v>
      </c>
      <c r="J400" s="206"/>
    </row>
    <row r="401" spans="1:10" s="164" customFormat="1" ht="11.25" x14ac:dyDescent="0.2">
      <c r="A401" s="213" t="s">
        <v>603</v>
      </c>
      <c r="B401" s="214">
        <v>903</v>
      </c>
      <c r="C401" s="215">
        <v>4</v>
      </c>
      <c r="D401" s="215">
        <v>12</v>
      </c>
      <c r="E401" s="216" t="s">
        <v>1547</v>
      </c>
      <c r="F401" s="217">
        <v>800</v>
      </c>
      <c r="G401" s="218">
        <v>50788</v>
      </c>
      <c r="H401" s="218">
        <v>50788</v>
      </c>
      <c r="I401" s="180">
        <f t="shared" si="6"/>
        <v>100</v>
      </c>
      <c r="J401" s="206"/>
    </row>
    <row r="402" spans="1:10" s="164" customFormat="1" ht="11.25" x14ac:dyDescent="0.2">
      <c r="A402" s="213" t="s">
        <v>1548</v>
      </c>
      <c r="B402" s="214">
        <v>903</v>
      </c>
      <c r="C402" s="215">
        <v>4</v>
      </c>
      <c r="D402" s="215">
        <v>12</v>
      </c>
      <c r="E402" s="216">
        <v>3400065100</v>
      </c>
      <c r="F402" s="217"/>
      <c r="G402" s="218">
        <v>6023.6</v>
      </c>
      <c r="H402" s="218">
        <v>6023.6</v>
      </c>
      <c r="I402" s="180">
        <f t="shared" si="6"/>
        <v>100</v>
      </c>
      <c r="J402" s="206"/>
    </row>
    <row r="403" spans="1:10" s="164" customFormat="1" ht="11.25" x14ac:dyDescent="0.2">
      <c r="A403" s="213" t="s">
        <v>603</v>
      </c>
      <c r="B403" s="214">
        <v>903</v>
      </c>
      <c r="C403" s="215">
        <v>4</v>
      </c>
      <c r="D403" s="215">
        <v>12</v>
      </c>
      <c r="E403" s="216">
        <v>3400065100</v>
      </c>
      <c r="F403" s="217">
        <v>800</v>
      </c>
      <c r="G403" s="218">
        <v>6023.6</v>
      </c>
      <c r="H403" s="218">
        <v>6023.6</v>
      </c>
      <c r="I403" s="180">
        <f t="shared" si="6"/>
        <v>100</v>
      </c>
      <c r="J403" s="206"/>
    </row>
    <row r="404" spans="1:10" s="164" customFormat="1" ht="45" x14ac:dyDescent="0.2">
      <c r="A404" s="213" t="s">
        <v>1549</v>
      </c>
      <c r="B404" s="214">
        <v>903</v>
      </c>
      <c r="C404" s="215">
        <v>4</v>
      </c>
      <c r="D404" s="215">
        <v>12</v>
      </c>
      <c r="E404" s="216">
        <v>3400065200</v>
      </c>
      <c r="F404" s="217"/>
      <c r="G404" s="218">
        <v>298.39999999999998</v>
      </c>
      <c r="H404" s="218">
        <v>0</v>
      </c>
      <c r="I404" s="180">
        <f t="shared" si="6"/>
        <v>0</v>
      </c>
      <c r="J404" s="206"/>
    </row>
    <row r="405" spans="1:10" s="164" customFormat="1" ht="11.25" x14ac:dyDescent="0.2">
      <c r="A405" s="213" t="s">
        <v>603</v>
      </c>
      <c r="B405" s="214">
        <v>903</v>
      </c>
      <c r="C405" s="215">
        <v>4</v>
      </c>
      <c r="D405" s="215">
        <v>12</v>
      </c>
      <c r="E405" s="216">
        <v>3400065200</v>
      </c>
      <c r="F405" s="217">
        <v>800</v>
      </c>
      <c r="G405" s="218">
        <v>298.39999999999998</v>
      </c>
      <c r="H405" s="218">
        <v>0</v>
      </c>
      <c r="I405" s="180">
        <f t="shared" si="6"/>
        <v>0</v>
      </c>
      <c r="J405" s="206"/>
    </row>
    <row r="406" spans="1:10" s="164" customFormat="1" ht="33.75" x14ac:dyDescent="0.2">
      <c r="A406" s="213" t="s">
        <v>1550</v>
      </c>
      <c r="B406" s="214">
        <v>903</v>
      </c>
      <c r="C406" s="215">
        <v>4</v>
      </c>
      <c r="D406" s="215">
        <v>12</v>
      </c>
      <c r="E406" s="216" t="s">
        <v>1551</v>
      </c>
      <c r="F406" s="217"/>
      <c r="G406" s="218">
        <v>19705.099999999999</v>
      </c>
      <c r="H406" s="218">
        <v>19705.099999999999</v>
      </c>
      <c r="I406" s="180">
        <f t="shared" si="6"/>
        <v>100</v>
      </c>
      <c r="J406" s="206"/>
    </row>
    <row r="407" spans="1:10" s="164" customFormat="1" ht="11.25" x14ac:dyDescent="0.2">
      <c r="A407" s="213" t="s">
        <v>603</v>
      </c>
      <c r="B407" s="214">
        <v>903</v>
      </c>
      <c r="C407" s="215">
        <v>4</v>
      </c>
      <c r="D407" s="215">
        <v>12</v>
      </c>
      <c r="E407" s="216" t="s">
        <v>1551</v>
      </c>
      <c r="F407" s="217">
        <v>800</v>
      </c>
      <c r="G407" s="218">
        <v>19705.099999999999</v>
      </c>
      <c r="H407" s="218">
        <v>19705.099999999999</v>
      </c>
      <c r="I407" s="180">
        <f t="shared" si="6"/>
        <v>100</v>
      </c>
      <c r="J407" s="206"/>
    </row>
    <row r="408" spans="1:10" s="164" customFormat="1" ht="22.5" x14ac:dyDescent="0.2">
      <c r="A408" s="213" t="s">
        <v>1552</v>
      </c>
      <c r="B408" s="214">
        <v>903</v>
      </c>
      <c r="C408" s="215">
        <v>4</v>
      </c>
      <c r="D408" s="215">
        <v>12</v>
      </c>
      <c r="E408" s="216" t="s">
        <v>1553</v>
      </c>
      <c r="F408" s="217"/>
      <c r="G408" s="218">
        <v>11480.8</v>
      </c>
      <c r="H408" s="218">
        <v>11480.8</v>
      </c>
      <c r="I408" s="180">
        <f t="shared" si="6"/>
        <v>100</v>
      </c>
      <c r="J408" s="206"/>
    </row>
    <row r="409" spans="1:10" s="164" customFormat="1" ht="11.25" x14ac:dyDescent="0.2">
      <c r="A409" s="213" t="s">
        <v>603</v>
      </c>
      <c r="B409" s="214">
        <v>903</v>
      </c>
      <c r="C409" s="215">
        <v>4</v>
      </c>
      <c r="D409" s="215">
        <v>12</v>
      </c>
      <c r="E409" s="216" t="s">
        <v>1553</v>
      </c>
      <c r="F409" s="217">
        <v>800</v>
      </c>
      <c r="G409" s="218">
        <v>11480.8</v>
      </c>
      <c r="H409" s="218">
        <v>11480.8</v>
      </c>
      <c r="I409" s="180">
        <f t="shared" si="6"/>
        <v>100</v>
      </c>
      <c r="J409" s="206"/>
    </row>
    <row r="410" spans="1:10" s="164" customFormat="1" ht="45" x14ac:dyDescent="0.2">
      <c r="A410" s="213" t="s">
        <v>1554</v>
      </c>
      <c r="B410" s="214">
        <v>903</v>
      </c>
      <c r="C410" s="215">
        <v>4</v>
      </c>
      <c r="D410" s="215">
        <v>12</v>
      </c>
      <c r="E410" s="216" t="s">
        <v>1555</v>
      </c>
      <c r="F410" s="217"/>
      <c r="G410" s="218">
        <v>79814.100000000006</v>
      </c>
      <c r="H410" s="218">
        <v>79814.100000000006</v>
      </c>
      <c r="I410" s="180">
        <f t="shared" si="6"/>
        <v>100</v>
      </c>
      <c r="J410" s="206"/>
    </row>
    <row r="411" spans="1:10" s="164" customFormat="1" ht="22.5" x14ac:dyDescent="0.2">
      <c r="A411" s="213" t="s">
        <v>620</v>
      </c>
      <c r="B411" s="214">
        <v>903</v>
      </c>
      <c r="C411" s="215">
        <v>4</v>
      </c>
      <c r="D411" s="215">
        <v>12</v>
      </c>
      <c r="E411" s="216" t="s">
        <v>1555</v>
      </c>
      <c r="F411" s="217">
        <v>600</v>
      </c>
      <c r="G411" s="218">
        <v>79814.100000000006</v>
      </c>
      <c r="H411" s="218">
        <v>79814.100000000006</v>
      </c>
      <c r="I411" s="180">
        <f t="shared" si="6"/>
        <v>100</v>
      </c>
      <c r="J411" s="206"/>
    </row>
    <row r="412" spans="1:10" s="164" customFormat="1" ht="33.75" x14ac:dyDescent="0.2">
      <c r="A412" s="213" t="s">
        <v>1556</v>
      </c>
      <c r="B412" s="214">
        <v>903</v>
      </c>
      <c r="C412" s="215">
        <v>4</v>
      </c>
      <c r="D412" s="215">
        <v>12</v>
      </c>
      <c r="E412" s="216" t="s">
        <v>1557</v>
      </c>
      <c r="F412" s="217"/>
      <c r="G412" s="218">
        <v>10158.5</v>
      </c>
      <c r="H412" s="218">
        <v>10158.5</v>
      </c>
      <c r="I412" s="180">
        <f t="shared" si="6"/>
        <v>100</v>
      </c>
      <c r="J412" s="206"/>
    </row>
    <row r="413" spans="1:10" s="164" customFormat="1" ht="22.5" x14ac:dyDescent="0.2">
      <c r="A413" s="213" t="s">
        <v>620</v>
      </c>
      <c r="B413" s="214">
        <v>903</v>
      </c>
      <c r="C413" s="215">
        <v>4</v>
      </c>
      <c r="D413" s="215">
        <v>12</v>
      </c>
      <c r="E413" s="216" t="s">
        <v>1557</v>
      </c>
      <c r="F413" s="217">
        <v>600</v>
      </c>
      <c r="G413" s="218">
        <v>10158.5</v>
      </c>
      <c r="H413" s="218">
        <v>10158.5</v>
      </c>
      <c r="I413" s="180">
        <f t="shared" si="6"/>
        <v>100</v>
      </c>
      <c r="J413" s="206"/>
    </row>
    <row r="414" spans="1:10" s="164" customFormat="1" ht="22.5" x14ac:dyDescent="0.2">
      <c r="A414" s="213" t="s">
        <v>1558</v>
      </c>
      <c r="B414" s="214">
        <v>903</v>
      </c>
      <c r="C414" s="215">
        <v>4</v>
      </c>
      <c r="D414" s="215">
        <v>12</v>
      </c>
      <c r="E414" s="216">
        <v>3500000000</v>
      </c>
      <c r="F414" s="217"/>
      <c r="G414" s="218">
        <v>197222.5</v>
      </c>
      <c r="H414" s="218">
        <v>189678.1</v>
      </c>
      <c r="I414" s="180">
        <f t="shared" si="6"/>
        <v>96.174675810315762</v>
      </c>
      <c r="J414" s="206"/>
    </row>
    <row r="415" spans="1:10" s="164" customFormat="1" ht="11.25" x14ac:dyDescent="0.2">
      <c r="A415" s="213" t="s">
        <v>1559</v>
      </c>
      <c r="B415" s="214">
        <v>903</v>
      </c>
      <c r="C415" s="215">
        <v>4</v>
      </c>
      <c r="D415" s="215">
        <v>12</v>
      </c>
      <c r="E415" s="216">
        <v>3510000000</v>
      </c>
      <c r="F415" s="217"/>
      <c r="G415" s="218">
        <v>16120.6</v>
      </c>
      <c r="H415" s="218">
        <v>8576.2000000000007</v>
      </c>
      <c r="I415" s="180">
        <f t="shared" si="6"/>
        <v>53.200253092316665</v>
      </c>
      <c r="J415" s="206"/>
    </row>
    <row r="416" spans="1:10" s="164" customFormat="1" ht="22.5" x14ac:dyDescent="0.2">
      <c r="A416" s="213" t="s">
        <v>865</v>
      </c>
      <c r="B416" s="214">
        <v>903</v>
      </c>
      <c r="C416" s="215">
        <v>4</v>
      </c>
      <c r="D416" s="215">
        <v>12</v>
      </c>
      <c r="E416" s="216">
        <v>3510100000</v>
      </c>
      <c r="F416" s="217"/>
      <c r="G416" s="218">
        <v>16120.6</v>
      </c>
      <c r="H416" s="218">
        <v>8576.2000000000007</v>
      </c>
      <c r="I416" s="180">
        <f t="shared" si="6"/>
        <v>53.200253092316665</v>
      </c>
      <c r="J416" s="206"/>
    </row>
    <row r="417" spans="1:10" s="164" customFormat="1" ht="33.75" x14ac:dyDescent="0.2">
      <c r="A417" s="213" t="s">
        <v>866</v>
      </c>
      <c r="B417" s="214">
        <v>903</v>
      </c>
      <c r="C417" s="215">
        <v>4</v>
      </c>
      <c r="D417" s="215">
        <v>12</v>
      </c>
      <c r="E417" s="216">
        <v>3510165210</v>
      </c>
      <c r="F417" s="217"/>
      <c r="G417" s="218">
        <v>6523.2</v>
      </c>
      <c r="H417" s="218">
        <v>6403.2</v>
      </c>
      <c r="I417" s="180">
        <f t="shared" si="6"/>
        <v>98.160412067696839</v>
      </c>
      <c r="J417" s="206"/>
    </row>
    <row r="418" spans="1:10" s="164" customFormat="1" ht="11.25" x14ac:dyDescent="0.2">
      <c r="A418" s="213" t="s">
        <v>603</v>
      </c>
      <c r="B418" s="214">
        <v>903</v>
      </c>
      <c r="C418" s="215">
        <v>4</v>
      </c>
      <c r="D418" s="215">
        <v>12</v>
      </c>
      <c r="E418" s="216">
        <v>3510165210</v>
      </c>
      <c r="F418" s="217">
        <v>800</v>
      </c>
      <c r="G418" s="218">
        <v>6523.2</v>
      </c>
      <c r="H418" s="218">
        <v>6403.2</v>
      </c>
      <c r="I418" s="180">
        <f t="shared" si="6"/>
        <v>98.160412067696839</v>
      </c>
      <c r="J418" s="206"/>
    </row>
    <row r="419" spans="1:10" s="164" customFormat="1" ht="11.25" x14ac:dyDescent="0.2">
      <c r="A419" s="213" t="s">
        <v>1560</v>
      </c>
      <c r="B419" s="214">
        <v>903</v>
      </c>
      <c r="C419" s="215">
        <v>4</v>
      </c>
      <c r="D419" s="215">
        <v>12</v>
      </c>
      <c r="E419" s="216">
        <v>3510165240</v>
      </c>
      <c r="F419" s="217"/>
      <c r="G419" s="218">
        <v>1000</v>
      </c>
      <c r="H419" s="218">
        <v>700</v>
      </c>
      <c r="I419" s="180">
        <f t="shared" si="6"/>
        <v>70</v>
      </c>
      <c r="J419" s="206"/>
    </row>
    <row r="420" spans="1:10" s="164" customFormat="1" ht="11.25" x14ac:dyDescent="0.2">
      <c r="A420" s="213" t="s">
        <v>603</v>
      </c>
      <c r="B420" s="214">
        <v>903</v>
      </c>
      <c r="C420" s="215">
        <v>4</v>
      </c>
      <c r="D420" s="215">
        <v>12</v>
      </c>
      <c r="E420" s="216">
        <v>3510165240</v>
      </c>
      <c r="F420" s="217">
        <v>800</v>
      </c>
      <c r="G420" s="218">
        <v>1000</v>
      </c>
      <c r="H420" s="218">
        <v>700</v>
      </c>
      <c r="I420" s="180">
        <f t="shared" si="6"/>
        <v>70</v>
      </c>
      <c r="J420" s="206"/>
    </row>
    <row r="421" spans="1:10" s="164" customFormat="1" ht="22.5" x14ac:dyDescent="0.2">
      <c r="A421" s="213" t="s">
        <v>1561</v>
      </c>
      <c r="B421" s="214">
        <v>903</v>
      </c>
      <c r="C421" s="215">
        <v>4</v>
      </c>
      <c r="D421" s="215">
        <v>12</v>
      </c>
      <c r="E421" s="216">
        <v>3510165280</v>
      </c>
      <c r="F421" s="217"/>
      <c r="G421" s="218">
        <v>2638.9</v>
      </c>
      <c r="H421" s="218">
        <v>0</v>
      </c>
      <c r="I421" s="180">
        <f t="shared" si="6"/>
        <v>0</v>
      </c>
      <c r="J421" s="206"/>
    </row>
    <row r="422" spans="1:10" s="164" customFormat="1" ht="22.5" x14ac:dyDescent="0.2">
      <c r="A422" s="213" t="s">
        <v>620</v>
      </c>
      <c r="B422" s="214">
        <v>903</v>
      </c>
      <c r="C422" s="215">
        <v>4</v>
      </c>
      <c r="D422" s="215">
        <v>12</v>
      </c>
      <c r="E422" s="216">
        <v>3510165280</v>
      </c>
      <c r="F422" s="217">
        <v>600</v>
      </c>
      <c r="G422" s="218">
        <v>2638.9</v>
      </c>
      <c r="H422" s="218">
        <v>0</v>
      </c>
      <c r="I422" s="180">
        <f t="shared" si="6"/>
        <v>0</v>
      </c>
      <c r="J422" s="206"/>
    </row>
    <row r="423" spans="1:10" s="164" customFormat="1" ht="22.5" x14ac:dyDescent="0.2">
      <c r="A423" s="213" t="s">
        <v>1562</v>
      </c>
      <c r="B423" s="214">
        <v>903</v>
      </c>
      <c r="C423" s="215">
        <v>4</v>
      </c>
      <c r="D423" s="215">
        <v>12</v>
      </c>
      <c r="E423" s="216">
        <v>3510165400</v>
      </c>
      <c r="F423" s="217"/>
      <c r="G423" s="218">
        <v>5958.5</v>
      </c>
      <c r="H423" s="218">
        <v>1473</v>
      </c>
      <c r="I423" s="180">
        <f t="shared" si="6"/>
        <v>24.720986825543342</v>
      </c>
      <c r="J423" s="206"/>
    </row>
    <row r="424" spans="1:10" s="164" customFormat="1" ht="11.25" x14ac:dyDescent="0.2">
      <c r="A424" s="213" t="s">
        <v>603</v>
      </c>
      <c r="B424" s="214">
        <v>903</v>
      </c>
      <c r="C424" s="215">
        <v>4</v>
      </c>
      <c r="D424" s="215">
        <v>12</v>
      </c>
      <c r="E424" s="216">
        <v>3510165400</v>
      </c>
      <c r="F424" s="217">
        <v>800</v>
      </c>
      <c r="G424" s="218">
        <v>5958.5</v>
      </c>
      <c r="H424" s="218">
        <v>1473</v>
      </c>
      <c r="I424" s="180">
        <f t="shared" si="6"/>
        <v>24.720986825543342</v>
      </c>
      <c r="J424" s="206"/>
    </row>
    <row r="425" spans="1:10" s="164" customFormat="1" ht="33.75" x14ac:dyDescent="0.2">
      <c r="A425" s="213" t="s">
        <v>1563</v>
      </c>
      <c r="B425" s="214">
        <v>903</v>
      </c>
      <c r="C425" s="215">
        <v>4</v>
      </c>
      <c r="D425" s="215">
        <v>12</v>
      </c>
      <c r="E425" s="216">
        <v>3520000000</v>
      </c>
      <c r="F425" s="217"/>
      <c r="G425" s="218">
        <v>178101.9</v>
      </c>
      <c r="H425" s="218">
        <v>178101.9</v>
      </c>
      <c r="I425" s="180">
        <f t="shared" si="6"/>
        <v>100</v>
      </c>
      <c r="J425" s="206"/>
    </row>
    <row r="426" spans="1:10" s="164" customFormat="1" ht="22.5" x14ac:dyDescent="0.2">
      <c r="A426" s="213" t="s">
        <v>868</v>
      </c>
      <c r="B426" s="214">
        <v>903</v>
      </c>
      <c r="C426" s="215">
        <v>4</v>
      </c>
      <c r="D426" s="215">
        <v>12</v>
      </c>
      <c r="E426" s="216" t="s">
        <v>1564</v>
      </c>
      <c r="F426" s="217"/>
      <c r="G426" s="218">
        <v>3668.7</v>
      </c>
      <c r="H426" s="218">
        <v>3668.7</v>
      </c>
      <c r="I426" s="180">
        <f t="shared" si="6"/>
        <v>100</v>
      </c>
      <c r="J426" s="206"/>
    </row>
    <row r="427" spans="1:10" s="164" customFormat="1" ht="22.5" x14ac:dyDescent="0.2">
      <c r="A427" s="213" t="s">
        <v>869</v>
      </c>
      <c r="B427" s="214">
        <v>903</v>
      </c>
      <c r="C427" s="215">
        <v>4</v>
      </c>
      <c r="D427" s="215">
        <v>12</v>
      </c>
      <c r="E427" s="216" t="s">
        <v>1565</v>
      </c>
      <c r="F427" s="217"/>
      <c r="G427" s="218">
        <v>3668.7</v>
      </c>
      <c r="H427" s="218">
        <v>3668.7</v>
      </c>
      <c r="I427" s="180">
        <f t="shared" si="6"/>
        <v>100</v>
      </c>
      <c r="J427" s="206"/>
    </row>
    <row r="428" spans="1:10" s="164" customFormat="1" ht="22.5" x14ac:dyDescent="0.2">
      <c r="A428" s="213" t="s">
        <v>620</v>
      </c>
      <c r="B428" s="214">
        <v>903</v>
      </c>
      <c r="C428" s="215">
        <v>4</v>
      </c>
      <c r="D428" s="215">
        <v>12</v>
      </c>
      <c r="E428" s="216" t="s">
        <v>1565</v>
      </c>
      <c r="F428" s="217">
        <v>600</v>
      </c>
      <c r="G428" s="218">
        <v>3668.7</v>
      </c>
      <c r="H428" s="218">
        <v>3668.7</v>
      </c>
      <c r="I428" s="180">
        <f t="shared" si="6"/>
        <v>100</v>
      </c>
      <c r="J428" s="206"/>
    </row>
    <row r="429" spans="1:10" s="164" customFormat="1" ht="22.5" x14ac:dyDescent="0.2">
      <c r="A429" s="213" t="s">
        <v>870</v>
      </c>
      <c r="B429" s="214">
        <v>903</v>
      </c>
      <c r="C429" s="215">
        <v>4</v>
      </c>
      <c r="D429" s="215">
        <v>12</v>
      </c>
      <c r="E429" s="216" t="s">
        <v>1566</v>
      </c>
      <c r="F429" s="217"/>
      <c r="G429" s="218">
        <v>9659.9</v>
      </c>
      <c r="H429" s="218">
        <v>9659.9</v>
      </c>
      <c r="I429" s="180">
        <f t="shared" si="6"/>
        <v>100</v>
      </c>
      <c r="J429" s="206"/>
    </row>
    <row r="430" spans="1:10" s="164" customFormat="1" ht="22.5" x14ac:dyDescent="0.2">
      <c r="A430" s="213" t="s">
        <v>869</v>
      </c>
      <c r="B430" s="214">
        <v>903</v>
      </c>
      <c r="C430" s="215">
        <v>4</v>
      </c>
      <c r="D430" s="215">
        <v>12</v>
      </c>
      <c r="E430" s="216" t="s">
        <v>1567</v>
      </c>
      <c r="F430" s="217"/>
      <c r="G430" s="218">
        <v>9659.9</v>
      </c>
      <c r="H430" s="218">
        <v>9659.9</v>
      </c>
      <c r="I430" s="180">
        <f t="shared" si="6"/>
        <v>100</v>
      </c>
      <c r="J430" s="206"/>
    </row>
    <row r="431" spans="1:10" s="164" customFormat="1" ht="22.5" x14ac:dyDescent="0.2">
      <c r="A431" s="213" t="s">
        <v>620</v>
      </c>
      <c r="B431" s="214">
        <v>903</v>
      </c>
      <c r="C431" s="215">
        <v>4</v>
      </c>
      <c r="D431" s="215">
        <v>12</v>
      </c>
      <c r="E431" s="216" t="s">
        <v>1567</v>
      </c>
      <c r="F431" s="217">
        <v>600</v>
      </c>
      <c r="G431" s="218">
        <v>6051.3</v>
      </c>
      <c r="H431" s="218">
        <v>6051.3</v>
      </c>
      <c r="I431" s="180">
        <f t="shared" si="6"/>
        <v>100</v>
      </c>
      <c r="J431" s="206"/>
    </row>
    <row r="432" spans="1:10" s="164" customFormat="1" ht="11.25" x14ac:dyDescent="0.2">
      <c r="A432" s="213" t="s">
        <v>603</v>
      </c>
      <c r="B432" s="214">
        <v>903</v>
      </c>
      <c r="C432" s="215">
        <v>4</v>
      </c>
      <c r="D432" s="215">
        <v>12</v>
      </c>
      <c r="E432" s="216" t="s">
        <v>1567</v>
      </c>
      <c r="F432" s="217">
        <v>800</v>
      </c>
      <c r="G432" s="218">
        <v>3608.6</v>
      </c>
      <c r="H432" s="218">
        <v>3608.6</v>
      </c>
      <c r="I432" s="180">
        <f t="shared" si="6"/>
        <v>100</v>
      </c>
      <c r="J432" s="206"/>
    </row>
    <row r="433" spans="1:10" s="164" customFormat="1" ht="11.25" x14ac:dyDescent="0.2">
      <c r="A433" s="213" t="s">
        <v>747</v>
      </c>
      <c r="B433" s="214">
        <v>903</v>
      </c>
      <c r="C433" s="215">
        <v>4</v>
      </c>
      <c r="D433" s="215">
        <v>12</v>
      </c>
      <c r="E433" s="216" t="s">
        <v>1568</v>
      </c>
      <c r="F433" s="217"/>
      <c r="G433" s="218">
        <v>164773.29999999999</v>
      </c>
      <c r="H433" s="218">
        <v>164773.29999999999</v>
      </c>
      <c r="I433" s="180">
        <f t="shared" si="6"/>
        <v>100</v>
      </c>
      <c r="J433" s="206"/>
    </row>
    <row r="434" spans="1:10" s="164" customFormat="1" ht="22.5" x14ac:dyDescent="0.2">
      <c r="A434" s="213" t="s">
        <v>869</v>
      </c>
      <c r="B434" s="214">
        <v>903</v>
      </c>
      <c r="C434" s="215">
        <v>4</v>
      </c>
      <c r="D434" s="215">
        <v>12</v>
      </c>
      <c r="E434" s="216" t="s">
        <v>1569</v>
      </c>
      <c r="F434" s="217"/>
      <c r="G434" s="218">
        <v>164773.29999999999</v>
      </c>
      <c r="H434" s="218">
        <v>164773.29999999999</v>
      </c>
      <c r="I434" s="180">
        <f t="shared" si="6"/>
        <v>100</v>
      </c>
      <c r="J434" s="206"/>
    </row>
    <row r="435" spans="1:10" s="164" customFormat="1" ht="22.5" x14ac:dyDescent="0.2">
      <c r="A435" s="213" t="s">
        <v>620</v>
      </c>
      <c r="B435" s="214">
        <v>903</v>
      </c>
      <c r="C435" s="215">
        <v>4</v>
      </c>
      <c r="D435" s="215">
        <v>12</v>
      </c>
      <c r="E435" s="216" t="s">
        <v>1569</v>
      </c>
      <c r="F435" s="217">
        <v>600</v>
      </c>
      <c r="G435" s="218">
        <v>164773.29999999999</v>
      </c>
      <c r="H435" s="218">
        <v>164773.29999999999</v>
      </c>
      <c r="I435" s="180">
        <f t="shared" si="6"/>
        <v>100</v>
      </c>
      <c r="J435" s="206"/>
    </row>
    <row r="436" spans="1:10" s="164" customFormat="1" ht="22.5" x14ac:dyDescent="0.2">
      <c r="A436" s="213" t="s">
        <v>1570</v>
      </c>
      <c r="B436" s="214">
        <v>903</v>
      </c>
      <c r="C436" s="215">
        <v>4</v>
      </c>
      <c r="D436" s="215">
        <v>12</v>
      </c>
      <c r="E436" s="216">
        <v>3530000000</v>
      </c>
      <c r="F436" s="217"/>
      <c r="G436" s="218">
        <v>3000</v>
      </c>
      <c r="H436" s="218">
        <v>3000</v>
      </c>
      <c r="I436" s="180">
        <f t="shared" si="6"/>
        <v>100</v>
      </c>
      <c r="J436" s="206"/>
    </row>
    <row r="437" spans="1:10" s="164" customFormat="1" ht="22.5" x14ac:dyDescent="0.2">
      <c r="A437" s="213" t="s">
        <v>1571</v>
      </c>
      <c r="B437" s="214">
        <v>903</v>
      </c>
      <c r="C437" s="215">
        <v>4</v>
      </c>
      <c r="D437" s="215">
        <v>12</v>
      </c>
      <c r="E437" s="216" t="s">
        <v>1572</v>
      </c>
      <c r="F437" s="217"/>
      <c r="G437" s="218">
        <v>3000</v>
      </c>
      <c r="H437" s="218">
        <v>3000</v>
      </c>
      <c r="I437" s="180">
        <f t="shared" si="6"/>
        <v>100</v>
      </c>
      <c r="J437" s="206"/>
    </row>
    <row r="438" spans="1:10" s="164" customFormat="1" ht="22.5" x14ac:dyDescent="0.2">
      <c r="A438" s="213" t="s">
        <v>871</v>
      </c>
      <c r="B438" s="214">
        <v>903</v>
      </c>
      <c r="C438" s="215">
        <v>4</v>
      </c>
      <c r="D438" s="215">
        <v>12</v>
      </c>
      <c r="E438" s="216" t="s">
        <v>1573</v>
      </c>
      <c r="F438" s="217"/>
      <c r="G438" s="218">
        <v>3000</v>
      </c>
      <c r="H438" s="218">
        <v>3000</v>
      </c>
      <c r="I438" s="180">
        <f t="shared" si="6"/>
        <v>100</v>
      </c>
      <c r="J438" s="206"/>
    </row>
    <row r="439" spans="1:10" s="164" customFormat="1" ht="22.5" x14ac:dyDescent="0.2">
      <c r="A439" s="213" t="s">
        <v>620</v>
      </c>
      <c r="B439" s="214">
        <v>903</v>
      </c>
      <c r="C439" s="215">
        <v>4</v>
      </c>
      <c r="D439" s="215">
        <v>12</v>
      </c>
      <c r="E439" s="216" t="s">
        <v>1573</v>
      </c>
      <c r="F439" s="217">
        <v>600</v>
      </c>
      <c r="G439" s="218">
        <v>3000</v>
      </c>
      <c r="H439" s="218">
        <v>3000</v>
      </c>
      <c r="I439" s="180">
        <f t="shared" si="6"/>
        <v>100</v>
      </c>
      <c r="J439" s="206"/>
    </row>
    <row r="440" spans="1:10" s="164" customFormat="1" ht="11.25" x14ac:dyDescent="0.2">
      <c r="A440" s="213" t="s">
        <v>774</v>
      </c>
      <c r="B440" s="214">
        <v>903</v>
      </c>
      <c r="C440" s="215">
        <v>4</v>
      </c>
      <c r="D440" s="215">
        <v>12</v>
      </c>
      <c r="E440" s="216">
        <v>8200000000</v>
      </c>
      <c r="F440" s="217"/>
      <c r="G440" s="218">
        <v>6645.1</v>
      </c>
      <c r="H440" s="218">
        <v>6062.1</v>
      </c>
      <c r="I440" s="180">
        <f t="shared" si="6"/>
        <v>91.226618109584507</v>
      </c>
      <c r="J440" s="206"/>
    </row>
    <row r="441" spans="1:10" s="164" customFormat="1" ht="22.5" x14ac:dyDescent="0.2">
      <c r="A441" s="213" t="s">
        <v>874</v>
      </c>
      <c r="B441" s="214">
        <v>903</v>
      </c>
      <c r="C441" s="215">
        <v>4</v>
      </c>
      <c r="D441" s="215">
        <v>12</v>
      </c>
      <c r="E441" s="216">
        <v>8200040590</v>
      </c>
      <c r="F441" s="217"/>
      <c r="G441" s="218">
        <v>6645.1</v>
      </c>
      <c r="H441" s="218">
        <v>6062.1</v>
      </c>
      <c r="I441" s="180">
        <f t="shared" si="6"/>
        <v>91.226618109584507</v>
      </c>
      <c r="J441" s="206"/>
    </row>
    <row r="442" spans="1:10" s="164" customFormat="1" ht="22.5" x14ac:dyDescent="0.2">
      <c r="A442" s="213" t="s">
        <v>620</v>
      </c>
      <c r="B442" s="214">
        <v>903</v>
      </c>
      <c r="C442" s="215">
        <v>4</v>
      </c>
      <c r="D442" s="215">
        <v>12</v>
      </c>
      <c r="E442" s="216">
        <v>8200040590</v>
      </c>
      <c r="F442" s="217">
        <v>600</v>
      </c>
      <c r="G442" s="218">
        <v>6645.1</v>
      </c>
      <c r="H442" s="218">
        <v>6062.1</v>
      </c>
      <c r="I442" s="180">
        <f t="shared" si="6"/>
        <v>91.226618109584507</v>
      </c>
      <c r="J442" s="206"/>
    </row>
    <row r="443" spans="1:10" s="164" customFormat="1" ht="22.5" x14ac:dyDescent="0.2">
      <c r="A443" s="213" t="s">
        <v>1306</v>
      </c>
      <c r="B443" s="214">
        <v>903</v>
      </c>
      <c r="C443" s="215">
        <v>14</v>
      </c>
      <c r="D443" s="215"/>
      <c r="E443" s="216"/>
      <c r="F443" s="217"/>
      <c r="G443" s="218">
        <v>10000</v>
      </c>
      <c r="H443" s="218">
        <v>0</v>
      </c>
      <c r="I443" s="180">
        <f t="shared" si="6"/>
        <v>0</v>
      </c>
      <c r="J443" s="206"/>
    </row>
    <row r="444" spans="1:10" s="164" customFormat="1" ht="11.25" x14ac:dyDescent="0.2">
      <c r="A444" s="213" t="s">
        <v>1313</v>
      </c>
      <c r="B444" s="214">
        <v>903</v>
      </c>
      <c r="C444" s="215">
        <v>14</v>
      </c>
      <c r="D444" s="215">
        <v>3</v>
      </c>
      <c r="E444" s="216"/>
      <c r="F444" s="217"/>
      <c r="G444" s="218">
        <v>10000</v>
      </c>
      <c r="H444" s="218">
        <v>0</v>
      </c>
      <c r="I444" s="180">
        <f t="shared" si="6"/>
        <v>0</v>
      </c>
      <c r="J444" s="206"/>
    </row>
    <row r="445" spans="1:10" s="164" customFormat="1" ht="22.5" x14ac:dyDescent="0.2">
      <c r="A445" s="213" t="s">
        <v>624</v>
      </c>
      <c r="B445" s="214">
        <v>903</v>
      </c>
      <c r="C445" s="215">
        <v>14</v>
      </c>
      <c r="D445" s="215">
        <v>3</v>
      </c>
      <c r="E445" s="216">
        <v>9700000000</v>
      </c>
      <c r="F445" s="217"/>
      <c r="G445" s="218">
        <v>10000</v>
      </c>
      <c r="H445" s="218">
        <v>0</v>
      </c>
      <c r="I445" s="180">
        <f t="shared" si="6"/>
        <v>0</v>
      </c>
      <c r="J445" s="206"/>
    </row>
    <row r="446" spans="1:10" s="164" customFormat="1" ht="45" x14ac:dyDescent="0.2">
      <c r="A446" s="213" t="s">
        <v>1315</v>
      </c>
      <c r="B446" s="214">
        <v>903</v>
      </c>
      <c r="C446" s="215">
        <v>14</v>
      </c>
      <c r="D446" s="215">
        <v>3</v>
      </c>
      <c r="E446" s="216">
        <v>9700070040</v>
      </c>
      <c r="F446" s="217"/>
      <c r="G446" s="218">
        <v>10000</v>
      </c>
      <c r="H446" s="218">
        <v>0</v>
      </c>
      <c r="I446" s="180">
        <f t="shared" si="6"/>
        <v>0</v>
      </c>
      <c r="J446" s="206"/>
    </row>
    <row r="447" spans="1:10" s="164" customFormat="1" ht="11.25" x14ac:dyDescent="0.2">
      <c r="A447" s="213" t="s">
        <v>609</v>
      </c>
      <c r="B447" s="214">
        <v>903</v>
      </c>
      <c r="C447" s="215">
        <v>14</v>
      </c>
      <c r="D447" s="215">
        <v>3</v>
      </c>
      <c r="E447" s="216">
        <v>9700070040</v>
      </c>
      <c r="F447" s="217">
        <v>500</v>
      </c>
      <c r="G447" s="218">
        <v>10000</v>
      </c>
      <c r="H447" s="218">
        <v>0</v>
      </c>
      <c r="I447" s="180">
        <f t="shared" si="6"/>
        <v>0</v>
      </c>
      <c r="J447" s="206"/>
    </row>
    <row r="448" spans="1:10" s="176" customFormat="1" ht="10.5" x14ac:dyDescent="0.15">
      <c r="A448" s="207" t="s">
        <v>1323</v>
      </c>
      <c r="B448" s="208">
        <v>905</v>
      </c>
      <c r="C448" s="209"/>
      <c r="D448" s="209"/>
      <c r="E448" s="210"/>
      <c r="F448" s="211"/>
      <c r="G448" s="212">
        <v>20250.599999999999</v>
      </c>
      <c r="H448" s="212">
        <v>19358.599999999999</v>
      </c>
      <c r="I448" s="174">
        <f t="shared" si="6"/>
        <v>95.595192241217546</v>
      </c>
      <c r="J448" s="203"/>
    </row>
    <row r="449" spans="1:10" s="164" customFormat="1" ht="11.25" x14ac:dyDescent="0.2">
      <c r="A449" s="213" t="s">
        <v>593</v>
      </c>
      <c r="B449" s="214">
        <v>905</v>
      </c>
      <c r="C449" s="215">
        <v>1</v>
      </c>
      <c r="D449" s="215"/>
      <c r="E449" s="216"/>
      <c r="F449" s="217"/>
      <c r="G449" s="218">
        <v>20002.5</v>
      </c>
      <c r="H449" s="218">
        <v>19110.5</v>
      </c>
      <c r="I449" s="180">
        <f t="shared" si="6"/>
        <v>95.540557430321201</v>
      </c>
      <c r="J449" s="206"/>
    </row>
    <row r="450" spans="1:10" s="164" customFormat="1" ht="11.25" x14ac:dyDescent="0.2">
      <c r="A450" s="213" t="s">
        <v>626</v>
      </c>
      <c r="B450" s="214">
        <v>905</v>
      </c>
      <c r="C450" s="215">
        <v>1</v>
      </c>
      <c r="D450" s="215">
        <v>13</v>
      </c>
      <c r="E450" s="216"/>
      <c r="F450" s="217"/>
      <c r="G450" s="218">
        <v>20002.5</v>
      </c>
      <c r="H450" s="218">
        <v>19110.5</v>
      </c>
      <c r="I450" s="180">
        <f t="shared" si="6"/>
        <v>95.540557430321201</v>
      </c>
      <c r="J450" s="206"/>
    </row>
    <row r="451" spans="1:10" s="164" customFormat="1" ht="11.25" x14ac:dyDescent="0.2">
      <c r="A451" s="213" t="s">
        <v>596</v>
      </c>
      <c r="B451" s="214">
        <v>905</v>
      </c>
      <c r="C451" s="215">
        <v>1</v>
      </c>
      <c r="D451" s="215">
        <v>13</v>
      </c>
      <c r="E451" s="216">
        <v>8900000000</v>
      </c>
      <c r="F451" s="217"/>
      <c r="G451" s="218">
        <v>20002.5</v>
      </c>
      <c r="H451" s="218">
        <v>19110.5</v>
      </c>
      <c r="I451" s="180">
        <f t="shared" si="6"/>
        <v>95.540557430321201</v>
      </c>
      <c r="J451" s="206"/>
    </row>
    <row r="452" spans="1:10" s="164" customFormat="1" ht="11.25" x14ac:dyDescent="0.2">
      <c r="A452" s="213" t="s">
        <v>596</v>
      </c>
      <c r="B452" s="214">
        <v>905</v>
      </c>
      <c r="C452" s="215">
        <v>1</v>
      </c>
      <c r="D452" s="215">
        <v>13</v>
      </c>
      <c r="E452" s="216">
        <v>8900000110</v>
      </c>
      <c r="F452" s="217"/>
      <c r="G452" s="218">
        <v>15357.6</v>
      </c>
      <c r="H452" s="218">
        <v>15349.1</v>
      </c>
      <c r="I452" s="180">
        <f t="shared" si="6"/>
        <v>99.944652810334944</v>
      </c>
      <c r="J452" s="206"/>
    </row>
    <row r="453" spans="1:10" s="164" customFormat="1" ht="33.75" x14ac:dyDescent="0.2">
      <c r="A453" s="213" t="s">
        <v>595</v>
      </c>
      <c r="B453" s="214">
        <v>905</v>
      </c>
      <c r="C453" s="215">
        <v>1</v>
      </c>
      <c r="D453" s="215">
        <v>13</v>
      </c>
      <c r="E453" s="216">
        <v>8900000110</v>
      </c>
      <c r="F453" s="217">
        <v>100</v>
      </c>
      <c r="G453" s="218">
        <v>15357.6</v>
      </c>
      <c r="H453" s="218">
        <v>15349.1</v>
      </c>
      <c r="I453" s="180">
        <f t="shared" si="6"/>
        <v>99.944652810334944</v>
      </c>
      <c r="J453" s="206"/>
    </row>
    <row r="454" spans="1:10" s="164" customFormat="1" ht="11.25" x14ac:dyDescent="0.2">
      <c r="A454" s="213" t="s">
        <v>596</v>
      </c>
      <c r="B454" s="214">
        <v>905</v>
      </c>
      <c r="C454" s="215">
        <v>1</v>
      </c>
      <c r="D454" s="215">
        <v>13</v>
      </c>
      <c r="E454" s="216">
        <v>8900000190</v>
      </c>
      <c r="F454" s="217"/>
      <c r="G454" s="218">
        <v>4644.8999999999996</v>
      </c>
      <c r="H454" s="218">
        <v>3761.4</v>
      </c>
      <c r="I454" s="180">
        <f t="shared" si="6"/>
        <v>80.979138409868895</v>
      </c>
      <c r="J454" s="206"/>
    </row>
    <row r="455" spans="1:10" s="164" customFormat="1" ht="33.75" x14ac:dyDescent="0.2">
      <c r="A455" s="213" t="s">
        <v>595</v>
      </c>
      <c r="B455" s="214">
        <v>905</v>
      </c>
      <c r="C455" s="215">
        <v>1</v>
      </c>
      <c r="D455" s="215">
        <v>13</v>
      </c>
      <c r="E455" s="216">
        <v>8900000190</v>
      </c>
      <c r="F455" s="217">
        <v>100</v>
      </c>
      <c r="G455" s="218">
        <v>201.1</v>
      </c>
      <c r="H455" s="218">
        <v>133.5</v>
      </c>
      <c r="I455" s="180">
        <f t="shared" si="6"/>
        <v>66.384883142715069</v>
      </c>
      <c r="J455" s="206"/>
    </row>
    <row r="456" spans="1:10" s="164" customFormat="1" ht="11.25" x14ac:dyDescent="0.2">
      <c r="A456" s="213" t="s">
        <v>599</v>
      </c>
      <c r="B456" s="214">
        <v>905</v>
      </c>
      <c r="C456" s="215">
        <v>1</v>
      </c>
      <c r="D456" s="215">
        <v>13</v>
      </c>
      <c r="E456" s="216">
        <v>8900000190</v>
      </c>
      <c r="F456" s="217">
        <v>200</v>
      </c>
      <c r="G456" s="218">
        <v>4443.8</v>
      </c>
      <c r="H456" s="218">
        <v>3627.9</v>
      </c>
      <c r="I456" s="180">
        <f t="shared" si="6"/>
        <v>81.639587740222325</v>
      </c>
      <c r="J456" s="206"/>
    </row>
    <row r="457" spans="1:10" s="164" customFormat="1" ht="11.25" x14ac:dyDescent="0.2">
      <c r="A457" s="213" t="s">
        <v>699</v>
      </c>
      <c r="B457" s="214">
        <v>905</v>
      </c>
      <c r="C457" s="215">
        <v>4</v>
      </c>
      <c r="D457" s="215"/>
      <c r="E457" s="216"/>
      <c r="F457" s="217"/>
      <c r="G457" s="218">
        <v>248.1</v>
      </c>
      <c r="H457" s="218">
        <v>248.1</v>
      </c>
      <c r="I457" s="180">
        <f t="shared" si="6"/>
        <v>100</v>
      </c>
      <c r="J457" s="206"/>
    </row>
    <row r="458" spans="1:10" s="164" customFormat="1" ht="11.25" x14ac:dyDescent="0.2">
      <c r="A458" s="213" t="s">
        <v>828</v>
      </c>
      <c r="B458" s="214">
        <v>905</v>
      </c>
      <c r="C458" s="215">
        <v>4</v>
      </c>
      <c r="D458" s="215">
        <v>10</v>
      </c>
      <c r="E458" s="216"/>
      <c r="F458" s="217"/>
      <c r="G458" s="218">
        <v>248.1</v>
      </c>
      <c r="H458" s="218">
        <v>248.1</v>
      </c>
      <c r="I458" s="180">
        <f t="shared" si="6"/>
        <v>100</v>
      </c>
      <c r="J458" s="206"/>
    </row>
    <row r="459" spans="1:10" s="164" customFormat="1" ht="22.5" x14ac:dyDescent="0.2">
      <c r="A459" s="213" t="s">
        <v>711</v>
      </c>
      <c r="B459" s="214">
        <v>905</v>
      </c>
      <c r="C459" s="215">
        <v>4</v>
      </c>
      <c r="D459" s="215">
        <v>10</v>
      </c>
      <c r="E459" s="216">
        <v>1200000000</v>
      </c>
      <c r="F459" s="217"/>
      <c r="G459" s="218">
        <v>248.1</v>
      </c>
      <c r="H459" s="218">
        <v>248.1</v>
      </c>
      <c r="I459" s="180">
        <f t="shared" si="6"/>
        <v>100</v>
      </c>
      <c r="J459" s="206"/>
    </row>
    <row r="460" spans="1:10" s="164" customFormat="1" ht="22.5" x14ac:dyDescent="0.2">
      <c r="A460" s="213" t="s">
        <v>829</v>
      </c>
      <c r="B460" s="214">
        <v>905</v>
      </c>
      <c r="C460" s="215">
        <v>4</v>
      </c>
      <c r="D460" s="215">
        <v>10</v>
      </c>
      <c r="E460" s="216">
        <v>1210000000</v>
      </c>
      <c r="F460" s="217"/>
      <c r="G460" s="218">
        <v>248.1</v>
      </c>
      <c r="H460" s="218">
        <v>248.1</v>
      </c>
      <c r="I460" s="180">
        <f t="shared" si="6"/>
        <v>100</v>
      </c>
      <c r="J460" s="206"/>
    </row>
    <row r="461" spans="1:10" s="164" customFormat="1" ht="11.25" x14ac:dyDescent="0.2">
      <c r="A461" s="213" t="s">
        <v>830</v>
      </c>
      <c r="B461" s="214">
        <v>905</v>
      </c>
      <c r="C461" s="215">
        <v>4</v>
      </c>
      <c r="D461" s="215">
        <v>10</v>
      </c>
      <c r="E461" s="216">
        <v>1210100000</v>
      </c>
      <c r="F461" s="217"/>
      <c r="G461" s="218">
        <v>248.1</v>
      </c>
      <c r="H461" s="218">
        <v>248.1</v>
      </c>
      <c r="I461" s="180">
        <f t="shared" si="6"/>
        <v>100</v>
      </c>
      <c r="J461" s="206"/>
    </row>
    <row r="462" spans="1:10" s="164" customFormat="1" ht="22.5" x14ac:dyDescent="0.2">
      <c r="A462" s="213" t="s">
        <v>837</v>
      </c>
      <c r="B462" s="214">
        <v>905</v>
      </c>
      <c r="C462" s="215">
        <v>4</v>
      </c>
      <c r="D462" s="215">
        <v>10</v>
      </c>
      <c r="E462" s="216">
        <v>1210100070</v>
      </c>
      <c r="F462" s="217"/>
      <c r="G462" s="218">
        <v>248.1</v>
      </c>
      <c r="H462" s="218">
        <v>248.1</v>
      </c>
      <c r="I462" s="180">
        <f t="shared" si="6"/>
        <v>100</v>
      </c>
      <c r="J462" s="206"/>
    </row>
    <row r="463" spans="1:10" s="164" customFormat="1" ht="11.25" x14ac:dyDescent="0.2">
      <c r="A463" s="213" t="s">
        <v>599</v>
      </c>
      <c r="B463" s="214">
        <v>905</v>
      </c>
      <c r="C463" s="215">
        <v>4</v>
      </c>
      <c r="D463" s="215">
        <v>10</v>
      </c>
      <c r="E463" s="216">
        <v>1210100070</v>
      </c>
      <c r="F463" s="217">
        <v>200</v>
      </c>
      <c r="G463" s="218">
        <v>248.1</v>
      </c>
      <c r="H463" s="218">
        <v>248.1</v>
      </c>
      <c r="I463" s="180">
        <f t="shared" ref="I463:I526" si="7">+H463/G463*100</f>
        <v>100</v>
      </c>
      <c r="J463" s="206"/>
    </row>
    <row r="464" spans="1:10" s="176" customFormat="1" ht="10.5" x14ac:dyDescent="0.15">
      <c r="A464" s="207" t="s">
        <v>1324</v>
      </c>
      <c r="B464" s="208">
        <v>906</v>
      </c>
      <c r="C464" s="209"/>
      <c r="D464" s="209"/>
      <c r="E464" s="210"/>
      <c r="F464" s="211"/>
      <c r="G464" s="212">
        <v>44703.8</v>
      </c>
      <c r="H464" s="212">
        <v>43336.2</v>
      </c>
      <c r="I464" s="174">
        <f t="shared" si="7"/>
        <v>96.940752240301705</v>
      </c>
      <c r="J464" s="203"/>
    </row>
    <row r="465" spans="1:10" s="164" customFormat="1" ht="11.25" x14ac:dyDescent="0.2">
      <c r="A465" s="213" t="s">
        <v>593</v>
      </c>
      <c r="B465" s="214">
        <v>906</v>
      </c>
      <c r="C465" s="215">
        <v>1</v>
      </c>
      <c r="D465" s="215"/>
      <c r="E465" s="216"/>
      <c r="F465" s="217"/>
      <c r="G465" s="218">
        <v>44703.8</v>
      </c>
      <c r="H465" s="218">
        <v>43336.2</v>
      </c>
      <c r="I465" s="180">
        <f t="shared" si="7"/>
        <v>96.940752240301705</v>
      </c>
      <c r="J465" s="206"/>
    </row>
    <row r="466" spans="1:10" s="164" customFormat="1" ht="22.5" x14ac:dyDescent="0.2">
      <c r="A466" s="213" t="s">
        <v>610</v>
      </c>
      <c r="B466" s="214">
        <v>906</v>
      </c>
      <c r="C466" s="215">
        <v>1</v>
      </c>
      <c r="D466" s="215">
        <v>6</v>
      </c>
      <c r="E466" s="216"/>
      <c r="F466" s="217"/>
      <c r="G466" s="218">
        <v>44703.8</v>
      </c>
      <c r="H466" s="218">
        <v>43336.2</v>
      </c>
      <c r="I466" s="180">
        <f t="shared" si="7"/>
        <v>96.940752240301705</v>
      </c>
      <c r="J466" s="206"/>
    </row>
    <row r="467" spans="1:10" s="164" customFormat="1" ht="11.25" x14ac:dyDescent="0.2">
      <c r="A467" s="213" t="s">
        <v>612</v>
      </c>
      <c r="B467" s="214">
        <v>906</v>
      </c>
      <c r="C467" s="215">
        <v>1</v>
      </c>
      <c r="D467" s="215">
        <v>6</v>
      </c>
      <c r="E467" s="216">
        <v>9300000000</v>
      </c>
      <c r="F467" s="217"/>
      <c r="G467" s="218">
        <v>44703.8</v>
      </c>
      <c r="H467" s="218">
        <v>43336.2</v>
      </c>
      <c r="I467" s="180">
        <f t="shared" si="7"/>
        <v>96.940752240301705</v>
      </c>
      <c r="J467" s="206"/>
    </row>
    <row r="468" spans="1:10" s="164" customFormat="1" ht="11.25" x14ac:dyDescent="0.2">
      <c r="A468" s="213" t="s">
        <v>612</v>
      </c>
      <c r="B468" s="214">
        <v>906</v>
      </c>
      <c r="C468" s="215">
        <v>1</v>
      </c>
      <c r="D468" s="215">
        <v>6</v>
      </c>
      <c r="E468" s="216">
        <v>9300000111</v>
      </c>
      <c r="F468" s="217"/>
      <c r="G468" s="218">
        <v>7718.6</v>
      </c>
      <c r="H468" s="218">
        <v>7718.7</v>
      </c>
      <c r="I468" s="180">
        <f t="shared" si="7"/>
        <v>100.00129557173581</v>
      </c>
      <c r="J468" s="206"/>
    </row>
    <row r="469" spans="1:10" s="164" customFormat="1" ht="33.75" x14ac:dyDescent="0.2">
      <c r="A469" s="213" t="s">
        <v>595</v>
      </c>
      <c r="B469" s="214">
        <v>906</v>
      </c>
      <c r="C469" s="215">
        <v>1</v>
      </c>
      <c r="D469" s="215">
        <v>6</v>
      </c>
      <c r="E469" s="216">
        <v>9300000111</v>
      </c>
      <c r="F469" s="217">
        <v>100</v>
      </c>
      <c r="G469" s="218">
        <v>7718.6</v>
      </c>
      <c r="H469" s="218">
        <v>7718.7</v>
      </c>
      <c r="I469" s="180">
        <f t="shared" si="7"/>
        <v>100.00129557173581</v>
      </c>
      <c r="J469" s="206"/>
    </row>
    <row r="470" spans="1:10" s="164" customFormat="1" ht="11.25" x14ac:dyDescent="0.2">
      <c r="A470" s="213" t="s">
        <v>612</v>
      </c>
      <c r="B470" s="214">
        <v>906</v>
      </c>
      <c r="C470" s="215">
        <v>1</v>
      </c>
      <c r="D470" s="215">
        <v>6</v>
      </c>
      <c r="E470" s="216">
        <v>9300000112</v>
      </c>
      <c r="F470" s="217"/>
      <c r="G470" s="218">
        <v>4598</v>
      </c>
      <c r="H470" s="218">
        <v>4598</v>
      </c>
      <c r="I470" s="180">
        <f t="shared" si="7"/>
        <v>100</v>
      </c>
      <c r="J470" s="206"/>
    </row>
    <row r="471" spans="1:10" s="164" customFormat="1" ht="33.75" x14ac:dyDescent="0.2">
      <c r="A471" s="213" t="s">
        <v>595</v>
      </c>
      <c r="B471" s="214">
        <v>906</v>
      </c>
      <c r="C471" s="215">
        <v>1</v>
      </c>
      <c r="D471" s="215">
        <v>6</v>
      </c>
      <c r="E471" s="216">
        <v>9300000112</v>
      </c>
      <c r="F471" s="217">
        <v>100</v>
      </c>
      <c r="G471" s="218">
        <v>4598</v>
      </c>
      <c r="H471" s="218">
        <v>4598</v>
      </c>
      <c r="I471" s="180">
        <f t="shared" si="7"/>
        <v>100</v>
      </c>
      <c r="J471" s="206"/>
    </row>
    <row r="472" spans="1:10" s="164" customFormat="1" ht="11.25" x14ac:dyDescent="0.2">
      <c r="A472" s="213" t="s">
        <v>612</v>
      </c>
      <c r="B472" s="214">
        <v>906</v>
      </c>
      <c r="C472" s="215">
        <v>1</v>
      </c>
      <c r="D472" s="215">
        <v>6</v>
      </c>
      <c r="E472" s="216">
        <v>9300000113</v>
      </c>
      <c r="F472" s="217"/>
      <c r="G472" s="218">
        <v>23615.200000000001</v>
      </c>
      <c r="H472" s="218">
        <v>23595.200000000001</v>
      </c>
      <c r="I472" s="180">
        <f t="shared" si="7"/>
        <v>99.915308784172908</v>
      </c>
      <c r="J472" s="206"/>
    </row>
    <row r="473" spans="1:10" s="164" customFormat="1" ht="33.75" x14ac:dyDescent="0.2">
      <c r="A473" s="213" t="s">
        <v>595</v>
      </c>
      <c r="B473" s="214">
        <v>906</v>
      </c>
      <c r="C473" s="215">
        <v>1</v>
      </c>
      <c r="D473" s="215">
        <v>6</v>
      </c>
      <c r="E473" s="216">
        <v>9300000113</v>
      </c>
      <c r="F473" s="217">
        <v>100</v>
      </c>
      <c r="G473" s="218">
        <v>23615.200000000001</v>
      </c>
      <c r="H473" s="218">
        <v>23595.200000000001</v>
      </c>
      <c r="I473" s="180">
        <f t="shared" si="7"/>
        <v>99.915308784172908</v>
      </c>
      <c r="J473" s="206"/>
    </row>
    <row r="474" spans="1:10" s="164" customFormat="1" ht="11.25" x14ac:dyDescent="0.2">
      <c r="A474" s="213" t="s">
        <v>612</v>
      </c>
      <c r="B474" s="214">
        <v>906</v>
      </c>
      <c r="C474" s="215">
        <v>1</v>
      </c>
      <c r="D474" s="215">
        <v>6</v>
      </c>
      <c r="E474" s="216">
        <v>9300000193</v>
      </c>
      <c r="F474" s="217"/>
      <c r="G474" s="218">
        <v>8564.5</v>
      </c>
      <c r="H474" s="218">
        <v>7216.9</v>
      </c>
      <c r="I474" s="180">
        <f t="shared" si="7"/>
        <v>84.265281102224293</v>
      </c>
      <c r="J474" s="206"/>
    </row>
    <row r="475" spans="1:10" s="164" customFormat="1" ht="33.75" x14ac:dyDescent="0.2">
      <c r="A475" s="213" t="s">
        <v>595</v>
      </c>
      <c r="B475" s="214">
        <v>906</v>
      </c>
      <c r="C475" s="215">
        <v>1</v>
      </c>
      <c r="D475" s="215">
        <v>6</v>
      </c>
      <c r="E475" s="216">
        <v>9300000193</v>
      </c>
      <c r="F475" s="217">
        <v>100</v>
      </c>
      <c r="G475" s="218">
        <v>1176</v>
      </c>
      <c r="H475" s="218">
        <v>1124</v>
      </c>
      <c r="I475" s="180">
        <f t="shared" si="7"/>
        <v>95.578231292517003</v>
      </c>
      <c r="J475" s="206"/>
    </row>
    <row r="476" spans="1:10" s="164" customFormat="1" ht="11.25" x14ac:dyDescent="0.2">
      <c r="A476" s="213" t="s">
        <v>599</v>
      </c>
      <c r="B476" s="214">
        <v>906</v>
      </c>
      <c r="C476" s="215">
        <v>1</v>
      </c>
      <c r="D476" s="215">
        <v>6</v>
      </c>
      <c r="E476" s="216">
        <v>9300000193</v>
      </c>
      <c r="F476" s="217">
        <v>200</v>
      </c>
      <c r="G476" s="218">
        <v>7377</v>
      </c>
      <c r="H476" s="218">
        <v>6092.9</v>
      </c>
      <c r="I476" s="180">
        <f t="shared" si="7"/>
        <v>82.593195065744879</v>
      </c>
      <c r="J476" s="206"/>
    </row>
    <row r="477" spans="1:10" s="164" customFormat="1" ht="11.25" x14ac:dyDescent="0.2">
      <c r="A477" s="213" t="s">
        <v>603</v>
      </c>
      <c r="B477" s="214">
        <v>906</v>
      </c>
      <c r="C477" s="215">
        <v>1</v>
      </c>
      <c r="D477" s="215">
        <v>6</v>
      </c>
      <c r="E477" s="216">
        <v>9300000193</v>
      </c>
      <c r="F477" s="217">
        <v>800</v>
      </c>
      <c r="G477" s="218">
        <v>11.5</v>
      </c>
      <c r="H477" s="218">
        <v>0</v>
      </c>
      <c r="I477" s="180">
        <f t="shared" si="7"/>
        <v>0</v>
      </c>
      <c r="J477" s="206"/>
    </row>
    <row r="478" spans="1:10" s="164" customFormat="1" ht="11.25" x14ac:dyDescent="0.2">
      <c r="A478" s="213" t="s">
        <v>612</v>
      </c>
      <c r="B478" s="214">
        <v>906</v>
      </c>
      <c r="C478" s="215">
        <v>1</v>
      </c>
      <c r="D478" s="215">
        <v>6</v>
      </c>
      <c r="E478" s="216">
        <v>9300000870</v>
      </c>
      <c r="F478" s="217"/>
      <c r="G478" s="218">
        <v>207.5</v>
      </c>
      <c r="H478" s="218">
        <v>207.4</v>
      </c>
      <c r="I478" s="180">
        <f t="shared" si="7"/>
        <v>99.951807228915669</v>
      </c>
      <c r="J478" s="206"/>
    </row>
    <row r="479" spans="1:10" s="164" customFormat="1" ht="33.75" x14ac:dyDescent="0.2">
      <c r="A479" s="213" t="s">
        <v>595</v>
      </c>
      <c r="B479" s="214">
        <v>906</v>
      </c>
      <c r="C479" s="215">
        <v>1</v>
      </c>
      <c r="D479" s="215">
        <v>6</v>
      </c>
      <c r="E479" s="216">
        <v>9300000870</v>
      </c>
      <c r="F479" s="217">
        <v>100</v>
      </c>
      <c r="G479" s="218">
        <v>207.5</v>
      </c>
      <c r="H479" s="218">
        <v>207.4</v>
      </c>
      <c r="I479" s="180">
        <f t="shared" si="7"/>
        <v>99.951807228915669</v>
      </c>
      <c r="J479" s="206"/>
    </row>
    <row r="480" spans="1:10" s="176" customFormat="1" ht="10.5" x14ac:dyDescent="0.15">
      <c r="A480" s="207" t="s">
        <v>1784</v>
      </c>
      <c r="B480" s="208">
        <v>907</v>
      </c>
      <c r="C480" s="209"/>
      <c r="D480" s="209"/>
      <c r="E480" s="210"/>
      <c r="F480" s="211"/>
      <c r="G480" s="212">
        <v>10086</v>
      </c>
      <c r="H480" s="212">
        <v>8125.2</v>
      </c>
      <c r="I480" s="174">
        <f t="shared" si="7"/>
        <v>80.559190957763235</v>
      </c>
      <c r="J480" s="203"/>
    </row>
    <row r="481" spans="1:10" s="164" customFormat="1" ht="11.25" x14ac:dyDescent="0.2">
      <c r="A481" s="213" t="s">
        <v>593</v>
      </c>
      <c r="B481" s="214">
        <v>907</v>
      </c>
      <c r="C481" s="215">
        <v>1</v>
      </c>
      <c r="D481" s="215"/>
      <c r="E481" s="216"/>
      <c r="F481" s="217"/>
      <c r="G481" s="218">
        <v>7582</v>
      </c>
      <c r="H481" s="218">
        <v>7141.9</v>
      </c>
      <c r="I481" s="180">
        <f t="shared" si="7"/>
        <v>94.19546293853864</v>
      </c>
      <c r="J481" s="206"/>
    </row>
    <row r="482" spans="1:10" s="164" customFormat="1" ht="11.25" x14ac:dyDescent="0.2">
      <c r="A482" s="213" t="s">
        <v>626</v>
      </c>
      <c r="B482" s="214">
        <v>907</v>
      </c>
      <c r="C482" s="215">
        <v>1</v>
      </c>
      <c r="D482" s="215">
        <v>13</v>
      </c>
      <c r="E482" s="216"/>
      <c r="F482" s="217"/>
      <c r="G482" s="218">
        <v>7582</v>
      </c>
      <c r="H482" s="218">
        <v>7141.9</v>
      </c>
      <c r="I482" s="180">
        <f t="shared" si="7"/>
        <v>94.19546293853864</v>
      </c>
      <c r="J482" s="206"/>
    </row>
    <row r="483" spans="1:10" s="164" customFormat="1" ht="11.25" x14ac:dyDescent="0.2">
      <c r="A483" s="213" t="s">
        <v>596</v>
      </c>
      <c r="B483" s="214">
        <v>907</v>
      </c>
      <c r="C483" s="215">
        <v>1</v>
      </c>
      <c r="D483" s="215">
        <v>13</v>
      </c>
      <c r="E483" s="216">
        <v>8900000000</v>
      </c>
      <c r="F483" s="217"/>
      <c r="G483" s="218">
        <v>7582</v>
      </c>
      <c r="H483" s="218">
        <v>7141.9</v>
      </c>
      <c r="I483" s="180">
        <f t="shared" si="7"/>
        <v>94.19546293853864</v>
      </c>
      <c r="J483" s="206"/>
    </row>
    <row r="484" spans="1:10" s="164" customFormat="1" ht="11.25" x14ac:dyDescent="0.2">
      <c r="A484" s="213" t="s">
        <v>596</v>
      </c>
      <c r="B484" s="214">
        <v>907</v>
      </c>
      <c r="C484" s="215">
        <v>1</v>
      </c>
      <c r="D484" s="215">
        <v>13</v>
      </c>
      <c r="E484" s="216">
        <v>8900000110</v>
      </c>
      <c r="F484" s="217"/>
      <c r="G484" s="218">
        <v>6465</v>
      </c>
      <c r="H484" s="218">
        <v>6464.9</v>
      </c>
      <c r="I484" s="180">
        <f t="shared" si="7"/>
        <v>99.998453209590096</v>
      </c>
      <c r="J484" s="206"/>
    </row>
    <row r="485" spans="1:10" s="164" customFormat="1" ht="33.75" x14ac:dyDescent="0.2">
      <c r="A485" s="213" t="s">
        <v>595</v>
      </c>
      <c r="B485" s="214">
        <v>907</v>
      </c>
      <c r="C485" s="215">
        <v>1</v>
      </c>
      <c r="D485" s="215">
        <v>13</v>
      </c>
      <c r="E485" s="216">
        <v>8900000110</v>
      </c>
      <c r="F485" s="217">
        <v>100</v>
      </c>
      <c r="G485" s="218">
        <v>6465</v>
      </c>
      <c r="H485" s="218">
        <v>6464.9</v>
      </c>
      <c r="I485" s="180">
        <f t="shared" si="7"/>
        <v>99.998453209590096</v>
      </c>
      <c r="J485" s="206"/>
    </row>
    <row r="486" spans="1:10" s="164" customFormat="1" ht="11.25" x14ac:dyDescent="0.2">
      <c r="A486" s="213" t="s">
        <v>596</v>
      </c>
      <c r="B486" s="214">
        <v>907</v>
      </c>
      <c r="C486" s="215">
        <v>1</v>
      </c>
      <c r="D486" s="215">
        <v>13</v>
      </c>
      <c r="E486" s="216">
        <v>8900000190</v>
      </c>
      <c r="F486" s="217"/>
      <c r="G486" s="218">
        <v>827</v>
      </c>
      <c r="H486" s="218">
        <v>387</v>
      </c>
      <c r="I486" s="180">
        <f t="shared" si="7"/>
        <v>46.7956469165659</v>
      </c>
      <c r="J486" s="206"/>
    </row>
    <row r="487" spans="1:10" s="164" customFormat="1" ht="33.75" x14ac:dyDescent="0.2">
      <c r="A487" s="213" t="s">
        <v>595</v>
      </c>
      <c r="B487" s="214">
        <v>907</v>
      </c>
      <c r="C487" s="215">
        <v>1</v>
      </c>
      <c r="D487" s="215">
        <v>13</v>
      </c>
      <c r="E487" s="216">
        <v>8900000190</v>
      </c>
      <c r="F487" s="217">
        <v>100</v>
      </c>
      <c r="G487" s="218">
        <v>262.2</v>
      </c>
      <c r="H487" s="218">
        <v>35.6</v>
      </c>
      <c r="I487" s="180">
        <f t="shared" si="7"/>
        <v>13.577421815408087</v>
      </c>
      <c r="J487" s="206"/>
    </row>
    <row r="488" spans="1:10" s="164" customFormat="1" ht="11.25" x14ac:dyDescent="0.2">
      <c r="A488" s="213" t="s">
        <v>599</v>
      </c>
      <c r="B488" s="214">
        <v>907</v>
      </c>
      <c r="C488" s="215">
        <v>1</v>
      </c>
      <c r="D488" s="215">
        <v>13</v>
      </c>
      <c r="E488" s="216">
        <v>8900000190</v>
      </c>
      <c r="F488" s="217">
        <v>200</v>
      </c>
      <c r="G488" s="218">
        <v>558.4</v>
      </c>
      <c r="H488" s="218">
        <v>351.4</v>
      </c>
      <c r="I488" s="180">
        <f t="shared" si="7"/>
        <v>62.929799426934096</v>
      </c>
      <c r="J488" s="206"/>
    </row>
    <row r="489" spans="1:10" s="164" customFormat="1" ht="11.25" x14ac:dyDescent="0.2">
      <c r="A489" s="213" t="s">
        <v>603</v>
      </c>
      <c r="B489" s="214">
        <v>907</v>
      </c>
      <c r="C489" s="215">
        <v>1</v>
      </c>
      <c r="D489" s="215">
        <v>13</v>
      </c>
      <c r="E489" s="216">
        <v>8900000190</v>
      </c>
      <c r="F489" s="217">
        <v>800</v>
      </c>
      <c r="G489" s="218">
        <v>6.4</v>
      </c>
      <c r="H489" s="218">
        <v>0</v>
      </c>
      <c r="I489" s="180">
        <f t="shared" si="7"/>
        <v>0</v>
      </c>
      <c r="J489" s="206"/>
    </row>
    <row r="490" spans="1:10" s="164" customFormat="1" ht="22.5" x14ac:dyDescent="0.2">
      <c r="A490" s="213" t="s">
        <v>1424</v>
      </c>
      <c r="B490" s="214">
        <v>907</v>
      </c>
      <c r="C490" s="215">
        <v>1</v>
      </c>
      <c r="D490" s="215">
        <v>13</v>
      </c>
      <c r="E490" s="216">
        <v>8900055490</v>
      </c>
      <c r="F490" s="217"/>
      <c r="G490" s="218">
        <v>290</v>
      </c>
      <c r="H490" s="218">
        <v>290</v>
      </c>
      <c r="I490" s="180">
        <f t="shared" si="7"/>
        <v>100</v>
      </c>
      <c r="J490" s="206"/>
    </row>
    <row r="491" spans="1:10" s="164" customFormat="1" ht="33.75" x14ac:dyDescent="0.2">
      <c r="A491" s="213" t="s">
        <v>595</v>
      </c>
      <c r="B491" s="214">
        <v>907</v>
      </c>
      <c r="C491" s="215">
        <v>1</v>
      </c>
      <c r="D491" s="215">
        <v>13</v>
      </c>
      <c r="E491" s="216">
        <v>8900055490</v>
      </c>
      <c r="F491" s="217">
        <v>100</v>
      </c>
      <c r="G491" s="218">
        <v>290</v>
      </c>
      <c r="H491" s="218">
        <v>290</v>
      </c>
      <c r="I491" s="180">
        <f t="shared" si="7"/>
        <v>100</v>
      </c>
      <c r="J491" s="206"/>
    </row>
    <row r="492" spans="1:10" s="164" customFormat="1" ht="11.25" x14ac:dyDescent="0.2">
      <c r="A492" s="213" t="s">
        <v>699</v>
      </c>
      <c r="B492" s="214">
        <v>907</v>
      </c>
      <c r="C492" s="215">
        <v>4</v>
      </c>
      <c r="D492" s="215"/>
      <c r="E492" s="216"/>
      <c r="F492" s="217"/>
      <c r="G492" s="218">
        <v>2504</v>
      </c>
      <c r="H492" s="218">
        <v>983.3</v>
      </c>
      <c r="I492" s="180">
        <f t="shared" si="7"/>
        <v>39.269169329073485</v>
      </c>
      <c r="J492" s="206"/>
    </row>
    <row r="493" spans="1:10" s="164" customFormat="1" ht="11.25" x14ac:dyDescent="0.2">
      <c r="A493" s="213" t="s">
        <v>853</v>
      </c>
      <c r="B493" s="214">
        <v>907</v>
      </c>
      <c r="C493" s="215">
        <v>4</v>
      </c>
      <c r="D493" s="215">
        <v>12</v>
      </c>
      <c r="E493" s="216"/>
      <c r="F493" s="217"/>
      <c r="G493" s="218">
        <v>2504</v>
      </c>
      <c r="H493" s="218">
        <v>983.3</v>
      </c>
      <c r="I493" s="180">
        <f t="shared" si="7"/>
        <v>39.269169329073485</v>
      </c>
      <c r="J493" s="206"/>
    </row>
    <row r="494" spans="1:10" s="164" customFormat="1" ht="22.5" x14ac:dyDescent="0.2">
      <c r="A494" s="213" t="s">
        <v>1537</v>
      </c>
      <c r="B494" s="214">
        <v>907</v>
      </c>
      <c r="C494" s="215">
        <v>4</v>
      </c>
      <c r="D494" s="215">
        <v>12</v>
      </c>
      <c r="E494" s="216">
        <v>2000000000</v>
      </c>
      <c r="F494" s="217"/>
      <c r="G494" s="218">
        <v>1500</v>
      </c>
      <c r="H494" s="218">
        <v>480.7</v>
      </c>
      <c r="I494" s="180">
        <f t="shared" si="7"/>
        <v>32.046666666666667</v>
      </c>
      <c r="J494" s="206"/>
    </row>
    <row r="495" spans="1:10" s="164" customFormat="1" ht="22.5" x14ac:dyDescent="0.2">
      <c r="A495" s="213" t="s">
        <v>867</v>
      </c>
      <c r="B495" s="214">
        <v>907</v>
      </c>
      <c r="C495" s="215">
        <v>4</v>
      </c>
      <c r="D495" s="215">
        <v>12</v>
      </c>
      <c r="E495" s="216">
        <v>2010000000</v>
      </c>
      <c r="F495" s="217"/>
      <c r="G495" s="218">
        <v>1500</v>
      </c>
      <c r="H495" s="218">
        <v>480.7</v>
      </c>
      <c r="I495" s="180">
        <f t="shared" si="7"/>
        <v>32.046666666666667</v>
      </c>
      <c r="J495" s="206"/>
    </row>
    <row r="496" spans="1:10" s="164" customFormat="1" ht="22.5" x14ac:dyDescent="0.2">
      <c r="A496" s="213" t="s">
        <v>1538</v>
      </c>
      <c r="B496" s="214">
        <v>907</v>
      </c>
      <c r="C496" s="215">
        <v>4</v>
      </c>
      <c r="D496" s="215">
        <v>12</v>
      </c>
      <c r="E496" s="216">
        <v>2010002020</v>
      </c>
      <c r="F496" s="217"/>
      <c r="G496" s="218">
        <v>1500</v>
      </c>
      <c r="H496" s="218">
        <v>480.7</v>
      </c>
      <c r="I496" s="180">
        <f t="shared" si="7"/>
        <v>32.046666666666667</v>
      </c>
      <c r="J496" s="206"/>
    </row>
    <row r="497" spans="1:10" s="164" customFormat="1" ht="11.25" x14ac:dyDescent="0.2">
      <c r="A497" s="213" t="s">
        <v>599</v>
      </c>
      <c r="B497" s="214">
        <v>907</v>
      </c>
      <c r="C497" s="215">
        <v>4</v>
      </c>
      <c r="D497" s="215">
        <v>12</v>
      </c>
      <c r="E497" s="216">
        <v>2010002020</v>
      </c>
      <c r="F497" s="217">
        <v>200</v>
      </c>
      <c r="G497" s="218">
        <v>1500</v>
      </c>
      <c r="H497" s="218">
        <v>480.7</v>
      </c>
      <c r="I497" s="180">
        <f t="shared" si="7"/>
        <v>32.046666666666667</v>
      </c>
      <c r="J497" s="206"/>
    </row>
    <row r="498" spans="1:10" s="164" customFormat="1" ht="11.25" x14ac:dyDescent="0.2">
      <c r="A498" s="213" t="s">
        <v>596</v>
      </c>
      <c r="B498" s="214">
        <v>907</v>
      </c>
      <c r="C498" s="215">
        <v>4</v>
      </c>
      <c r="D498" s="215">
        <v>12</v>
      </c>
      <c r="E498" s="216">
        <v>8900000000</v>
      </c>
      <c r="F498" s="217"/>
      <c r="G498" s="218">
        <v>1004</v>
      </c>
      <c r="H498" s="218">
        <v>502.6</v>
      </c>
      <c r="I498" s="180">
        <f t="shared" si="7"/>
        <v>50.059760956175303</v>
      </c>
      <c r="J498" s="206"/>
    </row>
    <row r="499" spans="1:10" s="164" customFormat="1" ht="11.25" x14ac:dyDescent="0.2">
      <c r="A499" s="213" t="s">
        <v>631</v>
      </c>
      <c r="B499" s="214">
        <v>907</v>
      </c>
      <c r="C499" s="215">
        <v>4</v>
      </c>
      <c r="D499" s="215">
        <v>12</v>
      </c>
      <c r="E499" s="216">
        <v>8900099990</v>
      </c>
      <c r="F499" s="217"/>
      <c r="G499" s="218">
        <v>1004</v>
      </c>
      <c r="H499" s="218">
        <v>502.6</v>
      </c>
      <c r="I499" s="180">
        <f t="shared" si="7"/>
        <v>50.059760956175303</v>
      </c>
      <c r="J499" s="206"/>
    </row>
    <row r="500" spans="1:10" s="164" customFormat="1" ht="33.75" x14ac:dyDescent="0.2">
      <c r="A500" s="213" t="s">
        <v>595</v>
      </c>
      <c r="B500" s="214">
        <v>907</v>
      </c>
      <c r="C500" s="215">
        <v>4</v>
      </c>
      <c r="D500" s="215">
        <v>12</v>
      </c>
      <c r="E500" s="216">
        <v>8900099990</v>
      </c>
      <c r="F500" s="217">
        <v>100</v>
      </c>
      <c r="G500" s="218">
        <v>215.2</v>
      </c>
      <c r="H500" s="218">
        <v>70.3</v>
      </c>
      <c r="I500" s="180">
        <f t="shared" si="7"/>
        <v>32.667286245353161</v>
      </c>
      <c r="J500" s="206"/>
    </row>
    <row r="501" spans="1:10" s="164" customFormat="1" ht="11.25" x14ac:dyDescent="0.2">
      <c r="A501" s="213" t="s">
        <v>599</v>
      </c>
      <c r="B501" s="214">
        <v>907</v>
      </c>
      <c r="C501" s="215">
        <v>4</v>
      </c>
      <c r="D501" s="215">
        <v>12</v>
      </c>
      <c r="E501" s="216">
        <v>8900099990</v>
      </c>
      <c r="F501" s="217">
        <v>200</v>
      </c>
      <c r="G501" s="218">
        <v>788.8</v>
      </c>
      <c r="H501" s="218">
        <v>432.3</v>
      </c>
      <c r="I501" s="180">
        <f t="shared" si="7"/>
        <v>54.804766734279923</v>
      </c>
      <c r="J501" s="206"/>
    </row>
    <row r="502" spans="1:10" s="176" customFormat="1" ht="10.5" x14ac:dyDescent="0.15">
      <c r="A502" s="207" t="s">
        <v>1325</v>
      </c>
      <c r="B502" s="208">
        <v>908</v>
      </c>
      <c r="C502" s="209"/>
      <c r="D502" s="209"/>
      <c r="E502" s="210"/>
      <c r="F502" s="211"/>
      <c r="G502" s="212">
        <v>48561.8</v>
      </c>
      <c r="H502" s="212">
        <v>48561.8</v>
      </c>
      <c r="I502" s="174">
        <f t="shared" si="7"/>
        <v>100</v>
      </c>
      <c r="J502" s="203"/>
    </row>
    <row r="503" spans="1:10" s="164" customFormat="1" ht="11.25" x14ac:dyDescent="0.2">
      <c r="A503" s="213" t="s">
        <v>593</v>
      </c>
      <c r="B503" s="214">
        <v>908</v>
      </c>
      <c r="C503" s="215">
        <v>1</v>
      </c>
      <c r="D503" s="215"/>
      <c r="E503" s="216"/>
      <c r="F503" s="217"/>
      <c r="G503" s="218">
        <v>48561.8</v>
      </c>
      <c r="H503" s="218">
        <v>48561.8</v>
      </c>
      <c r="I503" s="180">
        <f t="shared" si="7"/>
        <v>100</v>
      </c>
      <c r="J503" s="206"/>
    </row>
    <row r="504" spans="1:10" s="164" customFormat="1" ht="11.25" x14ac:dyDescent="0.2">
      <c r="A504" s="213" t="s">
        <v>613</v>
      </c>
      <c r="B504" s="214">
        <v>908</v>
      </c>
      <c r="C504" s="215">
        <v>1</v>
      </c>
      <c r="D504" s="215">
        <v>7</v>
      </c>
      <c r="E504" s="216"/>
      <c r="F504" s="217"/>
      <c r="G504" s="218">
        <v>48561.8</v>
      </c>
      <c r="H504" s="218">
        <v>48561.8</v>
      </c>
      <c r="I504" s="180">
        <f t="shared" si="7"/>
        <v>100</v>
      </c>
      <c r="J504" s="206"/>
    </row>
    <row r="505" spans="1:10" s="164" customFormat="1" ht="11.25" x14ac:dyDescent="0.2">
      <c r="A505" s="213" t="s">
        <v>614</v>
      </c>
      <c r="B505" s="214">
        <v>908</v>
      </c>
      <c r="C505" s="215">
        <v>1</v>
      </c>
      <c r="D505" s="215">
        <v>7</v>
      </c>
      <c r="E505" s="216">
        <v>9400000000</v>
      </c>
      <c r="F505" s="217"/>
      <c r="G505" s="218">
        <v>48561.8</v>
      </c>
      <c r="H505" s="218">
        <v>48561.8</v>
      </c>
      <c r="I505" s="180">
        <f t="shared" si="7"/>
        <v>100</v>
      </c>
      <c r="J505" s="206"/>
    </row>
    <row r="506" spans="1:10" s="164" customFormat="1" ht="11.25" x14ac:dyDescent="0.2">
      <c r="A506" s="213" t="s">
        <v>614</v>
      </c>
      <c r="B506" s="214">
        <v>908</v>
      </c>
      <c r="C506" s="215">
        <v>1</v>
      </c>
      <c r="D506" s="215">
        <v>7</v>
      </c>
      <c r="E506" s="216">
        <v>9400000111</v>
      </c>
      <c r="F506" s="217"/>
      <c r="G506" s="218">
        <v>5731.5</v>
      </c>
      <c r="H506" s="218">
        <v>5731.5</v>
      </c>
      <c r="I506" s="180">
        <f t="shared" si="7"/>
        <v>100</v>
      </c>
      <c r="J506" s="206"/>
    </row>
    <row r="507" spans="1:10" s="164" customFormat="1" ht="33.75" x14ac:dyDescent="0.2">
      <c r="A507" s="213" t="s">
        <v>595</v>
      </c>
      <c r="B507" s="214">
        <v>908</v>
      </c>
      <c r="C507" s="215">
        <v>1</v>
      </c>
      <c r="D507" s="215">
        <v>7</v>
      </c>
      <c r="E507" s="216">
        <v>9400000111</v>
      </c>
      <c r="F507" s="217">
        <v>100</v>
      </c>
      <c r="G507" s="218">
        <v>5731.5</v>
      </c>
      <c r="H507" s="218">
        <v>5731.5</v>
      </c>
      <c r="I507" s="180">
        <f t="shared" si="7"/>
        <v>100</v>
      </c>
      <c r="J507" s="206"/>
    </row>
    <row r="508" spans="1:10" s="164" customFormat="1" ht="11.25" x14ac:dyDescent="0.2">
      <c r="A508" s="213" t="s">
        <v>614</v>
      </c>
      <c r="B508" s="214">
        <v>908</v>
      </c>
      <c r="C508" s="215">
        <v>1</v>
      </c>
      <c r="D508" s="215">
        <v>7</v>
      </c>
      <c r="E508" s="216">
        <v>9400000112</v>
      </c>
      <c r="F508" s="217"/>
      <c r="G508" s="218">
        <v>23492.5</v>
      </c>
      <c r="H508" s="218">
        <v>23492.5</v>
      </c>
      <c r="I508" s="180">
        <f t="shared" si="7"/>
        <v>100</v>
      </c>
      <c r="J508" s="206"/>
    </row>
    <row r="509" spans="1:10" s="164" customFormat="1" ht="33.75" x14ac:dyDescent="0.2">
      <c r="A509" s="213" t="s">
        <v>595</v>
      </c>
      <c r="B509" s="214">
        <v>908</v>
      </c>
      <c r="C509" s="215">
        <v>1</v>
      </c>
      <c r="D509" s="215">
        <v>7</v>
      </c>
      <c r="E509" s="216">
        <v>9400000112</v>
      </c>
      <c r="F509" s="217">
        <v>100</v>
      </c>
      <c r="G509" s="218">
        <v>23492.5</v>
      </c>
      <c r="H509" s="218">
        <v>23492.5</v>
      </c>
      <c r="I509" s="180">
        <f t="shared" si="7"/>
        <v>100</v>
      </c>
      <c r="J509" s="206"/>
    </row>
    <row r="510" spans="1:10" s="164" customFormat="1" ht="11.25" x14ac:dyDescent="0.2">
      <c r="A510" s="213" t="s">
        <v>614</v>
      </c>
      <c r="B510" s="214">
        <v>908</v>
      </c>
      <c r="C510" s="215">
        <v>1</v>
      </c>
      <c r="D510" s="215">
        <v>7</v>
      </c>
      <c r="E510" s="216">
        <v>9400000192</v>
      </c>
      <c r="F510" s="217"/>
      <c r="G510" s="218">
        <v>1543.1</v>
      </c>
      <c r="H510" s="218">
        <v>1543.1</v>
      </c>
      <c r="I510" s="180">
        <f t="shared" si="7"/>
        <v>100</v>
      </c>
      <c r="J510" s="206"/>
    </row>
    <row r="511" spans="1:10" s="164" customFormat="1" ht="33.75" x14ac:dyDescent="0.2">
      <c r="A511" s="213" t="s">
        <v>595</v>
      </c>
      <c r="B511" s="214">
        <v>908</v>
      </c>
      <c r="C511" s="215">
        <v>1</v>
      </c>
      <c r="D511" s="215">
        <v>7</v>
      </c>
      <c r="E511" s="216">
        <v>9400000192</v>
      </c>
      <c r="F511" s="217">
        <v>100</v>
      </c>
      <c r="G511" s="218">
        <v>296</v>
      </c>
      <c r="H511" s="218">
        <v>296</v>
      </c>
      <c r="I511" s="180">
        <f t="shared" si="7"/>
        <v>100</v>
      </c>
      <c r="J511" s="206"/>
    </row>
    <row r="512" spans="1:10" s="164" customFormat="1" ht="11.25" x14ac:dyDescent="0.2">
      <c r="A512" s="213" t="s">
        <v>599</v>
      </c>
      <c r="B512" s="214">
        <v>908</v>
      </c>
      <c r="C512" s="215">
        <v>1</v>
      </c>
      <c r="D512" s="215">
        <v>7</v>
      </c>
      <c r="E512" s="216">
        <v>9400000192</v>
      </c>
      <c r="F512" s="217">
        <v>200</v>
      </c>
      <c r="G512" s="218">
        <v>1238.5</v>
      </c>
      <c r="H512" s="218">
        <v>1238.5</v>
      </c>
      <c r="I512" s="180">
        <f t="shared" si="7"/>
        <v>100</v>
      </c>
      <c r="J512" s="206"/>
    </row>
    <row r="513" spans="1:10" s="164" customFormat="1" ht="11.25" x14ac:dyDescent="0.2">
      <c r="A513" s="213" t="s">
        <v>603</v>
      </c>
      <c r="B513" s="214">
        <v>908</v>
      </c>
      <c r="C513" s="215">
        <v>1</v>
      </c>
      <c r="D513" s="215">
        <v>7</v>
      </c>
      <c r="E513" s="216">
        <v>9400000192</v>
      </c>
      <c r="F513" s="217">
        <v>800</v>
      </c>
      <c r="G513" s="218">
        <v>8.6</v>
      </c>
      <c r="H513" s="218">
        <v>8.6</v>
      </c>
      <c r="I513" s="180">
        <f t="shared" si="7"/>
        <v>100</v>
      </c>
      <c r="J513" s="206"/>
    </row>
    <row r="514" spans="1:10" s="164" customFormat="1" ht="11.25" x14ac:dyDescent="0.2">
      <c r="A514" s="213" t="s">
        <v>614</v>
      </c>
      <c r="B514" s="214">
        <v>908</v>
      </c>
      <c r="C514" s="215">
        <v>1</v>
      </c>
      <c r="D514" s="215">
        <v>7</v>
      </c>
      <c r="E514" s="216">
        <v>9400000870</v>
      </c>
      <c r="F514" s="217"/>
      <c r="G514" s="218">
        <v>247.6</v>
      </c>
      <c r="H514" s="218">
        <v>247.6</v>
      </c>
      <c r="I514" s="180">
        <f t="shared" si="7"/>
        <v>100</v>
      </c>
      <c r="J514" s="206"/>
    </row>
    <row r="515" spans="1:10" s="164" customFormat="1" ht="33.75" x14ac:dyDescent="0.2">
      <c r="A515" s="213" t="s">
        <v>595</v>
      </c>
      <c r="B515" s="214">
        <v>908</v>
      </c>
      <c r="C515" s="215">
        <v>1</v>
      </c>
      <c r="D515" s="215">
        <v>7</v>
      </c>
      <c r="E515" s="216">
        <v>9400000870</v>
      </c>
      <c r="F515" s="217">
        <v>100</v>
      </c>
      <c r="G515" s="218">
        <v>247.6</v>
      </c>
      <c r="H515" s="218">
        <v>247.6</v>
      </c>
      <c r="I515" s="180">
        <f t="shared" si="7"/>
        <v>100</v>
      </c>
      <c r="J515" s="206"/>
    </row>
    <row r="516" spans="1:10" s="164" customFormat="1" ht="11.25" x14ac:dyDescent="0.2">
      <c r="A516" s="213" t="s">
        <v>615</v>
      </c>
      <c r="B516" s="214">
        <v>908</v>
      </c>
      <c r="C516" s="215">
        <v>1</v>
      </c>
      <c r="D516" s="215">
        <v>7</v>
      </c>
      <c r="E516" s="216">
        <v>9400099990</v>
      </c>
      <c r="F516" s="217"/>
      <c r="G516" s="218">
        <v>17547.099999999999</v>
      </c>
      <c r="H516" s="218">
        <v>17547.099999999999</v>
      </c>
      <c r="I516" s="180">
        <f t="shared" si="7"/>
        <v>100</v>
      </c>
      <c r="J516" s="206"/>
    </row>
    <row r="517" spans="1:10" s="164" customFormat="1" ht="11.25" x14ac:dyDescent="0.2">
      <c r="A517" s="213" t="s">
        <v>603</v>
      </c>
      <c r="B517" s="214">
        <v>908</v>
      </c>
      <c r="C517" s="215">
        <v>1</v>
      </c>
      <c r="D517" s="215">
        <v>7</v>
      </c>
      <c r="E517" s="216">
        <v>9400099990</v>
      </c>
      <c r="F517" s="217">
        <v>800</v>
      </c>
      <c r="G517" s="218">
        <v>17547.099999999999</v>
      </c>
      <c r="H517" s="218">
        <v>17547.099999999999</v>
      </c>
      <c r="I517" s="180">
        <f t="shared" si="7"/>
        <v>100</v>
      </c>
      <c r="J517" s="206"/>
    </row>
    <row r="518" spans="1:10" s="176" customFormat="1" ht="31.5" x14ac:dyDescent="0.15">
      <c r="A518" s="207" t="s">
        <v>1326</v>
      </c>
      <c r="B518" s="208">
        <v>910</v>
      </c>
      <c r="C518" s="209"/>
      <c r="D518" s="209"/>
      <c r="E518" s="210"/>
      <c r="F518" s="211"/>
      <c r="G518" s="212">
        <v>11494.6</v>
      </c>
      <c r="H518" s="212">
        <v>11124.4</v>
      </c>
      <c r="I518" s="174">
        <f t="shared" si="7"/>
        <v>96.779357263410631</v>
      </c>
      <c r="J518" s="203"/>
    </row>
    <row r="519" spans="1:10" s="164" customFormat="1" ht="11.25" x14ac:dyDescent="0.2">
      <c r="A519" s="213" t="s">
        <v>593</v>
      </c>
      <c r="B519" s="214">
        <v>910</v>
      </c>
      <c r="C519" s="215">
        <v>1</v>
      </c>
      <c r="D519" s="215"/>
      <c r="E519" s="216"/>
      <c r="F519" s="217"/>
      <c r="G519" s="218">
        <v>11494.6</v>
      </c>
      <c r="H519" s="218">
        <v>11124.4</v>
      </c>
      <c r="I519" s="180">
        <f t="shared" si="7"/>
        <v>96.779357263410631</v>
      </c>
      <c r="J519" s="206"/>
    </row>
    <row r="520" spans="1:10" s="164" customFormat="1" ht="11.25" x14ac:dyDescent="0.2">
      <c r="A520" s="213" t="s">
        <v>626</v>
      </c>
      <c r="B520" s="214">
        <v>910</v>
      </c>
      <c r="C520" s="215">
        <v>1</v>
      </c>
      <c r="D520" s="215">
        <v>13</v>
      </c>
      <c r="E520" s="216"/>
      <c r="F520" s="217"/>
      <c r="G520" s="218">
        <v>11494.6</v>
      </c>
      <c r="H520" s="218">
        <v>11124.4</v>
      </c>
      <c r="I520" s="180">
        <f t="shared" si="7"/>
        <v>96.779357263410631</v>
      </c>
      <c r="J520" s="206"/>
    </row>
    <row r="521" spans="1:10" s="164" customFormat="1" ht="11.25" x14ac:dyDescent="0.2">
      <c r="A521" s="213" t="s">
        <v>596</v>
      </c>
      <c r="B521" s="214">
        <v>910</v>
      </c>
      <c r="C521" s="215">
        <v>1</v>
      </c>
      <c r="D521" s="215">
        <v>13</v>
      </c>
      <c r="E521" s="216">
        <v>8900000000</v>
      </c>
      <c r="F521" s="217"/>
      <c r="G521" s="218">
        <v>11494.6</v>
      </c>
      <c r="H521" s="218">
        <v>11124.4</v>
      </c>
      <c r="I521" s="180">
        <f t="shared" si="7"/>
        <v>96.779357263410631</v>
      </c>
      <c r="J521" s="206"/>
    </row>
    <row r="522" spans="1:10" s="164" customFormat="1" ht="11.25" x14ac:dyDescent="0.2">
      <c r="A522" s="213" t="s">
        <v>596</v>
      </c>
      <c r="B522" s="214">
        <v>910</v>
      </c>
      <c r="C522" s="215">
        <v>1</v>
      </c>
      <c r="D522" s="215">
        <v>13</v>
      </c>
      <c r="E522" s="216">
        <v>8900000110</v>
      </c>
      <c r="F522" s="217"/>
      <c r="G522" s="218">
        <v>9721.2999999999993</v>
      </c>
      <c r="H522" s="218">
        <v>9656.9</v>
      </c>
      <c r="I522" s="180">
        <f t="shared" si="7"/>
        <v>99.337537160667807</v>
      </c>
      <c r="J522" s="206"/>
    </row>
    <row r="523" spans="1:10" s="164" customFormat="1" ht="33.75" x14ac:dyDescent="0.2">
      <c r="A523" s="213" t="s">
        <v>595</v>
      </c>
      <c r="B523" s="214">
        <v>910</v>
      </c>
      <c r="C523" s="215">
        <v>1</v>
      </c>
      <c r="D523" s="215">
        <v>13</v>
      </c>
      <c r="E523" s="216">
        <v>8900000110</v>
      </c>
      <c r="F523" s="217">
        <v>100</v>
      </c>
      <c r="G523" s="218">
        <v>9721.2999999999993</v>
      </c>
      <c r="H523" s="218">
        <v>9656.9</v>
      </c>
      <c r="I523" s="180">
        <f t="shared" si="7"/>
        <v>99.337537160667807</v>
      </c>
      <c r="J523" s="206"/>
    </row>
    <row r="524" spans="1:10" s="164" customFormat="1" ht="11.25" x14ac:dyDescent="0.2">
      <c r="A524" s="213" t="s">
        <v>596</v>
      </c>
      <c r="B524" s="214">
        <v>910</v>
      </c>
      <c r="C524" s="215">
        <v>1</v>
      </c>
      <c r="D524" s="215">
        <v>13</v>
      </c>
      <c r="E524" s="216">
        <v>8900000190</v>
      </c>
      <c r="F524" s="217"/>
      <c r="G524" s="218">
        <v>1773.3</v>
      </c>
      <c r="H524" s="218">
        <v>1467.5</v>
      </c>
      <c r="I524" s="180">
        <f t="shared" si="7"/>
        <v>82.755314949529122</v>
      </c>
      <c r="J524" s="206"/>
    </row>
    <row r="525" spans="1:10" s="164" customFormat="1" ht="33.75" x14ac:dyDescent="0.2">
      <c r="A525" s="213" t="s">
        <v>595</v>
      </c>
      <c r="B525" s="214">
        <v>910</v>
      </c>
      <c r="C525" s="215">
        <v>1</v>
      </c>
      <c r="D525" s="215">
        <v>13</v>
      </c>
      <c r="E525" s="216">
        <v>8900000190</v>
      </c>
      <c r="F525" s="217">
        <v>100</v>
      </c>
      <c r="G525" s="218">
        <v>620</v>
      </c>
      <c r="H525" s="218">
        <v>490.6</v>
      </c>
      <c r="I525" s="180">
        <f t="shared" si="7"/>
        <v>79.129032258064527</v>
      </c>
      <c r="J525" s="206"/>
    </row>
    <row r="526" spans="1:10" s="164" customFormat="1" ht="11.25" x14ac:dyDescent="0.2">
      <c r="A526" s="213" t="s">
        <v>599</v>
      </c>
      <c r="B526" s="214">
        <v>910</v>
      </c>
      <c r="C526" s="215">
        <v>1</v>
      </c>
      <c r="D526" s="215">
        <v>13</v>
      </c>
      <c r="E526" s="216">
        <v>8900000190</v>
      </c>
      <c r="F526" s="217">
        <v>200</v>
      </c>
      <c r="G526" s="218">
        <v>1150.3</v>
      </c>
      <c r="H526" s="218">
        <v>974.4</v>
      </c>
      <c r="I526" s="180">
        <f t="shared" si="7"/>
        <v>84.708336955576812</v>
      </c>
      <c r="J526" s="206"/>
    </row>
    <row r="527" spans="1:10" s="164" customFormat="1" ht="11.25" x14ac:dyDescent="0.2">
      <c r="A527" s="213" t="s">
        <v>611</v>
      </c>
      <c r="B527" s="214">
        <v>910</v>
      </c>
      <c r="C527" s="215">
        <v>1</v>
      </c>
      <c r="D527" s="215">
        <v>13</v>
      </c>
      <c r="E527" s="216">
        <v>8900000190</v>
      </c>
      <c r="F527" s="217">
        <v>300</v>
      </c>
      <c r="G527" s="218">
        <v>3</v>
      </c>
      <c r="H527" s="218">
        <v>2.5</v>
      </c>
      <c r="I527" s="180">
        <f t="shared" ref="I527:I590" si="8">+H527/G527*100</f>
        <v>83.333333333333343</v>
      </c>
      <c r="J527" s="206"/>
    </row>
    <row r="528" spans="1:10" s="176" customFormat="1" ht="10.5" x14ac:dyDescent="0.15">
      <c r="A528" s="207" t="s">
        <v>1327</v>
      </c>
      <c r="B528" s="208">
        <v>911</v>
      </c>
      <c r="C528" s="209"/>
      <c r="D528" s="209"/>
      <c r="E528" s="210"/>
      <c r="F528" s="211"/>
      <c r="G528" s="212">
        <v>2919967.8</v>
      </c>
      <c r="H528" s="212">
        <v>2801070.5</v>
      </c>
      <c r="I528" s="174">
        <f t="shared" si="8"/>
        <v>95.928129755403475</v>
      </c>
      <c r="J528" s="203"/>
    </row>
    <row r="529" spans="1:10" s="164" customFormat="1" ht="11.25" x14ac:dyDescent="0.2">
      <c r="A529" s="213" t="s">
        <v>699</v>
      </c>
      <c r="B529" s="214">
        <v>911</v>
      </c>
      <c r="C529" s="215">
        <v>4</v>
      </c>
      <c r="D529" s="215"/>
      <c r="E529" s="216"/>
      <c r="F529" s="217"/>
      <c r="G529" s="218">
        <v>2919967.8</v>
      </c>
      <c r="H529" s="218">
        <v>2801070.5</v>
      </c>
      <c r="I529" s="180">
        <f t="shared" si="8"/>
        <v>95.928129755403475</v>
      </c>
      <c r="J529" s="206"/>
    </row>
    <row r="530" spans="1:10" s="164" customFormat="1" ht="11.25" x14ac:dyDescent="0.2">
      <c r="A530" s="213" t="s">
        <v>700</v>
      </c>
      <c r="B530" s="214">
        <v>911</v>
      </c>
      <c r="C530" s="215">
        <v>4</v>
      </c>
      <c r="D530" s="215">
        <v>1</v>
      </c>
      <c r="E530" s="216"/>
      <c r="F530" s="217"/>
      <c r="G530" s="218">
        <v>76</v>
      </c>
      <c r="H530" s="218">
        <v>16.100000000000001</v>
      </c>
      <c r="I530" s="180">
        <f t="shared" si="8"/>
        <v>21.184210526315791</v>
      </c>
      <c r="J530" s="206"/>
    </row>
    <row r="531" spans="1:10" s="164" customFormat="1" ht="22.5" x14ac:dyDescent="0.2">
      <c r="A531" s="213" t="s">
        <v>1441</v>
      </c>
      <c r="B531" s="214">
        <v>911</v>
      </c>
      <c r="C531" s="215">
        <v>4</v>
      </c>
      <c r="D531" s="215">
        <v>1</v>
      </c>
      <c r="E531" s="216">
        <v>400000000</v>
      </c>
      <c r="F531" s="217"/>
      <c r="G531" s="218">
        <v>76</v>
      </c>
      <c r="H531" s="218">
        <v>16.100000000000001</v>
      </c>
      <c r="I531" s="180">
        <f t="shared" si="8"/>
        <v>21.184210526315791</v>
      </c>
      <c r="J531" s="206"/>
    </row>
    <row r="532" spans="1:10" s="164" customFormat="1" ht="11.25" x14ac:dyDescent="0.2">
      <c r="A532" s="213" t="s">
        <v>701</v>
      </c>
      <c r="B532" s="214">
        <v>911</v>
      </c>
      <c r="C532" s="215">
        <v>4</v>
      </c>
      <c r="D532" s="215">
        <v>1</v>
      </c>
      <c r="E532" s="216">
        <v>420000000</v>
      </c>
      <c r="F532" s="217"/>
      <c r="G532" s="218">
        <v>76</v>
      </c>
      <c r="H532" s="218">
        <v>16.100000000000001</v>
      </c>
      <c r="I532" s="180">
        <f t="shared" si="8"/>
        <v>21.184210526315791</v>
      </c>
      <c r="J532" s="206"/>
    </row>
    <row r="533" spans="1:10" s="164" customFormat="1" ht="11.25" x14ac:dyDescent="0.2">
      <c r="A533" s="213" t="s">
        <v>702</v>
      </c>
      <c r="B533" s="214">
        <v>911</v>
      </c>
      <c r="C533" s="215">
        <v>4</v>
      </c>
      <c r="D533" s="215">
        <v>1</v>
      </c>
      <c r="E533" s="216">
        <v>420042260</v>
      </c>
      <c r="F533" s="217"/>
      <c r="G533" s="218">
        <v>76</v>
      </c>
      <c r="H533" s="218">
        <v>16.100000000000001</v>
      </c>
      <c r="I533" s="180">
        <f t="shared" si="8"/>
        <v>21.184210526315791</v>
      </c>
      <c r="J533" s="206"/>
    </row>
    <row r="534" spans="1:10" s="164" customFormat="1" ht="11.25" x14ac:dyDescent="0.2">
      <c r="A534" s="213" t="s">
        <v>599</v>
      </c>
      <c r="B534" s="214">
        <v>911</v>
      </c>
      <c r="C534" s="215">
        <v>4</v>
      </c>
      <c r="D534" s="215">
        <v>1</v>
      </c>
      <c r="E534" s="216">
        <v>420042260</v>
      </c>
      <c r="F534" s="217">
        <v>200</v>
      </c>
      <c r="G534" s="218">
        <v>76</v>
      </c>
      <c r="H534" s="218">
        <v>16.100000000000001</v>
      </c>
      <c r="I534" s="180">
        <f t="shared" si="8"/>
        <v>21.184210526315791</v>
      </c>
      <c r="J534" s="206"/>
    </row>
    <row r="535" spans="1:10" s="164" customFormat="1" ht="11.25" x14ac:dyDescent="0.2">
      <c r="A535" s="213" t="s">
        <v>796</v>
      </c>
      <c r="B535" s="214">
        <v>911</v>
      </c>
      <c r="C535" s="215">
        <v>4</v>
      </c>
      <c r="D535" s="215">
        <v>8</v>
      </c>
      <c r="E535" s="216"/>
      <c r="F535" s="217"/>
      <c r="G535" s="218">
        <v>229136.6</v>
      </c>
      <c r="H535" s="218">
        <v>211355.7</v>
      </c>
      <c r="I535" s="180">
        <f t="shared" si="8"/>
        <v>92.240043711916826</v>
      </c>
      <c r="J535" s="206"/>
    </row>
    <row r="536" spans="1:10" s="164" customFormat="1" ht="22.5" x14ac:dyDescent="0.2">
      <c r="A536" s="213" t="s">
        <v>1484</v>
      </c>
      <c r="B536" s="214">
        <v>911</v>
      </c>
      <c r="C536" s="215">
        <v>4</v>
      </c>
      <c r="D536" s="215">
        <v>8</v>
      </c>
      <c r="E536" s="216">
        <v>1700000000</v>
      </c>
      <c r="F536" s="217"/>
      <c r="G536" s="218">
        <v>124993.3</v>
      </c>
      <c r="H536" s="218">
        <v>109755.8</v>
      </c>
      <c r="I536" s="180">
        <f t="shared" si="8"/>
        <v>87.809346580976751</v>
      </c>
      <c r="J536" s="206"/>
    </row>
    <row r="537" spans="1:10" s="164" customFormat="1" ht="11.25" x14ac:dyDescent="0.2">
      <c r="A537" s="213" t="s">
        <v>1485</v>
      </c>
      <c r="B537" s="214">
        <v>911</v>
      </c>
      <c r="C537" s="215">
        <v>4</v>
      </c>
      <c r="D537" s="215">
        <v>8</v>
      </c>
      <c r="E537" s="216">
        <v>1720000000</v>
      </c>
      <c r="F537" s="217"/>
      <c r="G537" s="218">
        <v>124993.3</v>
      </c>
      <c r="H537" s="218">
        <v>109755.8</v>
      </c>
      <c r="I537" s="180">
        <f t="shared" si="8"/>
        <v>87.809346580976751</v>
      </c>
      <c r="J537" s="206"/>
    </row>
    <row r="538" spans="1:10" s="164" customFormat="1" ht="11.25" x14ac:dyDescent="0.2">
      <c r="A538" s="213" t="s">
        <v>797</v>
      </c>
      <c r="B538" s="214">
        <v>911</v>
      </c>
      <c r="C538" s="215">
        <v>4</v>
      </c>
      <c r="D538" s="215">
        <v>8</v>
      </c>
      <c r="E538" s="216">
        <v>1720100000</v>
      </c>
      <c r="F538" s="217"/>
      <c r="G538" s="218">
        <v>28916.400000000001</v>
      </c>
      <c r="H538" s="218">
        <v>28916.400000000001</v>
      </c>
      <c r="I538" s="180">
        <f t="shared" si="8"/>
        <v>100</v>
      </c>
      <c r="J538" s="206"/>
    </row>
    <row r="539" spans="1:10" s="164" customFormat="1" ht="11.25" x14ac:dyDescent="0.2">
      <c r="A539" s="213" t="s">
        <v>798</v>
      </c>
      <c r="B539" s="214">
        <v>911</v>
      </c>
      <c r="C539" s="215">
        <v>4</v>
      </c>
      <c r="D539" s="215">
        <v>8</v>
      </c>
      <c r="E539" s="216">
        <v>1720160320</v>
      </c>
      <c r="F539" s="217"/>
      <c r="G539" s="218">
        <v>28916.400000000001</v>
      </c>
      <c r="H539" s="218">
        <v>28916.400000000001</v>
      </c>
      <c r="I539" s="180">
        <f t="shared" si="8"/>
        <v>100</v>
      </c>
      <c r="J539" s="206"/>
    </row>
    <row r="540" spans="1:10" s="164" customFormat="1" ht="11.25" x14ac:dyDescent="0.2">
      <c r="A540" s="213" t="s">
        <v>603</v>
      </c>
      <c r="B540" s="214">
        <v>911</v>
      </c>
      <c r="C540" s="215">
        <v>4</v>
      </c>
      <c r="D540" s="215">
        <v>8</v>
      </c>
      <c r="E540" s="216">
        <v>1720160320</v>
      </c>
      <c r="F540" s="217">
        <v>800</v>
      </c>
      <c r="G540" s="218">
        <v>28916.400000000001</v>
      </c>
      <c r="H540" s="218">
        <v>28916.400000000001</v>
      </c>
      <c r="I540" s="180">
        <f t="shared" si="8"/>
        <v>100</v>
      </c>
      <c r="J540" s="206"/>
    </row>
    <row r="541" spans="1:10" s="164" customFormat="1" ht="11.25" x14ac:dyDescent="0.2">
      <c r="A541" s="213" t="s">
        <v>1486</v>
      </c>
      <c r="B541" s="214">
        <v>911</v>
      </c>
      <c r="C541" s="215">
        <v>4</v>
      </c>
      <c r="D541" s="215">
        <v>8</v>
      </c>
      <c r="E541" s="216">
        <v>1720200000</v>
      </c>
      <c r="F541" s="217"/>
      <c r="G541" s="218">
        <v>96076.9</v>
      </c>
      <c r="H541" s="218">
        <v>80839.399999999994</v>
      </c>
      <c r="I541" s="180">
        <f t="shared" si="8"/>
        <v>84.140308440426367</v>
      </c>
      <c r="J541" s="206"/>
    </row>
    <row r="542" spans="1:10" s="164" customFormat="1" ht="22.5" x14ac:dyDescent="0.2">
      <c r="A542" s="213" t="s">
        <v>1487</v>
      </c>
      <c r="B542" s="214">
        <v>911</v>
      </c>
      <c r="C542" s="215">
        <v>4</v>
      </c>
      <c r="D542" s="215">
        <v>8</v>
      </c>
      <c r="E542" s="216">
        <v>1720265090</v>
      </c>
      <c r="F542" s="217"/>
      <c r="G542" s="218">
        <v>71076.899999999994</v>
      </c>
      <c r="H542" s="218">
        <v>55839.4</v>
      </c>
      <c r="I542" s="180">
        <f t="shared" si="8"/>
        <v>78.561951914053665</v>
      </c>
      <c r="J542" s="206"/>
    </row>
    <row r="543" spans="1:10" s="164" customFormat="1" ht="11.25" x14ac:dyDescent="0.2">
      <c r="A543" s="213" t="s">
        <v>603</v>
      </c>
      <c r="B543" s="214">
        <v>911</v>
      </c>
      <c r="C543" s="215">
        <v>4</v>
      </c>
      <c r="D543" s="215">
        <v>8</v>
      </c>
      <c r="E543" s="216">
        <v>1720265090</v>
      </c>
      <c r="F543" s="217">
        <v>800</v>
      </c>
      <c r="G543" s="218">
        <v>71076.899999999994</v>
      </c>
      <c r="H543" s="218">
        <v>55839.4</v>
      </c>
      <c r="I543" s="180">
        <f t="shared" si="8"/>
        <v>78.561951914053665</v>
      </c>
      <c r="J543" s="206"/>
    </row>
    <row r="544" spans="1:10" s="164" customFormat="1" ht="11.25" x14ac:dyDescent="0.2">
      <c r="A544" s="213" t="s">
        <v>1488</v>
      </c>
      <c r="B544" s="214">
        <v>911</v>
      </c>
      <c r="C544" s="215">
        <v>4</v>
      </c>
      <c r="D544" s="215">
        <v>8</v>
      </c>
      <c r="E544" s="216">
        <v>1720267000</v>
      </c>
      <c r="F544" s="217"/>
      <c r="G544" s="218">
        <v>25000</v>
      </c>
      <c r="H544" s="218">
        <v>25000</v>
      </c>
      <c r="I544" s="180">
        <f t="shared" si="8"/>
        <v>100</v>
      </c>
      <c r="J544" s="206"/>
    </row>
    <row r="545" spans="1:10" s="164" customFormat="1" ht="11.25" x14ac:dyDescent="0.2">
      <c r="A545" s="213" t="s">
        <v>795</v>
      </c>
      <c r="B545" s="214">
        <v>911</v>
      </c>
      <c r="C545" s="215">
        <v>4</v>
      </c>
      <c r="D545" s="215">
        <v>8</v>
      </c>
      <c r="E545" s="216">
        <v>1720267000</v>
      </c>
      <c r="F545" s="217">
        <v>400</v>
      </c>
      <c r="G545" s="218">
        <v>25000</v>
      </c>
      <c r="H545" s="218">
        <v>25000</v>
      </c>
      <c r="I545" s="180">
        <f t="shared" si="8"/>
        <v>100</v>
      </c>
      <c r="J545" s="206"/>
    </row>
    <row r="546" spans="1:10" s="164" customFormat="1" ht="11.25" x14ac:dyDescent="0.2">
      <c r="A546" s="213" t="s">
        <v>799</v>
      </c>
      <c r="B546" s="214">
        <v>911</v>
      </c>
      <c r="C546" s="215">
        <v>4</v>
      </c>
      <c r="D546" s="215">
        <v>8</v>
      </c>
      <c r="E546" s="216">
        <v>8400000000</v>
      </c>
      <c r="F546" s="217"/>
      <c r="G546" s="218">
        <v>87936.5</v>
      </c>
      <c r="H546" s="218">
        <v>85935.6</v>
      </c>
      <c r="I546" s="180">
        <f t="shared" si="8"/>
        <v>97.724608097888819</v>
      </c>
      <c r="J546" s="206"/>
    </row>
    <row r="547" spans="1:10" s="164" customFormat="1" ht="11.25" x14ac:dyDescent="0.2">
      <c r="A547" s="213" t="s">
        <v>799</v>
      </c>
      <c r="B547" s="214">
        <v>911</v>
      </c>
      <c r="C547" s="215">
        <v>4</v>
      </c>
      <c r="D547" s="215">
        <v>8</v>
      </c>
      <c r="E547" s="216">
        <v>8400100000</v>
      </c>
      <c r="F547" s="217"/>
      <c r="G547" s="218">
        <v>84653.4</v>
      </c>
      <c r="H547" s="218">
        <v>82652.5</v>
      </c>
      <c r="I547" s="180">
        <f t="shared" si="8"/>
        <v>97.636361918127335</v>
      </c>
      <c r="J547" s="206"/>
    </row>
    <row r="548" spans="1:10" s="164" customFormat="1" ht="33.75" x14ac:dyDescent="0.2">
      <c r="A548" s="213" t="s">
        <v>800</v>
      </c>
      <c r="B548" s="214">
        <v>911</v>
      </c>
      <c r="C548" s="215">
        <v>4</v>
      </c>
      <c r="D548" s="215">
        <v>8</v>
      </c>
      <c r="E548" s="216">
        <v>8400168020</v>
      </c>
      <c r="F548" s="217"/>
      <c r="G548" s="218">
        <v>84653.4</v>
      </c>
      <c r="H548" s="218">
        <v>82652.5</v>
      </c>
      <c r="I548" s="180">
        <f t="shared" si="8"/>
        <v>97.636361918127335</v>
      </c>
      <c r="J548" s="206"/>
    </row>
    <row r="549" spans="1:10" s="164" customFormat="1" ht="11.25" x14ac:dyDescent="0.2">
      <c r="A549" s="213" t="s">
        <v>603</v>
      </c>
      <c r="B549" s="214">
        <v>911</v>
      </c>
      <c r="C549" s="215">
        <v>4</v>
      </c>
      <c r="D549" s="215">
        <v>8</v>
      </c>
      <c r="E549" s="216">
        <v>8400168020</v>
      </c>
      <c r="F549" s="217">
        <v>800</v>
      </c>
      <c r="G549" s="218">
        <v>84653.4</v>
      </c>
      <c r="H549" s="218">
        <v>82652.5</v>
      </c>
      <c r="I549" s="180">
        <f t="shared" si="8"/>
        <v>97.636361918127335</v>
      </c>
      <c r="J549" s="206"/>
    </row>
    <row r="550" spans="1:10" s="164" customFormat="1" ht="11.25" x14ac:dyDescent="0.2">
      <c r="A550" s="213" t="s">
        <v>799</v>
      </c>
      <c r="B550" s="214">
        <v>911</v>
      </c>
      <c r="C550" s="215">
        <v>4</v>
      </c>
      <c r="D550" s="215">
        <v>8</v>
      </c>
      <c r="E550" s="216">
        <v>8400200000</v>
      </c>
      <c r="F550" s="217"/>
      <c r="G550" s="218">
        <v>3283.1</v>
      </c>
      <c r="H550" s="218">
        <v>3283.1</v>
      </c>
      <c r="I550" s="180">
        <f t="shared" si="8"/>
        <v>100</v>
      </c>
      <c r="J550" s="206"/>
    </row>
    <row r="551" spans="1:10" s="164" customFormat="1" ht="22.5" x14ac:dyDescent="0.2">
      <c r="A551" s="213" t="s">
        <v>801</v>
      </c>
      <c r="B551" s="214">
        <v>911</v>
      </c>
      <c r="C551" s="215">
        <v>4</v>
      </c>
      <c r="D551" s="215">
        <v>8</v>
      </c>
      <c r="E551" s="216">
        <v>8400268030</v>
      </c>
      <c r="F551" s="217"/>
      <c r="G551" s="218">
        <v>3283.1</v>
      </c>
      <c r="H551" s="218">
        <v>3283.1</v>
      </c>
      <c r="I551" s="180">
        <f t="shared" si="8"/>
        <v>100</v>
      </c>
      <c r="J551" s="206"/>
    </row>
    <row r="552" spans="1:10" s="164" customFormat="1" ht="11.25" x14ac:dyDescent="0.2">
      <c r="A552" s="213" t="s">
        <v>609</v>
      </c>
      <c r="B552" s="214">
        <v>911</v>
      </c>
      <c r="C552" s="215">
        <v>4</v>
      </c>
      <c r="D552" s="215">
        <v>8</v>
      </c>
      <c r="E552" s="216">
        <v>8400268030</v>
      </c>
      <c r="F552" s="217">
        <v>500</v>
      </c>
      <c r="G552" s="218">
        <v>3283.1</v>
      </c>
      <c r="H552" s="218">
        <v>3283.1</v>
      </c>
      <c r="I552" s="180">
        <f t="shared" si="8"/>
        <v>100</v>
      </c>
      <c r="J552" s="206"/>
    </row>
    <row r="553" spans="1:10" s="164" customFormat="1" ht="11.25" x14ac:dyDescent="0.2">
      <c r="A553" s="213" t="s">
        <v>596</v>
      </c>
      <c r="B553" s="214">
        <v>911</v>
      </c>
      <c r="C553" s="215">
        <v>4</v>
      </c>
      <c r="D553" s="215">
        <v>8</v>
      </c>
      <c r="E553" s="216">
        <v>8900000000</v>
      </c>
      <c r="F553" s="217"/>
      <c r="G553" s="218">
        <v>16206.8</v>
      </c>
      <c r="H553" s="218">
        <v>15664.3</v>
      </c>
      <c r="I553" s="180">
        <f t="shared" si="8"/>
        <v>96.652639632746755</v>
      </c>
      <c r="J553" s="206"/>
    </row>
    <row r="554" spans="1:10" s="164" customFormat="1" ht="11.25" x14ac:dyDescent="0.2">
      <c r="A554" s="213" t="s">
        <v>596</v>
      </c>
      <c r="B554" s="214">
        <v>911</v>
      </c>
      <c r="C554" s="215">
        <v>4</v>
      </c>
      <c r="D554" s="215">
        <v>8</v>
      </c>
      <c r="E554" s="216">
        <v>8900000110</v>
      </c>
      <c r="F554" s="217"/>
      <c r="G554" s="218">
        <v>12460.7</v>
      </c>
      <c r="H554" s="218">
        <v>12460.7</v>
      </c>
      <c r="I554" s="180">
        <f t="shared" si="8"/>
        <v>100</v>
      </c>
      <c r="J554" s="206"/>
    </row>
    <row r="555" spans="1:10" s="164" customFormat="1" ht="33.75" x14ac:dyDescent="0.2">
      <c r="A555" s="213" t="s">
        <v>595</v>
      </c>
      <c r="B555" s="214">
        <v>911</v>
      </c>
      <c r="C555" s="215">
        <v>4</v>
      </c>
      <c r="D555" s="215">
        <v>8</v>
      </c>
      <c r="E555" s="216">
        <v>8900000110</v>
      </c>
      <c r="F555" s="217">
        <v>100</v>
      </c>
      <c r="G555" s="218">
        <v>12460.7</v>
      </c>
      <c r="H555" s="218">
        <v>12460.7</v>
      </c>
      <c r="I555" s="180">
        <f t="shared" si="8"/>
        <v>100</v>
      </c>
      <c r="J555" s="206"/>
    </row>
    <row r="556" spans="1:10" s="164" customFormat="1" ht="11.25" x14ac:dyDescent="0.2">
      <c r="A556" s="213" t="s">
        <v>596</v>
      </c>
      <c r="B556" s="214">
        <v>911</v>
      </c>
      <c r="C556" s="215">
        <v>4</v>
      </c>
      <c r="D556" s="215">
        <v>8</v>
      </c>
      <c r="E556" s="216">
        <v>8900000190</v>
      </c>
      <c r="F556" s="217"/>
      <c r="G556" s="218">
        <v>2311.1</v>
      </c>
      <c r="H556" s="218">
        <v>1807</v>
      </c>
      <c r="I556" s="180">
        <f t="shared" si="8"/>
        <v>78.187875903249534</v>
      </c>
      <c r="J556" s="206"/>
    </row>
    <row r="557" spans="1:10" s="164" customFormat="1" ht="33.75" x14ac:dyDescent="0.2">
      <c r="A557" s="213" t="s">
        <v>595</v>
      </c>
      <c r="B557" s="214">
        <v>911</v>
      </c>
      <c r="C557" s="215">
        <v>4</v>
      </c>
      <c r="D557" s="215">
        <v>8</v>
      </c>
      <c r="E557" s="216">
        <v>8900000190</v>
      </c>
      <c r="F557" s="217">
        <v>100</v>
      </c>
      <c r="G557" s="218">
        <v>360</v>
      </c>
      <c r="H557" s="218">
        <v>292</v>
      </c>
      <c r="I557" s="180">
        <f t="shared" si="8"/>
        <v>81.111111111111114</v>
      </c>
      <c r="J557" s="206"/>
    </row>
    <row r="558" spans="1:10" s="164" customFormat="1" ht="11.25" x14ac:dyDescent="0.2">
      <c r="A558" s="213" t="s">
        <v>599</v>
      </c>
      <c r="B558" s="214">
        <v>911</v>
      </c>
      <c r="C558" s="215">
        <v>4</v>
      </c>
      <c r="D558" s="215">
        <v>8</v>
      </c>
      <c r="E558" s="216">
        <v>8900000190</v>
      </c>
      <c r="F558" s="217">
        <v>200</v>
      </c>
      <c r="G558" s="218">
        <v>1892.7</v>
      </c>
      <c r="H558" s="218">
        <v>1490</v>
      </c>
      <c r="I558" s="180">
        <f t="shared" si="8"/>
        <v>78.723516669308395</v>
      </c>
      <c r="J558" s="206"/>
    </row>
    <row r="559" spans="1:10" s="164" customFormat="1" ht="11.25" x14ac:dyDescent="0.2">
      <c r="A559" s="213" t="s">
        <v>603</v>
      </c>
      <c r="B559" s="214">
        <v>911</v>
      </c>
      <c r="C559" s="215">
        <v>4</v>
      </c>
      <c r="D559" s="215">
        <v>8</v>
      </c>
      <c r="E559" s="216">
        <v>8900000190</v>
      </c>
      <c r="F559" s="217">
        <v>800</v>
      </c>
      <c r="G559" s="218">
        <v>58.4</v>
      </c>
      <c r="H559" s="218">
        <v>25</v>
      </c>
      <c r="I559" s="180">
        <f t="shared" si="8"/>
        <v>42.80821917808219</v>
      </c>
      <c r="J559" s="206"/>
    </row>
    <row r="560" spans="1:10" s="164" customFormat="1" ht="11.25" x14ac:dyDescent="0.2">
      <c r="A560" s="213" t="s">
        <v>596</v>
      </c>
      <c r="B560" s="214">
        <v>911</v>
      </c>
      <c r="C560" s="215">
        <v>4</v>
      </c>
      <c r="D560" s="215">
        <v>8</v>
      </c>
      <c r="E560" s="216">
        <v>8900000870</v>
      </c>
      <c r="F560" s="217"/>
      <c r="G560" s="218">
        <v>50</v>
      </c>
      <c r="H560" s="218">
        <v>50</v>
      </c>
      <c r="I560" s="180">
        <f t="shared" si="8"/>
        <v>100</v>
      </c>
      <c r="J560" s="206"/>
    </row>
    <row r="561" spans="1:10" s="164" customFormat="1" ht="33.75" x14ac:dyDescent="0.2">
      <c r="A561" s="213" t="s">
        <v>595</v>
      </c>
      <c r="B561" s="214">
        <v>911</v>
      </c>
      <c r="C561" s="215">
        <v>4</v>
      </c>
      <c r="D561" s="215">
        <v>8</v>
      </c>
      <c r="E561" s="216">
        <v>8900000870</v>
      </c>
      <c r="F561" s="217">
        <v>100</v>
      </c>
      <c r="G561" s="218">
        <v>50</v>
      </c>
      <c r="H561" s="218">
        <v>50</v>
      </c>
      <c r="I561" s="180">
        <f t="shared" si="8"/>
        <v>100</v>
      </c>
      <c r="J561" s="206"/>
    </row>
    <row r="562" spans="1:10" s="164" customFormat="1" ht="22.5" x14ac:dyDescent="0.2">
      <c r="A562" s="213" t="s">
        <v>1424</v>
      </c>
      <c r="B562" s="214">
        <v>911</v>
      </c>
      <c r="C562" s="215">
        <v>4</v>
      </c>
      <c r="D562" s="215">
        <v>8</v>
      </c>
      <c r="E562" s="216">
        <v>8900055490</v>
      </c>
      <c r="F562" s="217"/>
      <c r="G562" s="218">
        <v>1385</v>
      </c>
      <c r="H562" s="218">
        <v>1346.6</v>
      </c>
      <c r="I562" s="180">
        <f t="shared" si="8"/>
        <v>97.227436823104682</v>
      </c>
      <c r="J562" s="206"/>
    </row>
    <row r="563" spans="1:10" s="164" customFormat="1" ht="33.75" x14ac:dyDescent="0.2">
      <c r="A563" s="213" t="s">
        <v>595</v>
      </c>
      <c r="B563" s="214">
        <v>911</v>
      </c>
      <c r="C563" s="215">
        <v>4</v>
      </c>
      <c r="D563" s="215">
        <v>8</v>
      </c>
      <c r="E563" s="216">
        <v>8900055490</v>
      </c>
      <c r="F563" s="217">
        <v>100</v>
      </c>
      <c r="G563" s="218">
        <v>1385</v>
      </c>
      <c r="H563" s="218">
        <v>1346.6</v>
      </c>
      <c r="I563" s="180">
        <f t="shared" si="8"/>
        <v>97.227436823104682</v>
      </c>
      <c r="J563" s="206"/>
    </row>
    <row r="564" spans="1:10" s="164" customFormat="1" ht="11.25" x14ac:dyDescent="0.2">
      <c r="A564" s="213" t="s">
        <v>803</v>
      </c>
      <c r="B564" s="214">
        <v>911</v>
      </c>
      <c r="C564" s="215">
        <v>4</v>
      </c>
      <c r="D564" s="215">
        <v>9</v>
      </c>
      <c r="E564" s="216"/>
      <c r="F564" s="217"/>
      <c r="G564" s="218">
        <v>2683585.6</v>
      </c>
      <c r="H564" s="218">
        <v>2583574</v>
      </c>
      <c r="I564" s="180">
        <f t="shared" si="8"/>
        <v>96.27320999188548</v>
      </c>
      <c r="J564" s="206"/>
    </row>
    <row r="565" spans="1:10" s="164" customFormat="1" ht="22.5" x14ac:dyDescent="0.2">
      <c r="A565" s="213" t="s">
        <v>1484</v>
      </c>
      <c r="B565" s="214">
        <v>911</v>
      </c>
      <c r="C565" s="215">
        <v>4</v>
      </c>
      <c r="D565" s="215">
        <v>9</v>
      </c>
      <c r="E565" s="216">
        <v>1700000000</v>
      </c>
      <c r="F565" s="217"/>
      <c r="G565" s="218">
        <v>2661624.5</v>
      </c>
      <c r="H565" s="218">
        <v>2561612.9</v>
      </c>
      <c r="I565" s="180">
        <f t="shared" si="8"/>
        <v>96.242460196770807</v>
      </c>
      <c r="J565" s="206"/>
    </row>
    <row r="566" spans="1:10" s="164" customFormat="1" ht="11.25" x14ac:dyDescent="0.2">
      <c r="A566" s="213" t="s">
        <v>1489</v>
      </c>
      <c r="B566" s="214">
        <v>911</v>
      </c>
      <c r="C566" s="215">
        <v>4</v>
      </c>
      <c r="D566" s="215">
        <v>9</v>
      </c>
      <c r="E566" s="216">
        <v>1710000000</v>
      </c>
      <c r="F566" s="217"/>
      <c r="G566" s="218">
        <v>2459505.1</v>
      </c>
      <c r="H566" s="218">
        <v>2364109.6</v>
      </c>
      <c r="I566" s="180">
        <f t="shared" si="8"/>
        <v>96.121353844722663</v>
      </c>
      <c r="J566" s="206"/>
    </row>
    <row r="567" spans="1:10" s="164" customFormat="1" ht="11.25" x14ac:dyDescent="0.2">
      <c r="A567" s="213" t="s">
        <v>804</v>
      </c>
      <c r="B567" s="214">
        <v>911</v>
      </c>
      <c r="C567" s="215">
        <v>4</v>
      </c>
      <c r="D567" s="215">
        <v>9</v>
      </c>
      <c r="E567" s="216">
        <v>1710100000</v>
      </c>
      <c r="F567" s="217"/>
      <c r="G567" s="218">
        <v>35266.300000000003</v>
      </c>
      <c r="H567" s="218">
        <v>21679.4</v>
      </c>
      <c r="I567" s="180">
        <f t="shared" si="8"/>
        <v>61.473417965593214</v>
      </c>
      <c r="J567" s="206"/>
    </row>
    <row r="568" spans="1:10" s="164" customFormat="1" ht="11.25" x14ac:dyDescent="0.2">
      <c r="A568" s="213" t="s">
        <v>805</v>
      </c>
      <c r="B568" s="214">
        <v>911</v>
      </c>
      <c r="C568" s="215">
        <v>4</v>
      </c>
      <c r="D568" s="215">
        <v>9</v>
      </c>
      <c r="E568" s="216">
        <v>1710110610</v>
      </c>
      <c r="F568" s="217"/>
      <c r="G568" s="218">
        <v>35266.300000000003</v>
      </c>
      <c r="H568" s="218">
        <v>21679.4</v>
      </c>
      <c r="I568" s="180">
        <f t="shared" si="8"/>
        <v>61.473417965593214</v>
      </c>
      <c r="J568" s="206"/>
    </row>
    <row r="569" spans="1:10" s="164" customFormat="1" ht="11.25" x14ac:dyDescent="0.2">
      <c r="A569" s="213" t="s">
        <v>795</v>
      </c>
      <c r="B569" s="214">
        <v>911</v>
      </c>
      <c r="C569" s="215">
        <v>4</v>
      </c>
      <c r="D569" s="215">
        <v>9</v>
      </c>
      <c r="E569" s="216">
        <v>1710110610</v>
      </c>
      <c r="F569" s="217">
        <v>400</v>
      </c>
      <c r="G569" s="218">
        <v>35266.300000000003</v>
      </c>
      <c r="H569" s="218">
        <v>21679.4</v>
      </c>
      <c r="I569" s="180">
        <f t="shared" si="8"/>
        <v>61.473417965593214</v>
      </c>
      <c r="J569" s="206"/>
    </row>
    <row r="570" spans="1:10" s="164" customFormat="1" ht="22.5" x14ac:dyDescent="0.2">
      <c r="A570" s="213" t="s">
        <v>806</v>
      </c>
      <c r="B570" s="214">
        <v>911</v>
      </c>
      <c r="C570" s="215">
        <v>4</v>
      </c>
      <c r="D570" s="215">
        <v>9</v>
      </c>
      <c r="E570" s="216">
        <v>1710200000</v>
      </c>
      <c r="F570" s="217"/>
      <c r="G570" s="218">
        <v>456096.7</v>
      </c>
      <c r="H570" s="218">
        <v>442536</v>
      </c>
      <c r="I570" s="180">
        <f t="shared" si="8"/>
        <v>97.026792783197067</v>
      </c>
      <c r="J570" s="206"/>
    </row>
    <row r="571" spans="1:10" s="164" customFormat="1" ht="11.25" x14ac:dyDescent="0.2">
      <c r="A571" s="213" t="s">
        <v>807</v>
      </c>
      <c r="B571" s="214">
        <v>911</v>
      </c>
      <c r="C571" s="215">
        <v>4</v>
      </c>
      <c r="D571" s="215">
        <v>9</v>
      </c>
      <c r="E571" s="216">
        <v>1710210610</v>
      </c>
      <c r="F571" s="217"/>
      <c r="G571" s="218">
        <v>456096.7</v>
      </c>
      <c r="H571" s="218">
        <v>442536</v>
      </c>
      <c r="I571" s="180">
        <f t="shared" si="8"/>
        <v>97.026792783197067</v>
      </c>
      <c r="J571" s="206"/>
    </row>
    <row r="572" spans="1:10" s="164" customFormat="1" ht="11.25" x14ac:dyDescent="0.2">
      <c r="A572" s="213" t="s">
        <v>795</v>
      </c>
      <c r="B572" s="214">
        <v>911</v>
      </c>
      <c r="C572" s="215">
        <v>4</v>
      </c>
      <c r="D572" s="215">
        <v>9</v>
      </c>
      <c r="E572" s="216">
        <v>1710210610</v>
      </c>
      <c r="F572" s="217">
        <v>400</v>
      </c>
      <c r="G572" s="218">
        <v>456096.7</v>
      </c>
      <c r="H572" s="218">
        <v>442536</v>
      </c>
      <c r="I572" s="180">
        <f t="shared" si="8"/>
        <v>97.026792783197067</v>
      </c>
      <c r="J572" s="206"/>
    </row>
    <row r="573" spans="1:10" s="164" customFormat="1" ht="11.25" x14ac:dyDescent="0.2">
      <c r="A573" s="213" t="s">
        <v>808</v>
      </c>
      <c r="B573" s="214">
        <v>911</v>
      </c>
      <c r="C573" s="215">
        <v>4</v>
      </c>
      <c r="D573" s="215">
        <v>9</v>
      </c>
      <c r="E573" s="216">
        <v>1710400000</v>
      </c>
      <c r="F573" s="217"/>
      <c r="G573" s="218">
        <v>31656.400000000001</v>
      </c>
      <c r="H573" s="218">
        <v>25222.9</v>
      </c>
      <c r="I573" s="180">
        <f t="shared" si="8"/>
        <v>79.677095310900796</v>
      </c>
      <c r="J573" s="206"/>
    </row>
    <row r="574" spans="1:10" s="164" customFormat="1" ht="33.75" x14ac:dyDescent="0.2">
      <c r="A574" s="213" t="s">
        <v>809</v>
      </c>
      <c r="B574" s="214">
        <v>911</v>
      </c>
      <c r="C574" s="215">
        <v>4</v>
      </c>
      <c r="D574" s="215">
        <v>9</v>
      </c>
      <c r="E574" s="216">
        <v>1710410610</v>
      </c>
      <c r="F574" s="217"/>
      <c r="G574" s="218">
        <v>31656.400000000001</v>
      </c>
      <c r="H574" s="218">
        <v>25222.9</v>
      </c>
      <c r="I574" s="180">
        <f t="shared" si="8"/>
        <v>79.677095310900796</v>
      </c>
      <c r="J574" s="206"/>
    </row>
    <row r="575" spans="1:10" s="164" customFormat="1" ht="11.25" x14ac:dyDescent="0.2">
      <c r="A575" s="213" t="s">
        <v>599</v>
      </c>
      <c r="B575" s="214">
        <v>911</v>
      </c>
      <c r="C575" s="215">
        <v>4</v>
      </c>
      <c r="D575" s="215">
        <v>9</v>
      </c>
      <c r="E575" s="216">
        <v>1710410610</v>
      </c>
      <c r="F575" s="217">
        <v>200</v>
      </c>
      <c r="G575" s="218">
        <v>31656.400000000001</v>
      </c>
      <c r="H575" s="218">
        <v>25222.9</v>
      </c>
      <c r="I575" s="180">
        <f t="shared" si="8"/>
        <v>79.677095310900796</v>
      </c>
      <c r="J575" s="206"/>
    </row>
    <row r="576" spans="1:10" s="164" customFormat="1" ht="11.25" x14ac:dyDescent="0.2">
      <c r="A576" s="213" t="s">
        <v>1490</v>
      </c>
      <c r="B576" s="214">
        <v>911</v>
      </c>
      <c r="C576" s="215">
        <v>4</v>
      </c>
      <c r="D576" s="215">
        <v>9</v>
      </c>
      <c r="E576" s="216">
        <v>1710500000</v>
      </c>
      <c r="F576" s="217"/>
      <c r="G576" s="218">
        <v>501363.9</v>
      </c>
      <c r="H576" s="218">
        <v>501363.9</v>
      </c>
      <c r="I576" s="180">
        <f t="shared" si="8"/>
        <v>100</v>
      </c>
      <c r="J576" s="206"/>
    </row>
    <row r="577" spans="1:10" s="164" customFormat="1" ht="22.5" x14ac:dyDescent="0.2">
      <c r="A577" s="213" t="s">
        <v>1491</v>
      </c>
      <c r="B577" s="214">
        <v>911</v>
      </c>
      <c r="C577" s="215">
        <v>4</v>
      </c>
      <c r="D577" s="215">
        <v>9</v>
      </c>
      <c r="E577" s="216">
        <v>1710510610</v>
      </c>
      <c r="F577" s="217"/>
      <c r="G577" s="218">
        <v>434070.1</v>
      </c>
      <c r="H577" s="218">
        <v>434070.1</v>
      </c>
      <c r="I577" s="180">
        <f t="shared" si="8"/>
        <v>100</v>
      </c>
      <c r="J577" s="206"/>
    </row>
    <row r="578" spans="1:10" s="164" customFormat="1" ht="11.25" x14ac:dyDescent="0.2">
      <c r="A578" s="213" t="s">
        <v>599</v>
      </c>
      <c r="B578" s="214">
        <v>911</v>
      </c>
      <c r="C578" s="215">
        <v>4</v>
      </c>
      <c r="D578" s="215">
        <v>9</v>
      </c>
      <c r="E578" s="216">
        <v>1710510610</v>
      </c>
      <c r="F578" s="217">
        <v>200</v>
      </c>
      <c r="G578" s="218">
        <v>434070.1</v>
      </c>
      <c r="H578" s="218">
        <v>434070.1</v>
      </c>
      <c r="I578" s="180">
        <f t="shared" si="8"/>
        <v>100</v>
      </c>
      <c r="J578" s="206"/>
    </row>
    <row r="579" spans="1:10" s="164" customFormat="1" ht="22.5" x14ac:dyDescent="0.2">
      <c r="A579" s="213" t="s">
        <v>1492</v>
      </c>
      <c r="B579" s="214">
        <v>911</v>
      </c>
      <c r="C579" s="215">
        <v>4</v>
      </c>
      <c r="D579" s="215">
        <v>9</v>
      </c>
      <c r="E579" s="216" t="s">
        <v>1493</v>
      </c>
      <c r="F579" s="217"/>
      <c r="G579" s="218">
        <v>67293.8</v>
      </c>
      <c r="H579" s="218">
        <v>67293.8</v>
      </c>
      <c r="I579" s="180">
        <f t="shared" si="8"/>
        <v>100</v>
      </c>
      <c r="J579" s="206"/>
    </row>
    <row r="580" spans="1:10" s="164" customFormat="1" ht="11.25" x14ac:dyDescent="0.2">
      <c r="A580" s="213" t="s">
        <v>599</v>
      </c>
      <c r="B580" s="214">
        <v>911</v>
      </c>
      <c r="C580" s="215">
        <v>4</v>
      </c>
      <c r="D580" s="215">
        <v>9</v>
      </c>
      <c r="E580" s="216" t="s">
        <v>1493</v>
      </c>
      <c r="F580" s="217">
        <v>200</v>
      </c>
      <c r="G580" s="218">
        <v>67293.8</v>
      </c>
      <c r="H580" s="218">
        <v>67293.8</v>
      </c>
      <c r="I580" s="180">
        <f t="shared" si="8"/>
        <v>100</v>
      </c>
      <c r="J580" s="206"/>
    </row>
    <row r="581" spans="1:10" s="164" customFormat="1" ht="11.25" x14ac:dyDescent="0.2">
      <c r="A581" s="213" t="s">
        <v>1494</v>
      </c>
      <c r="B581" s="214">
        <v>911</v>
      </c>
      <c r="C581" s="215">
        <v>4</v>
      </c>
      <c r="D581" s="215">
        <v>9</v>
      </c>
      <c r="E581" s="216">
        <v>1710600000</v>
      </c>
      <c r="F581" s="217"/>
      <c r="G581" s="218">
        <v>292944</v>
      </c>
      <c r="H581" s="218">
        <v>291520.5</v>
      </c>
      <c r="I581" s="180">
        <f t="shared" si="8"/>
        <v>99.514070948713751</v>
      </c>
      <c r="J581" s="206"/>
    </row>
    <row r="582" spans="1:10" s="164" customFormat="1" ht="11.25" x14ac:dyDescent="0.2">
      <c r="A582" s="213" t="s">
        <v>1495</v>
      </c>
      <c r="B582" s="214">
        <v>911</v>
      </c>
      <c r="C582" s="215">
        <v>4</v>
      </c>
      <c r="D582" s="215">
        <v>9</v>
      </c>
      <c r="E582" s="216">
        <v>1710610610</v>
      </c>
      <c r="F582" s="217"/>
      <c r="G582" s="218">
        <v>292944</v>
      </c>
      <c r="H582" s="218">
        <v>291520.5</v>
      </c>
      <c r="I582" s="180">
        <f t="shared" si="8"/>
        <v>99.514070948713751</v>
      </c>
      <c r="J582" s="206"/>
    </row>
    <row r="583" spans="1:10" s="164" customFormat="1" ht="11.25" x14ac:dyDescent="0.2">
      <c r="A583" s="213" t="s">
        <v>599</v>
      </c>
      <c r="B583" s="214">
        <v>911</v>
      </c>
      <c r="C583" s="215">
        <v>4</v>
      </c>
      <c r="D583" s="215">
        <v>9</v>
      </c>
      <c r="E583" s="216">
        <v>1710610610</v>
      </c>
      <c r="F583" s="217">
        <v>200</v>
      </c>
      <c r="G583" s="218">
        <v>292944</v>
      </c>
      <c r="H583" s="218">
        <v>291520.5</v>
      </c>
      <c r="I583" s="180">
        <f t="shared" si="8"/>
        <v>99.514070948713751</v>
      </c>
      <c r="J583" s="206"/>
    </row>
    <row r="584" spans="1:10" s="164" customFormat="1" ht="11.25" x14ac:dyDescent="0.2">
      <c r="A584" s="213" t="s">
        <v>810</v>
      </c>
      <c r="B584" s="214">
        <v>911</v>
      </c>
      <c r="C584" s="215">
        <v>4</v>
      </c>
      <c r="D584" s="215">
        <v>9</v>
      </c>
      <c r="E584" s="216">
        <v>1710700000</v>
      </c>
      <c r="F584" s="217"/>
      <c r="G584" s="218">
        <v>281851.40000000002</v>
      </c>
      <c r="H584" s="218">
        <v>268168.3</v>
      </c>
      <c r="I584" s="180">
        <f t="shared" si="8"/>
        <v>95.145278682312721</v>
      </c>
      <c r="J584" s="206"/>
    </row>
    <row r="585" spans="1:10" s="164" customFormat="1" ht="11.25" x14ac:dyDescent="0.2">
      <c r="A585" s="213" t="s">
        <v>811</v>
      </c>
      <c r="B585" s="214">
        <v>911</v>
      </c>
      <c r="C585" s="215">
        <v>4</v>
      </c>
      <c r="D585" s="215">
        <v>9</v>
      </c>
      <c r="E585" s="216">
        <v>1710710610</v>
      </c>
      <c r="F585" s="217"/>
      <c r="G585" s="218">
        <v>281851.40000000002</v>
      </c>
      <c r="H585" s="218">
        <v>268168.3</v>
      </c>
      <c r="I585" s="180">
        <f t="shared" si="8"/>
        <v>95.145278682312721</v>
      </c>
      <c r="J585" s="206"/>
    </row>
    <row r="586" spans="1:10" s="164" customFormat="1" ht="11.25" x14ac:dyDescent="0.2">
      <c r="A586" s="213" t="s">
        <v>599</v>
      </c>
      <c r="B586" s="214">
        <v>911</v>
      </c>
      <c r="C586" s="215">
        <v>4</v>
      </c>
      <c r="D586" s="215">
        <v>9</v>
      </c>
      <c r="E586" s="216">
        <v>1710710610</v>
      </c>
      <c r="F586" s="217">
        <v>200</v>
      </c>
      <c r="G586" s="218">
        <v>281851.40000000002</v>
      </c>
      <c r="H586" s="218">
        <v>268168.3</v>
      </c>
      <c r="I586" s="180">
        <f t="shared" si="8"/>
        <v>95.145278682312721</v>
      </c>
      <c r="J586" s="206"/>
    </row>
    <row r="587" spans="1:10" s="164" customFormat="1" ht="11.25" x14ac:dyDescent="0.2">
      <c r="A587" s="213" t="s">
        <v>1496</v>
      </c>
      <c r="B587" s="214">
        <v>911</v>
      </c>
      <c r="C587" s="215">
        <v>4</v>
      </c>
      <c r="D587" s="215">
        <v>9</v>
      </c>
      <c r="E587" s="216">
        <v>1710900000</v>
      </c>
      <c r="F587" s="217"/>
      <c r="G587" s="218">
        <v>3000</v>
      </c>
      <c r="H587" s="218">
        <v>0</v>
      </c>
      <c r="I587" s="180">
        <f t="shared" si="8"/>
        <v>0</v>
      </c>
      <c r="J587" s="206"/>
    </row>
    <row r="588" spans="1:10" s="164" customFormat="1" ht="11.25" x14ac:dyDescent="0.2">
      <c r="A588" s="213" t="s">
        <v>1497</v>
      </c>
      <c r="B588" s="214">
        <v>911</v>
      </c>
      <c r="C588" s="215">
        <v>4</v>
      </c>
      <c r="D588" s="215">
        <v>9</v>
      </c>
      <c r="E588" s="216">
        <v>1710910610</v>
      </c>
      <c r="F588" s="217"/>
      <c r="G588" s="218">
        <v>3000</v>
      </c>
      <c r="H588" s="218">
        <v>0</v>
      </c>
      <c r="I588" s="180">
        <f t="shared" si="8"/>
        <v>0</v>
      </c>
      <c r="J588" s="206"/>
    </row>
    <row r="589" spans="1:10" s="164" customFormat="1" ht="11.25" x14ac:dyDescent="0.2">
      <c r="A589" s="213" t="s">
        <v>599</v>
      </c>
      <c r="B589" s="214">
        <v>911</v>
      </c>
      <c r="C589" s="215">
        <v>4</v>
      </c>
      <c r="D589" s="215">
        <v>9</v>
      </c>
      <c r="E589" s="216">
        <v>1710910610</v>
      </c>
      <c r="F589" s="217">
        <v>200</v>
      </c>
      <c r="G589" s="218">
        <v>3000</v>
      </c>
      <c r="H589" s="218">
        <v>0</v>
      </c>
      <c r="I589" s="180">
        <f t="shared" si="8"/>
        <v>0</v>
      </c>
      <c r="J589" s="206"/>
    </row>
    <row r="590" spans="1:10" s="164" customFormat="1" ht="11.25" x14ac:dyDescent="0.2">
      <c r="A590" s="213" t="s">
        <v>1498</v>
      </c>
      <c r="B590" s="214">
        <v>911</v>
      </c>
      <c r="C590" s="215">
        <v>4</v>
      </c>
      <c r="D590" s="215">
        <v>9</v>
      </c>
      <c r="E590" s="216">
        <v>1711000000</v>
      </c>
      <c r="F590" s="217"/>
      <c r="G590" s="218">
        <v>5419.3</v>
      </c>
      <c r="H590" s="218">
        <v>4805.3</v>
      </c>
      <c r="I590" s="180">
        <f t="shared" si="8"/>
        <v>88.670123447677739</v>
      </c>
      <c r="J590" s="206"/>
    </row>
    <row r="591" spans="1:10" s="164" customFormat="1" ht="11.25" x14ac:dyDescent="0.2">
      <c r="A591" s="213" t="s">
        <v>812</v>
      </c>
      <c r="B591" s="214">
        <v>911</v>
      </c>
      <c r="C591" s="215">
        <v>4</v>
      </c>
      <c r="D591" s="215">
        <v>9</v>
      </c>
      <c r="E591" s="216">
        <v>1711010610</v>
      </c>
      <c r="F591" s="217"/>
      <c r="G591" s="218">
        <v>5419.3</v>
      </c>
      <c r="H591" s="218">
        <v>4805.3</v>
      </c>
      <c r="I591" s="180">
        <f t="shared" ref="I591:I654" si="9">+H591/G591*100</f>
        <v>88.670123447677739</v>
      </c>
      <c r="J591" s="206"/>
    </row>
    <row r="592" spans="1:10" s="164" customFormat="1" ht="11.25" x14ac:dyDescent="0.2">
      <c r="A592" s="213" t="s">
        <v>599</v>
      </c>
      <c r="B592" s="214">
        <v>911</v>
      </c>
      <c r="C592" s="215">
        <v>4</v>
      </c>
      <c r="D592" s="215">
        <v>9</v>
      </c>
      <c r="E592" s="216">
        <v>1711010610</v>
      </c>
      <c r="F592" s="217">
        <v>200</v>
      </c>
      <c r="G592" s="218">
        <v>5419.3</v>
      </c>
      <c r="H592" s="218">
        <v>4805.3</v>
      </c>
      <c r="I592" s="180">
        <f t="shared" si="9"/>
        <v>88.670123447677739</v>
      </c>
      <c r="J592" s="206"/>
    </row>
    <row r="593" spans="1:10" s="164" customFormat="1" ht="22.5" x14ac:dyDescent="0.2">
      <c r="A593" s="213" t="s">
        <v>813</v>
      </c>
      <c r="B593" s="214">
        <v>911</v>
      </c>
      <c r="C593" s="215">
        <v>4</v>
      </c>
      <c r="D593" s="215">
        <v>9</v>
      </c>
      <c r="E593" s="216">
        <v>1711100000</v>
      </c>
      <c r="F593" s="217"/>
      <c r="G593" s="218">
        <v>7795.8</v>
      </c>
      <c r="H593" s="218">
        <v>3237</v>
      </c>
      <c r="I593" s="180">
        <f t="shared" si="9"/>
        <v>41.522358192873085</v>
      </c>
      <c r="J593" s="206"/>
    </row>
    <row r="594" spans="1:10" s="164" customFormat="1" ht="22.5" x14ac:dyDescent="0.2">
      <c r="A594" s="213" t="s">
        <v>814</v>
      </c>
      <c r="B594" s="214">
        <v>911</v>
      </c>
      <c r="C594" s="215">
        <v>4</v>
      </c>
      <c r="D594" s="215">
        <v>9</v>
      </c>
      <c r="E594" s="216">
        <v>1711110610</v>
      </c>
      <c r="F594" s="217"/>
      <c r="G594" s="218">
        <v>7795.8</v>
      </c>
      <c r="H594" s="218">
        <v>3237</v>
      </c>
      <c r="I594" s="180">
        <f t="shared" si="9"/>
        <v>41.522358192873085</v>
      </c>
      <c r="J594" s="206"/>
    </row>
    <row r="595" spans="1:10" s="164" customFormat="1" ht="11.25" x14ac:dyDescent="0.2">
      <c r="A595" s="213" t="s">
        <v>599</v>
      </c>
      <c r="B595" s="214">
        <v>911</v>
      </c>
      <c r="C595" s="215">
        <v>4</v>
      </c>
      <c r="D595" s="215">
        <v>9</v>
      </c>
      <c r="E595" s="216">
        <v>1711110610</v>
      </c>
      <c r="F595" s="217">
        <v>200</v>
      </c>
      <c r="G595" s="218">
        <v>7795.8</v>
      </c>
      <c r="H595" s="218">
        <v>3237</v>
      </c>
      <c r="I595" s="180">
        <f t="shared" si="9"/>
        <v>41.522358192873085</v>
      </c>
      <c r="J595" s="206"/>
    </row>
    <row r="596" spans="1:10" s="164" customFormat="1" ht="22.5" x14ac:dyDescent="0.2">
      <c r="A596" s="213" t="s">
        <v>815</v>
      </c>
      <c r="B596" s="214">
        <v>911</v>
      </c>
      <c r="C596" s="215">
        <v>4</v>
      </c>
      <c r="D596" s="215">
        <v>9</v>
      </c>
      <c r="E596" s="216">
        <v>1711200000</v>
      </c>
      <c r="F596" s="217"/>
      <c r="G596" s="218">
        <v>948.7</v>
      </c>
      <c r="H596" s="218">
        <v>848.7</v>
      </c>
      <c r="I596" s="180">
        <f t="shared" si="9"/>
        <v>89.459260040054815</v>
      </c>
      <c r="J596" s="206"/>
    </row>
    <row r="597" spans="1:10" s="164" customFormat="1" ht="22.5" x14ac:dyDescent="0.2">
      <c r="A597" s="213" t="s">
        <v>816</v>
      </c>
      <c r="B597" s="214">
        <v>911</v>
      </c>
      <c r="C597" s="215">
        <v>4</v>
      </c>
      <c r="D597" s="215">
        <v>9</v>
      </c>
      <c r="E597" s="216">
        <v>1711210610</v>
      </c>
      <c r="F597" s="217"/>
      <c r="G597" s="218">
        <v>948.7</v>
      </c>
      <c r="H597" s="218">
        <v>848.7</v>
      </c>
      <c r="I597" s="180">
        <f t="shared" si="9"/>
        <v>89.459260040054815</v>
      </c>
      <c r="J597" s="206"/>
    </row>
    <row r="598" spans="1:10" s="164" customFormat="1" ht="11.25" x14ac:dyDescent="0.2">
      <c r="A598" s="213" t="s">
        <v>599</v>
      </c>
      <c r="B598" s="214">
        <v>911</v>
      </c>
      <c r="C598" s="215">
        <v>4</v>
      </c>
      <c r="D598" s="215">
        <v>9</v>
      </c>
      <c r="E598" s="216">
        <v>1711210610</v>
      </c>
      <c r="F598" s="217">
        <v>200</v>
      </c>
      <c r="G598" s="218">
        <v>948.7</v>
      </c>
      <c r="H598" s="218">
        <v>848.7</v>
      </c>
      <c r="I598" s="180">
        <f t="shared" si="9"/>
        <v>89.459260040054815</v>
      </c>
      <c r="J598" s="206"/>
    </row>
    <row r="599" spans="1:10" s="164" customFormat="1" ht="11.25" x14ac:dyDescent="0.2">
      <c r="A599" s="213" t="s">
        <v>817</v>
      </c>
      <c r="B599" s="214">
        <v>911</v>
      </c>
      <c r="C599" s="215">
        <v>4</v>
      </c>
      <c r="D599" s="215">
        <v>9</v>
      </c>
      <c r="E599" s="216">
        <v>1711300000</v>
      </c>
      <c r="F599" s="217"/>
      <c r="G599" s="218">
        <v>91045.7</v>
      </c>
      <c r="H599" s="218">
        <v>87875.4</v>
      </c>
      <c r="I599" s="180">
        <f t="shared" si="9"/>
        <v>96.517902547841359</v>
      </c>
      <c r="J599" s="206"/>
    </row>
    <row r="600" spans="1:10" s="164" customFormat="1" ht="11.25" x14ac:dyDescent="0.2">
      <c r="A600" s="213" t="s">
        <v>818</v>
      </c>
      <c r="B600" s="214">
        <v>911</v>
      </c>
      <c r="C600" s="215">
        <v>4</v>
      </c>
      <c r="D600" s="215">
        <v>9</v>
      </c>
      <c r="E600" s="216">
        <v>1711340590</v>
      </c>
      <c r="F600" s="217"/>
      <c r="G600" s="218">
        <v>91045.7</v>
      </c>
      <c r="H600" s="218">
        <v>87875.4</v>
      </c>
      <c r="I600" s="180">
        <f t="shared" si="9"/>
        <v>96.517902547841359</v>
      </c>
      <c r="J600" s="206"/>
    </row>
    <row r="601" spans="1:10" s="164" customFormat="1" ht="33.75" x14ac:dyDescent="0.2">
      <c r="A601" s="213" t="s">
        <v>595</v>
      </c>
      <c r="B601" s="214">
        <v>911</v>
      </c>
      <c r="C601" s="215">
        <v>4</v>
      </c>
      <c r="D601" s="215">
        <v>9</v>
      </c>
      <c r="E601" s="216">
        <v>1711340590</v>
      </c>
      <c r="F601" s="217">
        <v>100</v>
      </c>
      <c r="G601" s="218">
        <v>48694.7</v>
      </c>
      <c r="H601" s="218">
        <v>46433.9</v>
      </c>
      <c r="I601" s="180">
        <f t="shared" si="9"/>
        <v>95.357194930865177</v>
      </c>
      <c r="J601" s="206"/>
    </row>
    <row r="602" spans="1:10" s="164" customFormat="1" ht="11.25" x14ac:dyDescent="0.2">
      <c r="A602" s="213" t="s">
        <v>599</v>
      </c>
      <c r="B602" s="214">
        <v>911</v>
      </c>
      <c r="C602" s="215">
        <v>4</v>
      </c>
      <c r="D602" s="215">
        <v>9</v>
      </c>
      <c r="E602" s="216">
        <v>1711340590</v>
      </c>
      <c r="F602" s="217">
        <v>200</v>
      </c>
      <c r="G602" s="218">
        <v>24174.3</v>
      </c>
      <c r="H602" s="218">
        <v>23605.5</v>
      </c>
      <c r="I602" s="180">
        <f t="shared" si="9"/>
        <v>97.647088023231291</v>
      </c>
      <c r="J602" s="206"/>
    </row>
    <row r="603" spans="1:10" s="164" customFormat="1" ht="11.25" x14ac:dyDescent="0.2">
      <c r="A603" s="213" t="s">
        <v>603</v>
      </c>
      <c r="B603" s="214">
        <v>911</v>
      </c>
      <c r="C603" s="215">
        <v>4</v>
      </c>
      <c r="D603" s="215">
        <v>9</v>
      </c>
      <c r="E603" s="216">
        <v>1711340590</v>
      </c>
      <c r="F603" s="217">
        <v>800</v>
      </c>
      <c r="G603" s="218">
        <v>18176.7</v>
      </c>
      <c r="H603" s="218">
        <v>17836</v>
      </c>
      <c r="I603" s="180">
        <f t="shared" si="9"/>
        <v>98.125622362695097</v>
      </c>
      <c r="J603" s="206"/>
    </row>
    <row r="604" spans="1:10" s="164" customFormat="1" ht="11.25" x14ac:dyDescent="0.2">
      <c r="A604" s="213" t="s">
        <v>1499</v>
      </c>
      <c r="B604" s="214">
        <v>911</v>
      </c>
      <c r="C604" s="215">
        <v>4</v>
      </c>
      <c r="D604" s="215">
        <v>9</v>
      </c>
      <c r="E604" s="216">
        <v>1711400000</v>
      </c>
      <c r="F604" s="217"/>
      <c r="G604" s="218">
        <v>133672.9</v>
      </c>
      <c r="H604" s="218">
        <v>116156.2</v>
      </c>
      <c r="I604" s="180">
        <f t="shared" si="9"/>
        <v>86.895847999108284</v>
      </c>
      <c r="J604" s="206"/>
    </row>
    <row r="605" spans="1:10" s="164" customFormat="1" ht="22.5" x14ac:dyDescent="0.2">
      <c r="A605" s="213" t="s">
        <v>819</v>
      </c>
      <c r="B605" s="214">
        <v>911</v>
      </c>
      <c r="C605" s="215">
        <v>4</v>
      </c>
      <c r="D605" s="215">
        <v>9</v>
      </c>
      <c r="E605" s="216">
        <v>1711410410</v>
      </c>
      <c r="F605" s="217"/>
      <c r="G605" s="218">
        <v>69329.5</v>
      </c>
      <c r="H605" s="218">
        <v>51812.800000000003</v>
      </c>
      <c r="I605" s="180">
        <f t="shared" si="9"/>
        <v>74.734131935179121</v>
      </c>
      <c r="J605" s="206"/>
    </row>
    <row r="606" spans="1:10" s="164" customFormat="1" ht="11.25" x14ac:dyDescent="0.2">
      <c r="A606" s="213" t="s">
        <v>599</v>
      </c>
      <c r="B606" s="214">
        <v>911</v>
      </c>
      <c r="C606" s="215">
        <v>4</v>
      </c>
      <c r="D606" s="215">
        <v>9</v>
      </c>
      <c r="E606" s="216">
        <v>1711410410</v>
      </c>
      <c r="F606" s="217">
        <v>200</v>
      </c>
      <c r="G606" s="218">
        <v>69329.5</v>
      </c>
      <c r="H606" s="218">
        <v>51812.800000000003</v>
      </c>
      <c r="I606" s="180">
        <f t="shared" si="9"/>
        <v>74.734131935179121</v>
      </c>
      <c r="J606" s="206"/>
    </row>
    <row r="607" spans="1:10" s="164" customFormat="1" ht="33.75" x14ac:dyDescent="0.2">
      <c r="A607" s="213" t="s">
        <v>1500</v>
      </c>
      <c r="B607" s="214">
        <v>911</v>
      </c>
      <c r="C607" s="215">
        <v>4</v>
      </c>
      <c r="D607" s="215">
        <v>9</v>
      </c>
      <c r="E607" s="216" t="s">
        <v>1501</v>
      </c>
      <c r="F607" s="217"/>
      <c r="G607" s="218">
        <v>64343.4</v>
      </c>
      <c r="H607" s="218">
        <v>64343.4</v>
      </c>
      <c r="I607" s="180">
        <f t="shared" si="9"/>
        <v>100</v>
      </c>
      <c r="J607" s="206"/>
    </row>
    <row r="608" spans="1:10" s="164" customFormat="1" ht="11.25" x14ac:dyDescent="0.2">
      <c r="A608" s="213" t="s">
        <v>599</v>
      </c>
      <c r="B608" s="214">
        <v>911</v>
      </c>
      <c r="C608" s="215">
        <v>4</v>
      </c>
      <c r="D608" s="215">
        <v>9</v>
      </c>
      <c r="E608" s="216" t="s">
        <v>1501</v>
      </c>
      <c r="F608" s="217">
        <v>200</v>
      </c>
      <c r="G608" s="218">
        <v>64343.4</v>
      </c>
      <c r="H608" s="218">
        <v>64343.4</v>
      </c>
      <c r="I608" s="180">
        <f t="shared" si="9"/>
        <v>100</v>
      </c>
      <c r="J608" s="206"/>
    </row>
    <row r="609" spans="1:10" s="164" customFormat="1" ht="11.25" x14ac:dyDescent="0.2">
      <c r="A609" s="213" t="s">
        <v>1502</v>
      </c>
      <c r="B609" s="214">
        <v>911</v>
      </c>
      <c r="C609" s="215">
        <v>4</v>
      </c>
      <c r="D609" s="215">
        <v>9</v>
      </c>
      <c r="E609" s="216">
        <v>1711500000</v>
      </c>
      <c r="F609" s="217"/>
      <c r="G609" s="218">
        <v>407824.5</v>
      </c>
      <c r="H609" s="218">
        <v>395383.1</v>
      </c>
      <c r="I609" s="180">
        <f t="shared" si="9"/>
        <v>96.949325016030173</v>
      </c>
      <c r="J609" s="206"/>
    </row>
    <row r="610" spans="1:10" s="164" customFormat="1" ht="33.75" x14ac:dyDescent="0.2">
      <c r="A610" s="213" t="s">
        <v>1503</v>
      </c>
      <c r="B610" s="214">
        <v>911</v>
      </c>
      <c r="C610" s="215">
        <v>4</v>
      </c>
      <c r="D610" s="215">
        <v>9</v>
      </c>
      <c r="E610" s="216">
        <v>1711575050</v>
      </c>
      <c r="F610" s="217"/>
      <c r="G610" s="218">
        <v>279755.3</v>
      </c>
      <c r="H610" s="218">
        <v>267313.90000000002</v>
      </c>
      <c r="I610" s="180">
        <f t="shared" si="9"/>
        <v>95.552756283795176</v>
      </c>
      <c r="J610" s="206"/>
    </row>
    <row r="611" spans="1:10" s="164" customFormat="1" ht="11.25" x14ac:dyDescent="0.2">
      <c r="A611" s="213" t="s">
        <v>609</v>
      </c>
      <c r="B611" s="214">
        <v>911</v>
      </c>
      <c r="C611" s="215">
        <v>4</v>
      </c>
      <c r="D611" s="215">
        <v>9</v>
      </c>
      <c r="E611" s="216">
        <v>1711575050</v>
      </c>
      <c r="F611" s="217">
        <v>500</v>
      </c>
      <c r="G611" s="218">
        <v>279755.3</v>
      </c>
      <c r="H611" s="218">
        <v>267313.90000000002</v>
      </c>
      <c r="I611" s="180">
        <f t="shared" si="9"/>
        <v>95.552756283795176</v>
      </c>
      <c r="J611" s="206"/>
    </row>
    <row r="612" spans="1:10" s="164" customFormat="1" ht="11.25" x14ac:dyDescent="0.2">
      <c r="A612" s="213" t="s">
        <v>1504</v>
      </c>
      <c r="B612" s="214">
        <v>911</v>
      </c>
      <c r="C612" s="215">
        <v>4</v>
      </c>
      <c r="D612" s="215">
        <v>9</v>
      </c>
      <c r="E612" s="216">
        <v>1711575060</v>
      </c>
      <c r="F612" s="217"/>
      <c r="G612" s="218">
        <v>7200</v>
      </c>
      <c r="H612" s="218">
        <v>7200</v>
      </c>
      <c r="I612" s="180">
        <f t="shared" si="9"/>
        <v>100</v>
      </c>
      <c r="J612" s="206"/>
    </row>
    <row r="613" spans="1:10" s="164" customFormat="1" ht="11.25" x14ac:dyDescent="0.2">
      <c r="A613" s="213" t="s">
        <v>609</v>
      </c>
      <c r="B613" s="214">
        <v>911</v>
      </c>
      <c r="C613" s="215">
        <v>4</v>
      </c>
      <c r="D613" s="215">
        <v>9</v>
      </c>
      <c r="E613" s="216">
        <v>1711575060</v>
      </c>
      <c r="F613" s="217">
        <v>500</v>
      </c>
      <c r="G613" s="218">
        <v>7200</v>
      </c>
      <c r="H613" s="218">
        <v>7200</v>
      </c>
      <c r="I613" s="180">
        <f t="shared" si="9"/>
        <v>100</v>
      </c>
      <c r="J613" s="206"/>
    </row>
    <row r="614" spans="1:10" s="164" customFormat="1" ht="33.75" x14ac:dyDescent="0.2">
      <c r="A614" s="213" t="s">
        <v>1505</v>
      </c>
      <c r="B614" s="214">
        <v>911</v>
      </c>
      <c r="C614" s="215">
        <v>4</v>
      </c>
      <c r="D614" s="215">
        <v>9</v>
      </c>
      <c r="E614" s="216" t="s">
        <v>1506</v>
      </c>
      <c r="F614" s="217"/>
      <c r="G614" s="218">
        <v>120869.2</v>
      </c>
      <c r="H614" s="218">
        <v>120869.2</v>
      </c>
      <c r="I614" s="180">
        <f t="shared" si="9"/>
        <v>100</v>
      </c>
      <c r="J614" s="206"/>
    </row>
    <row r="615" spans="1:10" s="164" customFormat="1" ht="11.25" x14ac:dyDescent="0.2">
      <c r="A615" s="213" t="s">
        <v>609</v>
      </c>
      <c r="B615" s="214">
        <v>911</v>
      </c>
      <c r="C615" s="215">
        <v>4</v>
      </c>
      <c r="D615" s="215">
        <v>9</v>
      </c>
      <c r="E615" s="216" t="s">
        <v>1506</v>
      </c>
      <c r="F615" s="217">
        <v>500</v>
      </c>
      <c r="G615" s="218">
        <v>120869.2</v>
      </c>
      <c r="H615" s="218">
        <v>120869.2</v>
      </c>
      <c r="I615" s="180">
        <f t="shared" si="9"/>
        <v>100</v>
      </c>
      <c r="J615" s="206"/>
    </row>
    <row r="616" spans="1:10" s="164" customFormat="1" ht="33.75" x14ac:dyDescent="0.2">
      <c r="A616" s="213" t="s">
        <v>820</v>
      </c>
      <c r="B616" s="214">
        <v>911</v>
      </c>
      <c r="C616" s="215">
        <v>4</v>
      </c>
      <c r="D616" s="215">
        <v>9</v>
      </c>
      <c r="E616" s="216">
        <v>1711600000</v>
      </c>
      <c r="F616" s="217"/>
      <c r="G616" s="218">
        <v>18927.599999999999</v>
      </c>
      <c r="H616" s="218">
        <v>13621</v>
      </c>
      <c r="I616" s="180">
        <f t="shared" si="9"/>
        <v>71.963693231048836</v>
      </c>
      <c r="J616" s="206"/>
    </row>
    <row r="617" spans="1:10" s="164" customFormat="1" ht="33.75" x14ac:dyDescent="0.2">
      <c r="A617" s="213" t="s">
        <v>821</v>
      </c>
      <c r="B617" s="214">
        <v>911</v>
      </c>
      <c r="C617" s="215">
        <v>4</v>
      </c>
      <c r="D617" s="215">
        <v>9</v>
      </c>
      <c r="E617" s="216">
        <v>1711610000</v>
      </c>
      <c r="F617" s="217"/>
      <c r="G617" s="218">
        <v>18927.599999999999</v>
      </c>
      <c r="H617" s="218">
        <v>13621</v>
      </c>
      <c r="I617" s="180">
        <f t="shared" si="9"/>
        <v>71.963693231048836</v>
      </c>
      <c r="J617" s="206"/>
    </row>
    <row r="618" spans="1:10" s="164" customFormat="1" ht="11.25" x14ac:dyDescent="0.2">
      <c r="A618" s="213" t="s">
        <v>599</v>
      </c>
      <c r="B618" s="214">
        <v>911</v>
      </c>
      <c r="C618" s="215">
        <v>4</v>
      </c>
      <c r="D618" s="215">
        <v>9</v>
      </c>
      <c r="E618" s="216">
        <v>1711610000</v>
      </c>
      <c r="F618" s="217">
        <v>200</v>
      </c>
      <c r="G618" s="218">
        <v>18927.599999999999</v>
      </c>
      <c r="H618" s="218">
        <v>13621</v>
      </c>
      <c r="I618" s="180">
        <f t="shared" si="9"/>
        <v>71.963693231048836</v>
      </c>
      <c r="J618" s="206"/>
    </row>
    <row r="619" spans="1:10" s="164" customFormat="1" ht="11.25" x14ac:dyDescent="0.2">
      <c r="A619" s="213" t="s">
        <v>822</v>
      </c>
      <c r="B619" s="214">
        <v>911</v>
      </c>
      <c r="C619" s="215">
        <v>4</v>
      </c>
      <c r="D619" s="215">
        <v>9</v>
      </c>
      <c r="E619" s="216" t="s">
        <v>823</v>
      </c>
      <c r="F619" s="217"/>
      <c r="G619" s="218">
        <v>191691.9</v>
      </c>
      <c r="H619" s="218">
        <v>191691.9</v>
      </c>
      <c r="I619" s="180">
        <f t="shared" si="9"/>
        <v>100</v>
      </c>
      <c r="J619" s="206"/>
    </row>
    <row r="620" spans="1:10" s="164" customFormat="1" ht="33.75" x14ac:dyDescent="0.2">
      <c r="A620" s="213" t="s">
        <v>1507</v>
      </c>
      <c r="B620" s="214">
        <v>911</v>
      </c>
      <c r="C620" s="215">
        <v>4</v>
      </c>
      <c r="D620" s="215">
        <v>9</v>
      </c>
      <c r="E620" s="216" t="s">
        <v>1508</v>
      </c>
      <c r="F620" s="217"/>
      <c r="G620" s="218">
        <v>191691.9</v>
      </c>
      <c r="H620" s="218">
        <v>191691.9</v>
      </c>
      <c r="I620" s="180">
        <f t="shared" si="9"/>
        <v>100</v>
      </c>
      <c r="J620" s="206"/>
    </row>
    <row r="621" spans="1:10" s="164" customFormat="1" ht="11.25" x14ac:dyDescent="0.2">
      <c r="A621" s="213" t="s">
        <v>609</v>
      </c>
      <c r="B621" s="214">
        <v>911</v>
      </c>
      <c r="C621" s="215">
        <v>4</v>
      </c>
      <c r="D621" s="215">
        <v>9</v>
      </c>
      <c r="E621" s="216" t="s">
        <v>1508</v>
      </c>
      <c r="F621" s="217">
        <v>500</v>
      </c>
      <c r="G621" s="218">
        <v>191691.9</v>
      </c>
      <c r="H621" s="218">
        <v>191691.9</v>
      </c>
      <c r="I621" s="180">
        <f t="shared" si="9"/>
        <v>100</v>
      </c>
      <c r="J621" s="206"/>
    </row>
    <row r="622" spans="1:10" s="164" customFormat="1" ht="11.25" x14ac:dyDescent="0.2">
      <c r="A622" s="213" t="s">
        <v>1509</v>
      </c>
      <c r="B622" s="214">
        <v>911</v>
      </c>
      <c r="C622" s="215">
        <v>4</v>
      </c>
      <c r="D622" s="215">
        <v>9</v>
      </c>
      <c r="E622" s="216">
        <v>1730000000</v>
      </c>
      <c r="F622" s="217"/>
      <c r="G622" s="218">
        <v>202119.4</v>
      </c>
      <c r="H622" s="218">
        <v>197503.3</v>
      </c>
      <c r="I622" s="180">
        <f t="shared" si="9"/>
        <v>97.716151937913921</v>
      </c>
      <c r="J622" s="206"/>
    </row>
    <row r="623" spans="1:10" s="164" customFormat="1" ht="22.5" x14ac:dyDescent="0.2">
      <c r="A623" s="213" t="s">
        <v>1510</v>
      </c>
      <c r="B623" s="214">
        <v>911</v>
      </c>
      <c r="C623" s="215">
        <v>4</v>
      </c>
      <c r="D623" s="215">
        <v>9</v>
      </c>
      <c r="E623" s="216">
        <v>1730100000</v>
      </c>
      <c r="F623" s="217"/>
      <c r="G623" s="218">
        <v>160419.4</v>
      </c>
      <c r="H623" s="218">
        <v>155918.20000000001</v>
      </c>
      <c r="I623" s="180">
        <f t="shared" si="9"/>
        <v>97.194104952393545</v>
      </c>
      <c r="J623" s="206"/>
    </row>
    <row r="624" spans="1:10" s="164" customFormat="1" ht="22.5" x14ac:dyDescent="0.2">
      <c r="A624" s="213" t="s">
        <v>824</v>
      </c>
      <c r="B624" s="214">
        <v>911</v>
      </c>
      <c r="C624" s="215">
        <v>4</v>
      </c>
      <c r="D624" s="215">
        <v>9</v>
      </c>
      <c r="E624" s="216">
        <v>1730160310</v>
      </c>
      <c r="F624" s="217"/>
      <c r="G624" s="218">
        <v>160419.4</v>
      </c>
      <c r="H624" s="218">
        <v>155918.20000000001</v>
      </c>
      <c r="I624" s="180">
        <f t="shared" si="9"/>
        <v>97.194104952393545</v>
      </c>
      <c r="J624" s="206"/>
    </row>
    <row r="625" spans="1:10" s="164" customFormat="1" ht="11.25" x14ac:dyDescent="0.2">
      <c r="A625" s="213" t="s">
        <v>599</v>
      </c>
      <c r="B625" s="214">
        <v>911</v>
      </c>
      <c r="C625" s="215">
        <v>4</v>
      </c>
      <c r="D625" s="215">
        <v>9</v>
      </c>
      <c r="E625" s="216">
        <v>1730160310</v>
      </c>
      <c r="F625" s="217">
        <v>200</v>
      </c>
      <c r="G625" s="218">
        <v>77855.8</v>
      </c>
      <c r="H625" s="218">
        <v>73354.600000000006</v>
      </c>
      <c r="I625" s="180">
        <f t="shared" si="9"/>
        <v>94.218542484952962</v>
      </c>
      <c r="J625" s="206"/>
    </row>
    <row r="626" spans="1:10" s="164" customFormat="1" ht="11.25" x14ac:dyDescent="0.2">
      <c r="A626" s="213" t="s">
        <v>603</v>
      </c>
      <c r="B626" s="214">
        <v>911</v>
      </c>
      <c r="C626" s="215">
        <v>4</v>
      </c>
      <c r="D626" s="215">
        <v>9</v>
      </c>
      <c r="E626" s="216">
        <v>1730160310</v>
      </c>
      <c r="F626" s="217">
        <v>800</v>
      </c>
      <c r="G626" s="218">
        <v>82563.600000000006</v>
      </c>
      <c r="H626" s="218">
        <v>82563.600000000006</v>
      </c>
      <c r="I626" s="180">
        <f t="shared" si="9"/>
        <v>100</v>
      </c>
      <c r="J626" s="206"/>
    </row>
    <row r="627" spans="1:10" s="164" customFormat="1" ht="22.5" x14ac:dyDescent="0.2">
      <c r="A627" s="213" t="s">
        <v>1511</v>
      </c>
      <c r="B627" s="214">
        <v>911</v>
      </c>
      <c r="C627" s="215">
        <v>4</v>
      </c>
      <c r="D627" s="215">
        <v>9</v>
      </c>
      <c r="E627" s="216">
        <v>1730300000</v>
      </c>
      <c r="F627" s="217"/>
      <c r="G627" s="218">
        <v>41700</v>
      </c>
      <c r="H627" s="218">
        <v>41585.1</v>
      </c>
      <c r="I627" s="180">
        <f t="shared" si="9"/>
        <v>99.724460431654677</v>
      </c>
      <c r="J627" s="206"/>
    </row>
    <row r="628" spans="1:10" s="164" customFormat="1" ht="11.25" x14ac:dyDescent="0.2">
      <c r="A628" s="213" t="s">
        <v>825</v>
      </c>
      <c r="B628" s="214">
        <v>911</v>
      </c>
      <c r="C628" s="215">
        <v>4</v>
      </c>
      <c r="D628" s="215">
        <v>9</v>
      </c>
      <c r="E628" s="216">
        <v>1730310640</v>
      </c>
      <c r="F628" s="217"/>
      <c r="G628" s="218">
        <v>41700</v>
      </c>
      <c r="H628" s="218">
        <v>41585.1</v>
      </c>
      <c r="I628" s="180">
        <f t="shared" si="9"/>
        <v>99.724460431654677</v>
      </c>
      <c r="J628" s="206"/>
    </row>
    <row r="629" spans="1:10" s="164" customFormat="1" ht="11.25" x14ac:dyDescent="0.2">
      <c r="A629" s="213" t="s">
        <v>599</v>
      </c>
      <c r="B629" s="214">
        <v>911</v>
      </c>
      <c r="C629" s="215">
        <v>4</v>
      </c>
      <c r="D629" s="215">
        <v>9</v>
      </c>
      <c r="E629" s="216">
        <v>1730310640</v>
      </c>
      <c r="F629" s="217">
        <v>200</v>
      </c>
      <c r="G629" s="218">
        <v>41700</v>
      </c>
      <c r="H629" s="218">
        <v>41585.1</v>
      </c>
      <c r="I629" s="180">
        <f t="shared" si="9"/>
        <v>99.724460431654677</v>
      </c>
      <c r="J629" s="206"/>
    </row>
    <row r="630" spans="1:10" s="164" customFormat="1" ht="11.25" x14ac:dyDescent="0.2">
      <c r="A630" s="213" t="s">
        <v>799</v>
      </c>
      <c r="B630" s="214">
        <v>911</v>
      </c>
      <c r="C630" s="215">
        <v>4</v>
      </c>
      <c r="D630" s="215">
        <v>9</v>
      </c>
      <c r="E630" s="216">
        <v>8400000000</v>
      </c>
      <c r="F630" s="217"/>
      <c r="G630" s="218">
        <v>21961.1</v>
      </c>
      <c r="H630" s="218">
        <v>21961.1</v>
      </c>
      <c r="I630" s="180">
        <f t="shared" si="9"/>
        <v>100</v>
      </c>
      <c r="J630" s="206"/>
    </row>
    <row r="631" spans="1:10" s="164" customFormat="1" ht="11.25" x14ac:dyDescent="0.2">
      <c r="A631" s="213" t="s">
        <v>799</v>
      </c>
      <c r="B631" s="214">
        <v>911</v>
      </c>
      <c r="C631" s="215">
        <v>4</v>
      </c>
      <c r="D631" s="215">
        <v>9</v>
      </c>
      <c r="E631" s="216">
        <v>8400100000</v>
      </c>
      <c r="F631" s="217"/>
      <c r="G631" s="218">
        <v>21961.1</v>
      </c>
      <c r="H631" s="218">
        <v>21961.1</v>
      </c>
      <c r="I631" s="180">
        <f t="shared" si="9"/>
        <v>100</v>
      </c>
      <c r="J631" s="206"/>
    </row>
    <row r="632" spans="1:10" s="164" customFormat="1" ht="11.25" x14ac:dyDescent="0.2">
      <c r="A632" s="213" t="s">
        <v>1512</v>
      </c>
      <c r="B632" s="214">
        <v>911</v>
      </c>
      <c r="C632" s="215">
        <v>4</v>
      </c>
      <c r="D632" s="215">
        <v>9</v>
      </c>
      <c r="E632" s="216">
        <v>8400168040</v>
      </c>
      <c r="F632" s="217"/>
      <c r="G632" s="218">
        <v>21961.1</v>
      </c>
      <c r="H632" s="218">
        <v>21961.1</v>
      </c>
      <c r="I632" s="180">
        <f t="shared" si="9"/>
        <v>100</v>
      </c>
      <c r="J632" s="206"/>
    </row>
    <row r="633" spans="1:10" s="164" customFormat="1" ht="11.25" x14ac:dyDescent="0.2">
      <c r="A633" s="213" t="s">
        <v>603</v>
      </c>
      <c r="B633" s="214">
        <v>911</v>
      </c>
      <c r="C633" s="215">
        <v>4</v>
      </c>
      <c r="D633" s="215">
        <v>9</v>
      </c>
      <c r="E633" s="216">
        <v>8400168040</v>
      </c>
      <c r="F633" s="217">
        <v>800</v>
      </c>
      <c r="G633" s="218">
        <v>21961.1</v>
      </c>
      <c r="H633" s="218">
        <v>21961.1</v>
      </c>
      <c r="I633" s="180">
        <f t="shared" si="9"/>
        <v>100</v>
      </c>
      <c r="J633" s="206"/>
    </row>
    <row r="634" spans="1:10" s="164" customFormat="1" ht="11.25" x14ac:dyDescent="0.2">
      <c r="A634" s="213" t="s">
        <v>828</v>
      </c>
      <c r="B634" s="214">
        <v>911</v>
      </c>
      <c r="C634" s="215">
        <v>4</v>
      </c>
      <c r="D634" s="215">
        <v>10</v>
      </c>
      <c r="E634" s="216"/>
      <c r="F634" s="217"/>
      <c r="G634" s="218">
        <v>169.6</v>
      </c>
      <c r="H634" s="218">
        <v>169.6</v>
      </c>
      <c r="I634" s="180">
        <f t="shared" si="9"/>
        <v>100</v>
      </c>
      <c r="J634" s="206"/>
    </row>
    <row r="635" spans="1:10" s="164" customFormat="1" ht="22.5" x14ac:dyDescent="0.2">
      <c r="A635" s="213" t="s">
        <v>711</v>
      </c>
      <c r="B635" s="214">
        <v>911</v>
      </c>
      <c r="C635" s="215">
        <v>4</v>
      </c>
      <c r="D635" s="215">
        <v>10</v>
      </c>
      <c r="E635" s="216">
        <v>1200000000</v>
      </c>
      <c r="F635" s="217"/>
      <c r="G635" s="218">
        <v>169.6</v>
      </c>
      <c r="H635" s="218">
        <v>169.6</v>
      </c>
      <c r="I635" s="180">
        <f t="shared" si="9"/>
        <v>100</v>
      </c>
      <c r="J635" s="206"/>
    </row>
    <row r="636" spans="1:10" s="164" customFormat="1" ht="22.5" x14ac:dyDescent="0.2">
      <c r="A636" s="213" t="s">
        <v>829</v>
      </c>
      <c r="B636" s="214">
        <v>911</v>
      </c>
      <c r="C636" s="215">
        <v>4</v>
      </c>
      <c r="D636" s="215">
        <v>10</v>
      </c>
      <c r="E636" s="216">
        <v>1210000000</v>
      </c>
      <c r="F636" s="217"/>
      <c r="G636" s="218">
        <v>169.6</v>
      </c>
      <c r="H636" s="218">
        <v>169.6</v>
      </c>
      <c r="I636" s="180">
        <f t="shared" si="9"/>
        <v>100</v>
      </c>
      <c r="J636" s="206"/>
    </row>
    <row r="637" spans="1:10" s="164" customFormat="1" ht="11.25" x14ac:dyDescent="0.2">
      <c r="A637" s="213" t="s">
        <v>830</v>
      </c>
      <c r="B637" s="214">
        <v>911</v>
      </c>
      <c r="C637" s="215">
        <v>4</v>
      </c>
      <c r="D637" s="215">
        <v>10</v>
      </c>
      <c r="E637" s="216">
        <v>1210100000</v>
      </c>
      <c r="F637" s="217"/>
      <c r="G637" s="218">
        <v>169.6</v>
      </c>
      <c r="H637" s="218">
        <v>169.6</v>
      </c>
      <c r="I637" s="180">
        <f t="shared" si="9"/>
        <v>100</v>
      </c>
      <c r="J637" s="206"/>
    </row>
    <row r="638" spans="1:10" s="164" customFormat="1" ht="22.5" x14ac:dyDescent="0.2">
      <c r="A638" s="213" t="s">
        <v>837</v>
      </c>
      <c r="B638" s="214">
        <v>911</v>
      </c>
      <c r="C638" s="215">
        <v>4</v>
      </c>
      <c r="D638" s="215">
        <v>10</v>
      </c>
      <c r="E638" s="216">
        <v>1210100070</v>
      </c>
      <c r="F638" s="217"/>
      <c r="G638" s="218">
        <v>169.6</v>
      </c>
      <c r="H638" s="218">
        <v>169.6</v>
      </c>
      <c r="I638" s="180">
        <f t="shared" si="9"/>
        <v>100</v>
      </c>
      <c r="J638" s="206"/>
    </row>
    <row r="639" spans="1:10" s="164" customFormat="1" ht="11.25" x14ac:dyDescent="0.2">
      <c r="A639" s="213" t="s">
        <v>599</v>
      </c>
      <c r="B639" s="214">
        <v>911</v>
      </c>
      <c r="C639" s="215">
        <v>4</v>
      </c>
      <c r="D639" s="215">
        <v>10</v>
      </c>
      <c r="E639" s="216">
        <v>1210100070</v>
      </c>
      <c r="F639" s="217">
        <v>200</v>
      </c>
      <c r="G639" s="218">
        <v>169.6</v>
      </c>
      <c r="H639" s="218">
        <v>169.6</v>
      </c>
      <c r="I639" s="180">
        <f t="shared" si="9"/>
        <v>100</v>
      </c>
      <c r="J639" s="206"/>
    </row>
    <row r="640" spans="1:10" s="164" customFormat="1" ht="11.25" x14ac:dyDescent="0.2">
      <c r="A640" s="213" t="s">
        <v>853</v>
      </c>
      <c r="B640" s="214">
        <v>911</v>
      </c>
      <c r="C640" s="215">
        <v>4</v>
      </c>
      <c r="D640" s="215">
        <v>12</v>
      </c>
      <c r="E640" s="216"/>
      <c r="F640" s="217"/>
      <c r="G640" s="218">
        <v>7000</v>
      </c>
      <c r="H640" s="218">
        <v>5955.1</v>
      </c>
      <c r="I640" s="180">
        <f t="shared" si="9"/>
        <v>85.072857142857146</v>
      </c>
      <c r="J640" s="206"/>
    </row>
    <row r="641" spans="1:10" s="164" customFormat="1" ht="11.25" x14ac:dyDescent="0.2">
      <c r="A641" s="213" t="s">
        <v>774</v>
      </c>
      <c r="B641" s="214">
        <v>911</v>
      </c>
      <c r="C641" s="215">
        <v>4</v>
      </c>
      <c r="D641" s="215">
        <v>12</v>
      </c>
      <c r="E641" s="216">
        <v>8200000000</v>
      </c>
      <c r="F641" s="217"/>
      <c r="G641" s="218">
        <v>7000</v>
      </c>
      <c r="H641" s="218">
        <v>5955.1</v>
      </c>
      <c r="I641" s="180">
        <f t="shared" si="9"/>
        <v>85.072857142857146</v>
      </c>
      <c r="J641" s="206"/>
    </row>
    <row r="642" spans="1:10" s="164" customFormat="1" ht="11.25" x14ac:dyDescent="0.2">
      <c r="A642" s="213" t="s">
        <v>1576</v>
      </c>
      <c r="B642" s="214">
        <v>911</v>
      </c>
      <c r="C642" s="215">
        <v>4</v>
      </c>
      <c r="D642" s="215">
        <v>12</v>
      </c>
      <c r="E642" s="216">
        <v>8200004001</v>
      </c>
      <c r="F642" s="217"/>
      <c r="G642" s="218">
        <v>7000</v>
      </c>
      <c r="H642" s="218">
        <v>5955.1</v>
      </c>
      <c r="I642" s="180">
        <f t="shared" si="9"/>
        <v>85.072857142857146</v>
      </c>
      <c r="J642" s="206"/>
    </row>
    <row r="643" spans="1:10" s="164" customFormat="1" ht="11.25" x14ac:dyDescent="0.2">
      <c r="A643" s="213" t="s">
        <v>603</v>
      </c>
      <c r="B643" s="214">
        <v>911</v>
      </c>
      <c r="C643" s="215">
        <v>4</v>
      </c>
      <c r="D643" s="215">
        <v>12</v>
      </c>
      <c r="E643" s="216">
        <v>8200004001</v>
      </c>
      <c r="F643" s="217">
        <v>800</v>
      </c>
      <c r="G643" s="218">
        <v>7000</v>
      </c>
      <c r="H643" s="218">
        <v>5955.1</v>
      </c>
      <c r="I643" s="180">
        <f t="shared" si="9"/>
        <v>85.072857142857146</v>
      </c>
      <c r="J643" s="206"/>
    </row>
    <row r="644" spans="1:10" s="176" customFormat="1" ht="10.5" x14ac:dyDescent="0.15">
      <c r="A644" s="207" t="s">
        <v>479</v>
      </c>
      <c r="B644" s="208">
        <v>912</v>
      </c>
      <c r="C644" s="209"/>
      <c r="D644" s="209"/>
      <c r="E644" s="210"/>
      <c r="F644" s="211"/>
      <c r="G644" s="212">
        <v>1448644.8</v>
      </c>
      <c r="H644" s="212">
        <v>1445560</v>
      </c>
      <c r="I644" s="174">
        <f t="shared" si="9"/>
        <v>99.787056150686482</v>
      </c>
      <c r="J644" s="203"/>
    </row>
    <row r="645" spans="1:10" s="164" customFormat="1" ht="11.25" x14ac:dyDescent="0.2">
      <c r="A645" s="213" t="s">
        <v>699</v>
      </c>
      <c r="B645" s="214">
        <v>912</v>
      </c>
      <c r="C645" s="215">
        <v>4</v>
      </c>
      <c r="D645" s="215"/>
      <c r="E645" s="216"/>
      <c r="F645" s="217"/>
      <c r="G645" s="218">
        <v>1407329.6</v>
      </c>
      <c r="H645" s="218">
        <v>1407309.9</v>
      </c>
      <c r="I645" s="180">
        <f t="shared" si="9"/>
        <v>99.998600185770258</v>
      </c>
      <c r="J645" s="206"/>
    </row>
    <row r="646" spans="1:10" s="164" customFormat="1" ht="11.25" x14ac:dyDescent="0.2">
      <c r="A646" s="213" t="s">
        <v>700</v>
      </c>
      <c r="B646" s="214">
        <v>912</v>
      </c>
      <c r="C646" s="215">
        <v>4</v>
      </c>
      <c r="D646" s="215">
        <v>1</v>
      </c>
      <c r="E646" s="216"/>
      <c r="F646" s="217"/>
      <c r="G646" s="218">
        <v>14701.1</v>
      </c>
      <c r="H646" s="218">
        <v>14681.9</v>
      </c>
      <c r="I646" s="180">
        <f t="shared" si="9"/>
        <v>99.869397528076121</v>
      </c>
      <c r="J646" s="206"/>
    </row>
    <row r="647" spans="1:10" s="164" customFormat="1" ht="22.5" x14ac:dyDescent="0.2">
      <c r="A647" s="213" t="s">
        <v>1441</v>
      </c>
      <c r="B647" s="214">
        <v>912</v>
      </c>
      <c r="C647" s="215">
        <v>4</v>
      </c>
      <c r="D647" s="215">
        <v>1</v>
      </c>
      <c r="E647" s="216">
        <v>400000000</v>
      </c>
      <c r="F647" s="217"/>
      <c r="G647" s="218">
        <v>76</v>
      </c>
      <c r="H647" s="218">
        <v>76</v>
      </c>
      <c r="I647" s="180">
        <f t="shared" si="9"/>
        <v>100</v>
      </c>
      <c r="J647" s="206"/>
    </row>
    <row r="648" spans="1:10" s="164" customFormat="1" ht="11.25" x14ac:dyDescent="0.2">
      <c r="A648" s="213" t="s">
        <v>701</v>
      </c>
      <c r="B648" s="214">
        <v>912</v>
      </c>
      <c r="C648" s="215">
        <v>4</v>
      </c>
      <c r="D648" s="215">
        <v>1</v>
      </c>
      <c r="E648" s="216">
        <v>420000000</v>
      </c>
      <c r="F648" s="217"/>
      <c r="G648" s="218">
        <v>76</v>
      </c>
      <c r="H648" s="218">
        <v>76</v>
      </c>
      <c r="I648" s="180">
        <f t="shared" si="9"/>
        <v>100</v>
      </c>
      <c r="J648" s="206"/>
    </row>
    <row r="649" spans="1:10" s="164" customFormat="1" ht="11.25" x14ac:dyDescent="0.2">
      <c r="A649" s="213" t="s">
        <v>702</v>
      </c>
      <c r="B649" s="214">
        <v>912</v>
      </c>
      <c r="C649" s="215">
        <v>4</v>
      </c>
      <c r="D649" s="215">
        <v>1</v>
      </c>
      <c r="E649" s="216">
        <v>420042260</v>
      </c>
      <c r="F649" s="217"/>
      <c r="G649" s="218">
        <v>76</v>
      </c>
      <c r="H649" s="218">
        <v>76</v>
      </c>
      <c r="I649" s="180">
        <f t="shared" si="9"/>
        <v>100</v>
      </c>
      <c r="J649" s="206"/>
    </row>
    <row r="650" spans="1:10" s="164" customFormat="1" ht="11.25" x14ac:dyDescent="0.2">
      <c r="A650" s="213" t="s">
        <v>599</v>
      </c>
      <c r="B650" s="214">
        <v>912</v>
      </c>
      <c r="C650" s="215">
        <v>4</v>
      </c>
      <c r="D650" s="215">
        <v>1</v>
      </c>
      <c r="E650" s="216">
        <v>420042260</v>
      </c>
      <c r="F650" s="217">
        <v>200</v>
      </c>
      <c r="G650" s="218">
        <v>76</v>
      </c>
      <c r="H650" s="218">
        <v>76</v>
      </c>
      <c r="I650" s="180">
        <f t="shared" si="9"/>
        <v>100</v>
      </c>
      <c r="J650" s="206"/>
    </row>
    <row r="651" spans="1:10" s="164" customFormat="1" ht="11.25" x14ac:dyDescent="0.2">
      <c r="A651" s="213" t="s">
        <v>596</v>
      </c>
      <c r="B651" s="214">
        <v>912</v>
      </c>
      <c r="C651" s="215">
        <v>4</v>
      </c>
      <c r="D651" s="215">
        <v>1</v>
      </c>
      <c r="E651" s="216">
        <v>8900000000</v>
      </c>
      <c r="F651" s="217"/>
      <c r="G651" s="218">
        <v>14625.1</v>
      </c>
      <c r="H651" s="218">
        <v>14605.9</v>
      </c>
      <c r="I651" s="180">
        <f t="shared" si="9"/>
        <v>99.86871884636686</v>
      </c>
      <c r="J651" s="206"/>
    </row>
    <row r="652" spans="1:10" s="164" customFormat="1" ht="11.25" x14ac:dyDescent="0.2">
      <c r="A652" s="213" t="s">
        <v>596</v>
      </c>
      <c r="B652" s="214">
        <v>912</v>
      </c>
      <c r="C652" s="215">
        <v>4</v>
      </c>
      <c r="D652" s="215">
        <v>1</v>
      </c>
      <c r="E652" s="216">
        <v>8900000110</v>
      </c>
      <c r="F652" s="217"/>
      <c r="G652" s="218">
        <v>11926.3</v>
      </c>
      <c r="H652" s="218">
        <v>11926.4</v>
      </c>
      <c r="I652" s="180">
        <f t="shared" si="9"/>
        <v>100.00083848301654</v>
      </c>
      <c r="J652" s="206"/>
    </row>
    <row r="653" spans="1:10" s="164" customFormat="1" ht="33.75" x14ac:dyDescent="0.2">
      <c r="A653" s="213" t="s">
        <v>595</v>
      </c>
      <c r="B653" s="214">
        <v>912</v>
      </c>
      <c r="C653" s="215">
        <v>4</v>
      </c>
      <c r="D653" s="215">
        <v>1</v>
      </c>
      <c r="E653" s="216">
        <v>8900000110</v>
      </c>
      <c r="F653" s="217">
        <v>100</v>
      </c>
      <c r="G653" s="218">
        <v>11926.3</v>
      </c>
      <c r="H653" s="218">
        <v>11926.4</v>
      </c>
      <c r="I653" s="180">
        <f t="shared" si="9"/>
        <v>100.00083848301654</v>
      </c>
      <c r="J653" s="206"/>
    </row>
    <row r="654" spans="1:10" s="164" customFormat="1" ht="11.25" x14ac:dyDescent="0.2">
      <c r="A654" s="213" t="s">
        <v>596</v>
      </c>
      <c r="B654" s="214">
        <v>912</v>
      </c>
      <c r="C654" s="215">
        <v>4</v>
      </c>
      <c r="D654" s="215">
        <v>1</v>
      </c>
      <c r="E654" s="216">
        <v>8900000190</v>
      </c>
      <c r="F654" s="217"/>
      <c r="G654" s="218">
        <v>1002</v>
      </c>
      <c r="H654" s="218">
        <v>982.7</v>
      </c>
      <c r="I654" s="180">
        <f t="shared" si="9"/>
        <v>98.073852295409182</v>
      </c>
      <c r="J654" s="206"/>
    </row>
    <row r="655" spans="1:10" s="164" customFormat="1" ht="33.75" x14ac:dyDescent="0.2">
      <c r="A655" s="213" t="s">
        <v>595</v>
      </c>
      <c r="B655" s="214">
        <v>912</v>
      </c>
      <c r="C655" s="215">
        <v>4</v>
      </c>
      <c r="D655" s="215">
        <v>1</v>
      </c>
      <c r="E655" s="216">
        <v>8900000190</v>
      </c>
      <c r="F655" s="217">
        <v>100</v>
      </c>
      <c r="G655" s="218">
        <v>302.39999999999998</v>
      </c>
      <c r="H655" s="218">
        <v>302.3</v>
      </c>
      <c r="I655" s="180">
        <f t="shared" ref="I655:I718" si="10">+H655/G655*100</f>
        <v>99.966931216931229</v>
      </c>
      <c r="J655" s="206"/>
    </row>
    <row r="656" spans="1:10" s="164" customFormat="1" ht="11.25" x14ac:dyDescent="0.2">
      <c r="A656" s="213" t="s">
        <v>599</v>
      </c>
      <c r="B656" s="214">
        <v>912</v>
      </c>
      <c r="C656" s="215">
        <v>4</v>
      </c>
      <c r="D656" s="215">
        <v>1</v>
      </c>
      <c r="E656" s="216">
        <v>8900000190</v>
      </c>
      <c r="F656" s="217">
        <v>200</v>
      </c>
      <c r="G656" s="218">
        <v>699.6</v>
      </c>
      <c r="H656" s="218">
        <v>680.4</v>
      </c>
      <c r="I656" s="180">
        <f t="shared" si="10"/>
        <v>97.255574614065182</v>
      </c>
      <c r="J656" s="206"/>
    </row>
    <row r="657" spans="1:10" s="164" customFormat="1" ht="11.25" x14ac:dyDescent="0.2">
      <c r="A657" s="213" t="s">
        <v>596</v>
      </c>
      <c r="B657" s="214">
        <v>912</v>
      </c>
      <c r="C657" s="215">
        <v>4</v>
      </c>
      <c r="D657" s="215">
        <v>1</v>
      </c>
      <c r="E657" s="216">
        <v>8900000870</v>
      </c>
      <c r="F657" s="217"/>
      <c r="G657" s="218">
        <v>30.4</v>
      </c>
      <c r="H657" s="218">
        <v>30.4</v>
      </c>
      <c r="I657" s="180">
        <f t="shared" si="10"/>
        <v>100</v>
      </c>
      <c r="J657" s="206"/>
    </row>
    <row r="658" spans="1:10" s="164" customFormat="1" ht="33.75" x14ac:dyDescent="0.2">
      <c r="A658" s="213" t="s">
        <v>595</v>
      </c>
      <c r="B658" s="214">
        <v>912</v>
      </c>
      <c r="C658" s="215">
        <v>4</v>
      </c>
      <c r="D658" s="215">
        <v>1</v>
      </c>
      <c r="E658" s="216">
        <v>8900000870</v>
      </c>
      <c r="F658" s="217">
        <v>100</v>
      </c>
      <c r="G658" s="218">
        <v>30.4</v>
      </c>
      <c r="H658" s="218">
        <v>30.4</v>
      </c>
      <c r="I658" s="180">
        <f t="shared" si="10"/>
        <v>100</v>
      </c>
      <c r="J658" s="206"/>
    </row>
    <row r="659" spans="1:10" s="164" customFormat="1" ht="22.5" x14ac:dyDescent="0.2">
      <c r="A659" s="213" t="s">
        <v>1424</v>
      </c>
      <c r="B659" s="214">
        <v>912</v>
      </c>
      <c r="C659" s="215">
        <v>4</v>
      </c>
      <c r="D659" s="215">
        <v>1</v>
      </c>
      <c r="E659" s="216">
        <v>8900055490</v>
      </c>
      <c r="F659" s="217"/>
      <c r="G659" s="218">
        <v>1666.4</v>
      </c>
      <c r="H659" s="218">
        <v>1666.4</v>
      </c>
      <c r="I659" s="180">
        <f t="shared" si="10"/>
        <v>100</v>
      </c>
      <c r="J659" s="206"/>
    </row>
    <row r="660" spans="1:10" s="164" customFormat="1" ht="33.75" x14ac:dyDescent="0.2">
      <c r="A660" s="213" t="s">
        <v>595</v>
      </c>
      <c r="B660" s="214">
        <v>912</v>
      </c>
      <c r="C660" s="215">
        <v>4</v>
      </c>
      <c r="D660" s="215">
        <v>1</v>
      </c>
      <c r="E660" s="216">
        <v>8900055490</v>
      </c>
      <c r="F660" s="217">
        <v>100</v>
      </c>
      <c r="G660" s="218">
        <v>1666.4</v>
      </c>
      <c r="H660" s="218">
        <v>1666.4</v>
      </c>
      <c r="I660" s="180">
        <f t="shared" si="10"/>
        <v>100</v>
      </c>
      <c r="J660" s="206"/>
    </row>
    <row r="661" spans="1:10" s="164" customFormat="1" ht="11.25" x14ac:dyDescent="0.2">
      <c r="A661" s="213" t="s">
        <v>775</v>
      </c>
      <c r="B661" s="214">
        <v>912</v>
      </c>
      <c r="C661" s="215">
        <v>4</v>
      </c>
      <c r="D661" s="215">
        <v>6</v>
      </c>
      <c r="E661" s="216"/>
      <c r="F661" s="217"/>
      <c r="G661" s="218">
        <v>511141.9</v>
      </c>
      <c r="H661" s="218">
        <v>511141.4</v>
      </c>
      <c r="I661" s="180">
        <f t="shared" si="10"/>
        <v>99.999902179805645</v>
      </c>
      <c r="J661" s="206"/>
    </row>
    <row r="662" spans="1:10" s="164" customFormat="1" ht="22.5" x14ac:dyDescent="0.2">
      <c r="A662" s="213" t="s">
        <v>776</v>
      </c>
      <c r="B662" s="214">
        <v>912</v>
      </c>
      <c r="C662" s="215">
        <v>4</v>
      </c>
      <c r="D662" s="215">
        <v>6</v>
      </c>
      <c r="E662" s="216">
        <v>600000000</v>
      </c>
      <c r="F662" s="217"/>
      <c r="G662" s="218">
        <v>501814.7</v>
      </c>
      <c r="H662" s="218">
        <v>501814.2</v>
      </c>
      <c r="I662" s="180">
        <f t="shared" si="10"/>
        <v>99.99990036162751</v>
      </c>
      <c r="J662" s="206"/>
    </row>
    <row r="663" spans="1:10" s="164" customFormat="1" ht="22.5" x14ac:dyDescent="0.2">
      <c r="A663" s="213" t="s">
        <v>777</v>
      </c>
      <c r="B663" s="214">
        <v>912</v>
      </c>
      <c r="C663" s="215">
        <v>4</v>
      </c>
      <c r="D663" s="215">
        <v>6</v>
      </c>
      <c r="E663" s="216">
        <v>610000000</v>
      </c>
      <c r="F663" s="217"/>
      <c r="G663" s="218">
        <v>501814.7</v>
      </c>
      <c r="H663" s="218">
        <v>501814.2</v>
      </c>
      <c r="I663" s="180">
        <f t="shared" si="10"/>
        <v>99.99990036162751</v>
      </c>
      <c r="J663" s="206"/>
    </row>
    <row r="664" spans="1:10" s="164" customFormat="1" ht="11.25" x14ac:dyDescent="0.2">
      <c r="A664" s="213" t="s">
        <v>1477</v>
      </c>
      <c r="B664" s="214">
        <v>912</v>
      </c>
      <c r="C664" s="215">
        <v>4</v>
      </c>
      <c r="D664" s="215">
        <v>6</v>
      </c>
      <c r="E664" s="216">
        <v>610100000</v>
      </c>
      <c r="F664" s="217"/>
      <c r="G664" s="218">
        <v>501814.7</v>
      </c>
      <c r="H664" s="218">
        <v>501814.2</v>
      </c>
      <c r="I664" s="180">
        <f t="shared" si="10"/>
        <v>99.99990036162751</v>
      </c>
      <c r="J664" s="206"/>
    </row>
    <row r="665" spans="1:10" s="164" customFormat="1" ht="22.5" x14ac:dyDescent="0.2">
      <c r="A665" s="213" t="s">
        <v>1478</v>
      </c>
      <c r="B665" s="214">
        <v>912</v>
      </c>
      <c r="C665" s="215">
        <v>4</v>
      </c>
      <c r="D665" s="215">
        <v>6</v>
      </c>
      <c r="E665" s="216" t="s">
        <v>1479</v>
      </c>
      <c r="F665" s="217"/>
      <c r="G665" s="218">
        <v>501814.7</v>
      </c>
      <c r="H665" s="218">
        <v>501814.2</v>
      </c>
      <c r="I665" s="180">
        <f t="shared" si="10"/>
        <v>99.99990036162751</v>
      </c>
      <c r="J665" s="206"/>
    </row>
    <row r="666" spans="1:10" s="164" customFormat="1" ht="11.25" x14ac:dyDescent="0.2">
      <c r="A666" s="213" t="s">
        <v>599</v>
      </c>
      <c r="B666" s="214">
        <v>912</v>
      </c>
      <c r="C666" s="215">
        <v>4</v>
      </c>
      <c r="D666" s="215">
        <v>6</v>
      </c>
      <c r="E666" s="216" t="s">
        <v>1479</v>
      </c>
      <c r="F666" s="217">
        <v>200</v>
      </c>
      <c r="G666" s="218">
        <v>501814.7</v>
      </c>
      <c r="H666" s="218">
        <v>501814.2</v>
      </c>
      <c r="I666" s="180">
        <f t="shared" si="10"/>
        <v>99.99990036162751</v>
      </c>
      <c r="J666" s="206"/>
    </row>
    <row r="667" spans="1:10" s="164" customFormat="1" ht="11.25" x14ac:dyDescent="0.2">
      <c r="A667" s="213" t="s">
        <v>778</v>
      </c>
      <c r="B667" s="214">
        <v>912</v>
      </c>
      <c r="C667" s="215">
        <v>4</v>
      </c>
      <c r="D667" s="215">
        <v>6</v>
      </c>
      <c r="E667" s="216">
        <v>8100000000</v>
      </c>
      <c r="F667" s="217"/>
      <c r="G667" s="218">
        <v>9327.2000000000007</v>
      </c>
      <c r="H667" s="218">
        <v>9327.2000000000007</v>
      </c>
      <c r="I667" s="180">
        <f t="shared" si="10"/>
        <v>100</v>
      </c>
      <c r="J667" s="206"/>
    </row>
    <row r="668" spans="1:10" s="164" customFormat="1" ht="11.25" x14ac:dyDescent="0.2">
      <c r="A668" s="213" t="s">
        <v>779</v>
      </c>
      <c r="B668" s="214">
        <v>912</v>
      </c>
      <c r="C668" s="215">
        <v>4</v>
      </c>
      <c r="D668" s="215">
        <v>6</v>
      </c>
      <c r="E668" s="216">
        <v>8100051280</v>
      </c>
      <c r="F668" s="217"/>
      <c r="G668" s="218">
        <v>9327.2000000000007</v>
      </c>
      <c r="H668" s="218">
        <v>9327.2000000000007</v>
      </c>
      <c r="I668" s="180">
        <f t="shared" si="10"/>
        <v>100</v>
      </c>
      <c r="J668" s="206"/>
    </row>
    <row r="669" spans="1:10" s="164" customFormat="1" ht="11.25" x14ac:dyDescent="0.2">
      <c r="A669" s="213" t="s">
        <v>599</v>
      </c>
      <c r="B669" s="214">
        <v>912</v>
      </c>
      <c r="C669" s="215">
        <v>4</v>
      </c>
      <c r="D669" s="215">
        <v>6</v>
      </c>
      <c r="E669" s="216">
        <v>8100051280</v>
      </c>
      <c r="F669" s="217">
        <v>200</v>
      </c>
      <c r="G669" s="218">
        <v>9327.2000000000007</v>
      </c>
      <c r="H669" s="218">
        <v>9327.2000000000007</v>
      </c>
      <c r="I669" s="180">
        <f t="shared" si="10"/>
        <v>100</v>
      </c>
      <c r="J669" s="206"/>
    </row>
    <row r="670" spans="1:10" s="164" customFormat="1" ht="11.25" x14ac:dyDescent="0.2">
      <c r="A670" s="213" t="s">
        <v>780</v>
      </c>
      <c r="B670" s="214">
        <v>912</v>
      </c>
      <c r="C670" s="215">
        <v>4</v>
      </c>
      <c r="D670" s="215">
        <v>7</v>
      </c>
      <c r="E670" s="216"/>
      <c r="F670" s="217"/>
      <c r="G670" s="218">
        <v>881244.2</v>
      </c>
      <c r="H670" s="218">
        <v>881244.2</v>
      </c>
      <c r="I670" s="180">
        <f t="shared" si="10"/>
        <v>100</v>
      </c>
      <c r="J670" s="206"/>
    </row>
    <row r="671" spans="1:10" s="164" customFormat="1" ht="22.5" x14ac:dyDescent="0.2">
      <c r="A671" s="213" t="s">
        <v>776</v>
      </c>
      <c r="B671" s="214">
        <v>912</v>
      </c>
      <c r="C671" s="215">
        <v>4</v>
      </c>
      <c r="D671" s="215">
        <v>7</v>
      </c>
      <c r="E671" s="216">
        <v>600000000</v>
      </c>
      <c r="F671" s="217"/>
      <c r="G671" s="218">
        <v>877734.1</v>
      </c>
      <c r="H671" s="218">
        <v>877734.1</v>
      </c>
      <c r="I671" s="180">
        <f t="shared" si="10"/>
        <v>100</v>
      </c>
      <c r="J671" s="206"/>
    </row>
    <row r="672" spans="1:10" s="164" customFormat="1" ht="11.25" x14ac:dyDescent="0.2">
      <c r="A672" s="213" t="s">
        <v>781</v>
      </c>
      <c r="B672" s="214">
        <v>912</v>
      </c>
      <c r="C672" s="215">
        <v>4</v>
      </c>
      <c r="D672" s="215">
        <v>7</v>
      </c>
      <c r="E672" s="216">
        <v>620000000</v>
      </c>
      <c r="F672" s="217"/>
      <c r="G672" s="218">
        <v>877734.1</v>
      </c>
      <c r="H672" s="218">
        <v>877734.1</v>
      </c>
      <c r="I672" s="180">
        <f t="shared" si="10"/>
        <v>100</v>
      </c>
      <c r="J672" s="206"/>
    </row>
    <row r="673" spans="1:10" s="164" customFormat="1" ht="22.5" x14ac:dyDescent="0.2">
      <c r="A673" s="213" t="s">
        <v>782</v>
      </c>
      <c r="B673" s="214">
        <v>912</v>
      </c>
      <c r="C673" s="215">
        <v>4</v>
      </c>
      <c r="D673" s="215">
        <v>7</v>
      </c>
      <c r="E673" s="216">
        <v>620100000</v>
      </c>
      <c r="F673" s="217"/>
      <c r="G673" s="218">
        <v>539183.5</v>
      </c>
      <c r="H673" s="218">
        <v>539183.5</v>
      </c>
      <c r="I673" s="180">
        <f t="shared" si="10"/>
        <v>100</v>
      </c>
      <c r="J673" s="206"/>
    </row>
    <row r="674" spans="1:10" s="164" customFormat="1" ht="11.25" x14ac:dyDescent="0.2">
      <c r="A674" s="213" t="s">
        <v>783</v>
      </c>
      <c r="B674" s="214">
        <v>912</v>
      </c>
      <c r="C674" s="215">
        <v>4</v>
      </c>
      <c r="D674" s="215">
        <v>7</v>
      </c>
      <c r="E674" s="216">
        <v>620151290</v>
      </c>
      <c r="F674" s="217"/>
      <c r="G674" s="218">
        <v>91</v>
      </c>
      <c r="H674" s="218">
        <v>91</v>
      </c>
      <c r="I674" s="180">
        <f t="shared" si="10"/>
        <v>100</v>
      </c>
      <c r="J674" s="206"/>
    </row>
    <row r="675" spans="1:10" s="164" customFormat="1" ht="22.5" x14ac:dyDescent="0.2">
      <c r="A675" s="213" t="s">
        <v>620</v>
      </c>
      <c r="B675" s="214">
        <v>912</v>
      </c>
      <c r="C675" s="215">
        <v>4</v>
      </c>
      <c r="D675" s="215">
        <v>7</v>
      </c>
      <c r="E675" s="216">
        <v>620151290</v>
      </c>
      <c r="F675" s="217">
        <v>600</v>
      </c>
      <c r="G675" s="218">
        <v>91</v>
      </c>
      <c r="H675" s="218">
        <v>91</v>
      </c>
      <c r="I675" s="180">
        <f t="shared" si="10"/>
        <v>100</v>
      </c>
      <c r="J675" s="206"/>
    </row>
    <row r="676" spans="1:10" s="164" customFormat="1" ht="11.25" x14ac:dyDescent="0.2">
      <c r="A676" s="213" t="s">
        <v>1480</v>
      </c>
      <c r="B676" s="214">
        <v>912</v>
      </c>
      <c r="C676" s="215">
        <v>4</v>
      </c>
      <c r="D676" s="215">
        <v>7</v>
      </c>
      <c r="E676" s="216">
        <v>620153450</v>
      </c>
      <c r="F676" s="217"/>
      <c r="G676" s="218">
        <v>406878.5</v>
      </c>
      <c r="H676" s="218">
        <v>406878.5</v>
      </c>
      <c r="I676" s="180">
        <f t="shared" si="10"/>
        <v>100</v>
      </c>
      <c r="J676" s="206"/>
    </row>
    <row r="677" spans="1:10" s="164" customFormat="1" ht="11.25" x14ac:dyDescent="0.2">
      <c r="A677" s="213" t="s">
        <v>599</v>
      </c>
      <c r="B677" s="214">
        <v>912</v>
      </c>
      <c r="C677" s="215">
        <v>4</v>
      </c>
      <c r="D677" s="215">
        <v>7</v>
      </c>
      <c r="E677" s="216">
        <v>620153450</v>
      </c>
      <c r="F677" s="217">
        <v>200</v>
      </c>
      <c r="G677" s="218">
        <v>111.5</v>
      </c>
      <c r="H677" s="218">
        <v>111.5</v>
      </c>
      <c r="I677" s="180">
        <f t="shared" si="10"/>
        <v>100</v>
      </c>
      <c r="J677" s="206"/>
    </row>
    <row r="678" spans="1:10" s="164" customFormat="1" ht="22.5" x14ac:dyDescent="0.2">
      <c r="A678" s="213" t="s">
        <v>620</v>
      </c>
      <c r="B678" s="214">
        <v>912</v>
      </c>
      <c r="C678" s="215">
        <v>4</v>
      </c>
      <c r="D678" s="215">
        <v>7</v>
      </c>
      <c r="E678" s="216">
        <v>620153450</v>
      </c>
      <c r="F678" s="217">
        <v>600</v>
      </c>
      <c r="G678" s="218">
        <v>406767</v>
      </c>
      <c r="H678" s="218">
        <v>406767</v>
      </c>
      <c r="I678" s="180">
        <f t="shared" si="10"/>
        <v>100</v>
      </c>
      <c r="J678" s="206"/>
    </row>
    <row r="679" spans="1:10" s="164" customFormat="1" ht="22.5" x14ac:dyDescent="0.2">
      <c r="A679" s="213" t="s">
        <v>1481</v>
      </c>
      <c r="B679" s="214">
        <v>912</v>
      </c>
      <c r="C679" s="215">
        <v>4</v>
      </c>
      <c r="D679" s="215">
        <v>7</v>
      </c>
      <c r="E679" s="216" t="s">
        <v>1482</v>
      </c>
      <c r="F679" s="217"/>
      <c r="G679" s="218">
        <v>132214</v>
      </c>
      <c r="H679" s="218">
        <v>132214</v>
      </c>
      <c r="I679" s="180">
        <f t="shared" si="10"/>
        <v>100</v>
      </c>
      <c r="J679" s="206"/>
    </row>
    <row r="680" spans="1:10" s="164" customFormat="1" ht="22.5" x14ac:dyDescent="0.2">
      <c r="A680" s="213" t="s">
        <v>620</v>
      </c>
      <c r="B680" s="214">
        <v>912</v>
      </c>
      <c r="C680" s="215">
        <v>4</v>
      </c>
      <c r="D680" s="215">
        <v>7</v>
      </c>
      <c r="E680" s="216" t="s">
        <v>1482</v>
      </c>
      <c r="F680" s="217">
        <v>600</v>
      </c>
      <c r="G680" s="218">
        <v>132214</v>
      </c>
      <c r="H680" s="218">
        <v>132214</v>
      </c>
      <c r="I680" s="180">
        <f t="shared" si="10"/>
        <v>100</v>
      </c>
      <c r="J680" s="206"/>
    </row>
    <row r="681" spans="1:10" s="164" customFormat="1" ht="11.25" x14ac:dyDescent="0.2">
      <c r="A681" s="213" t="s">
        <v>784</v>
      </c>
      <c r="B681" s="214">
        <v>912</v>
      </c>
      <c r="C681" s="215">
        <v>4</v>
      </c>
      <c r="D681" s="215">
        <v>7</v>
      </c>
      <c r="E681" s="216">
        <v>620200000</v>
      </c>
      <c r="F681" s="217"/>
      <c r="G681" s="218">
        <v>193113.4</v>
      </c>
      <c r="H681" s="218">
        <v>193113.4</v>
      </c>
      <c r="I681" s="180">
        <f t="shared" si="10"/>
        <v>100</v>
      </c>
      <c r="J681" s="206"/>
    </row>
    <row r="682" spans="1:10" s="164" customFormat="1" ht="11.25" x14ac:dyDescent="0.2">
      <c r="A682" s="213" t="s">
        <v>783</v>
      </c>
      <c r="B682" s="214">
        <v>912</v>
      </c>
      <c r="C682" s="215">
        <v>4</v>
      </c>
      <c r="D682" s="215">
        <v>7</v>
      </c>
      <c r="E682" s="216">
        <v>620251290</v>
      </c>
      <c r="F682" s="217"/>
      <c r="G682" s="218">
        <v>141046.79999999999</v>
      </c>
      <c r="H682" s="218">
        <v>141046.79999999999</v>
      </c>
      <c r="I682" s="180">
        <f t="shared" si="10"/>
        <v>100</v>
      </c>
      <c r="J682" s="206"/>
    </row>
    <row r="683" spans="1:10" s="164" customFormat="1" ht="33.75" x14ac:dyDescent="0.2">
      <c r="A683" s="213" t="s">
        <v>595</v>
      </c>
      <c r="B683" s="214">
        <v>912</v>
      </c>
      <c r="C683" s="215">
        <v>4</v>
      </c>
      <c r="D683" s="215">
        <v>7</v>
      </c>
      <c r="E683" s="216">
        <v>620251290</v>
      </c>
      <c r="F683" s="217">
        <v>100</v>
      </c>
      <c r="G683" s="218">
        <v>125860.4</v>
      </c>
      <c r="H683" s="218">
        <v>125860.4</v>
      </c>
      <c r="I683" s="180">
        <f t="shared" si="10"/>
        <v>100</v>
      </c>
      <c r="J683" s="206"/>
    </row>
    <row r="684" spans="1:10" s="164" customFormat="1" ht="11.25" x14ac:dyDescent="0.2">
      <c r="A684" s="213" t="s">
        <v>599</v>
      </c>
      <c r="B684" s="214">
        <v>912</v>
      </c>
      <c r="C684" s="215">
        <v>4</v>
      </c>
      <c r="D684" s="215">
        <v>7</v>
      </c>
      <c r="E684" s="216">
        <v>620251290</v>
      </c>
      <c r="F684" s="217">
        <v>200</v>
      </c>
      <c r="G684" s="218">
        <v>15186.4</v>
      </c>
      <c r="H684" s="218">
        <v>15186.4</v>
      </c>
      <c r="I684" s="180">
        <f t="shared" si="10"/>
        <v>100</v>
      </c>
      <c r="J684" s="206"/>
    </row>
    <row r="685" spans="1:10" s="164" customFormat="1" ht="22.5" x14ac:dyDescent="0.2">
      <c r="A685" s="213" t="s">
        <v>785</v>
      </c>
      <c r="B685" s="214">
        <v>912</v>
      </c>
      <c r="C685" s="215">
        <v>4</v>
      </c>
      <c r="D685" s="215">
        <v>7</v>
      </c>
      <c r="E685" s="216">
        <v>620251291</v>
      </c>
      <c r="F685" s="217"/>
      <c r="G685" s="218">
        <v>52066.6</v>
      </c>
      <c r="H685" s="218">
        <v>52066.6</v>
      </c>
      <c r="I685" s="180">
        <f t="shared" si="10"/>
        <v>100</v>
      </c>
      <c r="J685" s="206"/>
    </row>
    <row r="686" spans="1:10" s="164" customFormat="1" ht="33.75" x14ac:dyDescent="0.2">
      <c r="A686" s="213" t="s">
        <v>595</v>
      </c>
      <c r="B686" s="214">
        <v>912</v>
      </c>
      <c r="C686" s="215">
        <v>4</v>
      </c>
      <c r="D686" s="215">
        <v>7</v>
      </c>
      <c r="E686" s="216">
        <v>620251291</v>
      </c>
      <c r="F686" s="217">
        <v>100</v>
      </c>
      <c r="G686" s="218">
        <v>41032.400000000001</v>
      </c>
      <c r="H686" s="218">
        <v>41032.400000000001</v>
      </c>
      <c r="I686" s="180">
        <f t="shared" si="10"/>
        <v>100</v>
      </c>
      <c r="J686" s="206"/>
    </row>
    <row r="687" spans="1:10" s="164" customFormat="1" ht="11.25" x14ac:dyDescent="0.2">
      <c r="A687" s="213" t="s">
        <v>599</v>
      </c>
      <c r="B687" s="214">
        <v>912</v>
      </c>
      <c r="C687" s="215">
        <v>4</v>
      </c>
      <c r="D687" s="215">
        <v>7</v>
      </c>
      <c r="E687" s="216">
        <v>620251291</v>
      </c>
      <c r="F687" s="217">
        <v>200</v>
      </c>
      <c r="G687" s="218">
        <v>11034.2</v>
      </c>
      <c r="H687" s="218">
        <v>11034.2</v>
      </c>
      <c r="I687" s="180">
        <f t="shared" si="10"/>
        <v>100</v>
      </c>
      <c r="J687" s="206"/>
    </row>
    <row r="688" spans="1:10" s="164" customFormat="1" ht="11.25" x14ac:dyDescent="0.2">
      <c r="A688" s="213" t="s">
        <v>786</v>
      </c>
      <c r="B688" s="214">
        <v>912</v>
      </c>
      <c r="C688" s="215">
        <v>4</v>
      </c>
      <c r="D688" s="215">
        <v>7</v>
      </c>
      <c r="E688" s="216" t="s">
        <v>787</v>
      </c>
      <c r="F688" s="217"/>
      <c r="G688" s="218">
        <v>145437.20000000001</v>
      </c>
      <c r="H688" s="218">
        <v>145437.20000000001</v>
      </c>
      <c r="I688" s="180">
        <f t="shared" si="10"/>
        <v>100</v>
      </c>
      <c r="J688" s="206"/>
    </row>
    <row r="689" spans="1:10" s="164" customFormat="1" ht="11.25" x14ac:dyDescent="0.2">
      <c r="A689" s="213" t="s">
        <v>788</v>
      </c>
      <c r="B689" s="214">
        <v>912</v>
      </c>
      <c r="C689" s="215">
        <v>4</v>
      </c>
      <c r="D689" s="215">
        <v>7</v>
      </c>
      <c r="E689" s="216" t="s">
        <v>789</v>
      </c>
      <c r="F689" s="217"/>
      <c r="G689" s="218">
        <v>45892.3</v>
      </c>
      <c r="H689" s="218">
        <v>45892.3</v>
      </c>
      <c r="I689" s="180">
        <f t="shared" si="10"/>
        <v>100</v>
      </c>
      <c r="J689" s="206"/>
    </row>
    <row r="690" spans="1:10" s="164" customFormat="1" ht="22.5" x14ac:dyDescent="0.2">
      <c r="A690" s="213" t="s">
        <v>620</v>
      </c>
      <c r="B690" s="214">
        <v>912</v>
      </c>
      <c r="C690" s="215">
        <v>4</v>
      </c>
      <c r="D690" s="215">
        <v>7</v>
      </c>
      <c r="E690" s="216" t="s">
        <v>789</v>
      </c>
      <c r="F690" s="217">
        <v>600</v>
      </c>
      <c r="G690" s="218">
        <v>45892.3</v>
      </c>
      <c r="H690" s="218">
        <v>45892.3</v>
      </c>
      <c r="I690" s="180">
        <f t="shared" si="10"/>
        <v>100</v>
      </c>
      <c r="J690" s="206"/>
    </row>
    <row r="691" spans="1:10" s="164" customFormat="1" ht="33.75" x14ac:dyDescent="0.2">
      <c r="A691" s="213" t="s">
        <v>790</v>
      </c>
      <c r="B691" s="214">
        <v>912</v>
      </c>
      <c r="C691" s="215">
        <v>4</v>
      </c>
      <c r="D691" s="215">
        <v>7</v>
      </c>
      <c r="E691" s="216" t="s">
        <v>791</v>
      </c>
      <c r="F691" s="217"/>
      <c r="G691" s="218">
        <v>97175.2</v>
      </c>
      <c r="H691" s="218">
        <v>97175.2</v>
      </c>
      <c r="I691" s="180">
        <f t="shared" si="10"/>
        <v>100</v>
      </c>
      <c r="J691" s="206"/>
    </row>
    <row r="692" spans="1:10" s="164" customFormat="1" ht="11.25" x14ac:dyDescent="0.2">
      <c r="A692" s="213" t="s">
        <v>599</v>
      </c>
      <c r="B692" s="214">
        <v>912</v>
      </c>
      <c r="C692" s="215">
        <v>4</v>
      </c>
      <c r="D692" s="215">
        <v>7</v>
      </c>
      <c r="E692" s="216" t="s">
        <v>791</v>
      </c>
      <c r="F692" s="217">
        <v>200</v>
      </c>
      <c r="G692" s="218">
        <v>97175.2</v>
      </c>
      <c r="H692" s="218">
        <v>97175.2</v>
      </c>
      <c r="I692" s="180">
        <f t="shared" si="10"/>
        <v>100</v>
      </c>
      <c r="J692" s="206"/>
    </row>
    <row r="693" spans="1:10" s="164" customFormat="1" ht="33.75" x14ac:dyDescent="0.2">
      <c r="A693" s="213" t="s">
        <v>1483</v>
      </c>
      <c r="B693" s="214">
        <v>912</v>
      </c>
      <c r="C693" s="215">
        <v>4</v>
      </c>
      <c r="D693" s="215">
        <v>7</v>
      </c>
      <c r="E693" s="216" t="s">
        <v>792</v>
      </c>
      <c r="F693" s="217"/>
      <c r="G693" s="218">
        <v>2369.6999999999998</v>
      </c>
      <c r="H693" s="218">
        <v>2369.6999999999998</v>
      </c>
      <c r="I693" s="180">
        <f t="shared" si="10"/>
        <v>100</v>
      </c>
      <c r="J693" s="206"/>
    </row>
    <row r="694" spans="1:10" s="164" customFormat="1" ht="11.25" x14ac:dyDescent="0.2">
      <c r="A694" s="213" t="s">
        <v>599</v>
      </c>
      <c r="B694" s="214">
        <v>912</v>
      </c>
      <c r="C694" s="215">
        <v>4</v>
      </c>
      <c r="D694" s="215">
        <v>7</v>
      </c>
      <c r="E694" s="216" t="s">
        <v>792</v>
      </c>
      <c r="F694" s="217">
        <v>200</v>
      </c>
      <c r="G694" s="218">
        <v>2369.6999999999998</v>
      </c>
      <c r="H694" s="218">
        <v>2369.6999999999998</v>
      </c>
      <c r="I694" s="180">
        <f t="shared" si="10"/>
        <v>100</v>
      </c>
      <c r="J694" s="206"/>
    </row>
    <row r="695" spans="1:10" s="164" customFormat="1" ht="11.25" x14ac:dyDescent="0.2">
      <c r="A695" s="213" t="s">
        <v>793</v>
      </c>
      <c r="B695" s="214">
        <v>912</v>
      </c>
      <c r="C695" s="215">
        <v>4</v>
      </c>
      <c r="D695" s="215">
        <v>7</v>
      </c>
      <c r="E695" s="216">
        <v>8500000000</v>
      </c>
      <c r="F695" s="217"/>
      <c r="G695" s="218">
        <v>2917.5</v>
      </c>
      <c r="H695" s="218">
        <v>2917.5</v>
      </c>
      <c r="I695" s="180">
        <f t="shared" si="10"/>
        <v>100</v>
      </c>
      <c r="J695" s="206"/>
    </row>
    <row r="696" spans="1:10" s="164" customFormat="1" ht="22.5" x14ac:dyDescent="0.2">
      <c r="A696" s="213" t="s">
        <v>1424</v>
      </c>
      <c r="B696" s="214">
        <v>912</v>
      </c>
      <c r="C696" s="215">
        <v>4</v>
      </c>
      <c r="D696" s="215">
        <v>7</v>
      </c>
      <c r="E696" s="216">
        <v>8500055490</v>
      </c>
      <c r="F696" s="217"/>
      <c r="G696" s="218">
        <v>50</v>
      </c>
      <c r="H696" s="218">
        <v>50</v>
      </c>
      <c r="I696" s="180">
        <f t="shared" si="10"/>
        <v>100</v>
      </c>
      <c r="J696" s="206"/>
    </row>
    <row r="697" spans="1:10" s="164" customFormat="1" ht="33.75" x14ac:dyDescent="0.2">
      <c r="A697" s="213" t="s">
        <v>595</v>
      </c>
      <c r="B697" s="214">
        <v>912</v>
      </c>
      <c r="C697" s="215">
        <v>4</v>
      </c>
      <c r="D697" s="215">
        <v>7</v>
      </c>
      <c r="E697" s="216">
        <v>8500055490</v>
      </c>
      <c r="F697" s="217">
        <v>100</v>
      </c>
      <c r="G697" s="218">
        <v>50</v>
      </c>
      <c r="H697" s="218">
        <v>50</v>
      </c>
      <c r="I697" s="180">
        <f t="shared" si="10"/>
        <v>100</v>
      </c>
      <c r="J697" s="206"/>
    </row>
    <row r="698" spans="1:10" s="164" customFormat="1" ht="11.25" x14ac:dyDescent="0.2">
      <c r="A698" s="213" t="s">
        <v>794</v>
      </c>
      <c r="B698" s="214">
        <v>912</v>
      </c>
      <c r="C698" s="215">
        <v>4</v>
      </c>
      <c r="D698" s="215">
        <v>7</v>
      </c>
      <c r="E698" s="216">
        <v>8500095000</v>
      </c>
      <c r="F698" s="217"/>
      <c r="G698" s="218">
        <v>2867.5</v>
      </c>
      <c r="H698" s="218">
        <v>2867.5</v>
      </c>
      <c r="I698" s="180">
        <f t="shared" si="10"/>
        <v>100</v>
      </c>
      <c r="J698" s="206"/>
    </row>
    <row r="699" spans="1:10" s="164" customFormat="1" ht="11.25" x14ac:dyDescent="0.2">
      <c r="A699" s="213" t="s">
        <v>599</v>
      </c>
      <c r="B699" s="214">
        <v>912</v>
      </c>
      <c r="C699" s="215">
        <v>4</v>
      </c>
      <c r="D699" s="215">
        <v>7</v>
      </c>
      <c r="E699" s="216">
        <v>8500095000</v>
      </c>
      <c r="F699" s="217">
        <v>200</v>
      </c>
      <c r="G699" s="218">
        <v>2064.1</v>
      </c>
      <c r="H699" s="218">
        <v>2064.1</v>
      </c>
      <c r="I699" s="180">
        <f t="shared" si="10"/>
        <v>100</v>
      </c>
      <c r="J699" s="206"/>
    </row>
    <row r="700" spans="1:10" s="164" customFormat="1" ht="11.25" x14ac:dyDescent="0.2">
      <c r="A700" s="213" t="s">
        <v>603</v>
      </c>
      <c r="B700" s="214">
        <v>912</v>
      </c>
      <c r="C700" s="215">
        <v>4</v>
      </c>
      <c r="D700" s="215">
        <v>7</v>
      </c>
      <c r="E700" s="216">
        <v>8500095000</v>
      </c>
      <c r="F700" s="217">
        <v>800</v>
      </c>
      <c r="G700" s="218">
        <v>803.4</v>
      </c>
      <c r="H700" s="218">
        <v>803.4</v>
      </c>
      <c r="I700" s="180">
        <f t="shared" si="10"/>
        <v>100</v>
      </c>
      <c r="J700" s="206"/>
    </row>
    <row r="701" spans="1:10" s="164" customFormat="1" ht="11.25" x14ac:dyDescent="0.2">
      <c r="A701" s="213" t="s">
        <v>596</v>
      </c>
      <c r="B701" s="214">
        <v>912</v>
      </c>
      <c r="C701" s="215">
        <v>4</v>
      </c>
      <c r="D701" s="215">
        <v>7</v>
      </c>
      <c r="E701" s="216">
        <v>8900000000</v>
      </c>
      <c r="F701" s="217"/>
      <c r="G701" s="218">
        <v>592.6</v>
      </c>
      <c r="H701" s="218">
        <v>592.6</v>
      </c>
      <c r="I701" s="180">
        <f t="shared" si="10"/>
        <v>100</v>
      </c>
      <c r="J701" s="206"/>
    </row>
    <row r="702" spans="1:10" s="164" customFormat="1" ht="22.5" x14ac:dyDescent="0.2">
      <c r="A702" s="213" t="s">
        <v>1424</v>
      </c>
      <c r="B702" s="214">
        <v>912</v>
      </c>
      <c r="C702" s="215">
        <v>4</v>
      </c>
      <c r="D702" s="215">
        <v>7</v>
      </c>
      <c r="E702" s="216">
        <v>8900055490</v>
      </c>
      <c r="F702" s="217"/>
      <c r="G702" s="218">
        <v>592.6</v>
      </c>
      <c r="H702" s="218">
        <v>592.6</v>
      </c>
      <c r="I702" s="180">
        <f t="shared" si="10"/>
        <v>100</v>
      </c>
      <c r="J702" s="206"/>
    </row>
    <row r="703" spans="1:10" s="164" customFormat="1" ht="33.75" x14ac:dyDescent="0.2">
      <c r="A703" s="213" t="s">
        <v>595</v>
      </c>
      <c r="B703" s="214">
        <v>912</v>
      </c>
      <c r="C703" s="215">
        <v>4</v>
      </c>
      <c r="D703" s="215">
        <v>7</v>
      </c>
      <c r="E703" s="216">
        <v>8900055490</v>
      </c>
      <c r="F703" s="217">
        <v>100</v>
      </c>
      <c r="G703" s="218">
        <v>592.6</v>
      </c>
      <c r="H703" s="218">
        <v>592.6</v>
      </c>
      <c r="I703" s="180">
        <f t="shared" si="10"/>
        <v>100</v>
      </c>
      <c r="J703" s="206"/>
    </row>
    <row r="704" spans="1:10" s="164" customFormat="1" ht="11.25" x14ac:dyDescent="0.2">
      <c r="A704" s="213" t="s">
        <v>828</v>
      </c>
      <c r="B704" s="214">
        <v>912</v>
      </c>
      <c r="C704" s="215">
        <v>4</v>
      </c>
      <c r="D704" s="215">
        <v>10</v>
      </c>
      <c r="E704" s="216"/>
      <c r="F704" s="217"/>
      <c r="G704" s="218">
        <v>242.4</v>
      </c>
      <c r="H704" s="218">
        <v>242.4</v>
      </c>
      <c r="I704" s="180">
        <f t="shared" si="10"/>
        <v>100</v>
      </c>
      <c r="J704" s="206"/>
    </row>
    <row r="705" spans="1:10" s="164" customFormat="1" ht="22.5" x14ac:dyDescent="0.2">
      <c r="A705" s="213" t="s">
        <v>711</v>
      </c>
      <c r="B705" s="214">
        <v>912</v>
      </c>
      <c r="C705" s="215">
        <v>4</v>
      </c>
      <c r="D705" s="215">
        <v>10</v>
      </c>
      <c r="E705" s="216">
        <v>1200000000</v>
      </c>
      <c r="F705" s="217"/>
      <c r="G705" s="218">
        <v>242.4</v>
      </c>
      <c r="H705" s="218">
        <v>242.4</v>
      </c>
      <c r="I705" s="180">
        <f t="shared" si="10"/>
        <v>100</v>
      </c>
      <c r="J705" s="206"/>
    </row>
    <row r="706" spans="1:10" s="164" customFormat="1" ht="22.5" x14ac:dyDescent="0.2">
      <c r="A706" s="213" t="s">
        <v>829</v>
      </c>
      <c r="B706" s="214">
        <v>912</v>
      </c>
      <c r="C706" s="215">
        <v>4</v>
      </c>
      <c r="D706" s="215">
        <v>10</v>
      </c>
      <c r="E706" s="216">
        <v>1210000000</v>
      </c>
      <c r="F706" s="217"/>
      <c r="G706" s="218">
        <v>242.4</v>
      </c>
      <c r="H706" s="218">
        <v>242.4</v>
      </c>
      <c r="I706" s="180">
        <f t="shared" si="10"/>
        <v>100</v>
      </c>
      <c r="J706" s="206"/>
    </row>
    <row r="707" spans="1:10" s="164" customFormat="1" ht="11.25" x14ac:dyDescent="0.2">
      <c r="A707" s="213" t="s">
        <v>830</v>
      </c>
      <c r="B707" s="214">
        <v>912</v>
      </c>
      <c r="C707" s="215">
        <v>4</v>
      </c>
      <c r="D707" s="215">
        <v>10</v>
      </c>
      <c r="E707" s="216">
        <v>1210100000</v>
      </c>
      <c r="F707" s="217"/>
      <c r="G707" s="218">
        <v>242.4</v>
      </c>
      <c r="H707" s="218">
        <v>242.4</v>
      </c>
      <c r="I707" s="180">
        <f t="shared" si="10"/>
        <v>100</v>
      </c>
      <c r="J707" s="206"/>
    </row>
    <row r="708" spans="1:10" s="164" customFormat="1" ht="22.5" x14ac:dyDescent="0.2">
      <c r="A708" s="213" t="s">
        <v>837</v>
      </c>
      <c r="B708" s="214">
        <v>912</v>
      </c>
      <c r="C708" s="215">
        <v>4</v>
      </c>
      <c r="D708" s="215">
        <v>10</v>
      </c>
      <c r="E708" s="216">
        <v>1210100070</v>
      </c>
      <c r="F708" s="217"/>
      <c r="G708" s="218">
        <v>242.4</v>
      </c>
      <c r="H708" s="218">
        <v>242.4</v>
      </c>
      <c r="I708" s="180">
        <f t="shared" si="10"/>
        <v>100</v>
      </c>
      <c r="J708" s="206"/>
    </row>
    <row r="709" spans="1:10" s="164" customFormat="1" ht="11.25" x14ac:dyDescent="0.2">
      <c r="A709" s="213" t="s">
        <v>599</v>
      </c>
      <c r="B709" s="214">
        <v>912</v>
      </c>
      <c r="C709" s="215">
        <v>4</v>
      </c>
      <c r="D709" s="215">
        <v>10</v>
      </c>
      <c r="E709" s="216">
        <v>1210100070</v>
      </c>
      <c r="F709" s="217">
        <v>200</v>
      </c>
      <c r="G709" s="218">
        <v>242.4</v>
      </c>
      <c r="H709" s="218">
        <v>242.4</v>
      </c>
      <c r="I709" s="180">
        <f t="shared" si="10"/>
        <v>100</v>
      </c>
      <c r="J709" s="206"/>
    </row>
    <row r="710" spans="1:10" s="164" customFormat="1" ht="11.25" x14ac:dyDescent="0.2">
      <c r="A710" s="213" t="s">
        <v>911</v>
      </c>
      <c r="B710" s="214">
        <v>912</v>
      </c>
      <c r="C710" s="215">
        <v>6</v>
      </c>
      <c r="D710" s="215"/>
      <c r="E710" s="216"/>
      <c r="F710" s="217"/>
      <c r="G710" s="218">
        <v>39704.199999999997</v>
      </c>
      <c r="H710" s="218">
        <v>36639.1</v>
      </c>
      <c r="I710" s="180">
        <f t="shared" si="10"/>
        <v>92.280161796485004</v>
      </c>
      <c r="J710" s="206"/>
    </row>
    <row r="711" spans="1:10" s="164" customFormat="1" ht="11.25" x14ac:dyDescent="0.2">
      <c r="A711" s="213" t="s">
        <v>912</v>
      </c>
      <c r="B711" s="214">
        <v>912</v>
      </c>
      <c r="C711" s="215">
        <v>6</v>
      </c>
      <c r="D711" s="215">
        <v>3</v>
      </c>
      <c r="E711" s="216"/>
      <c r="F711" s="217"/>
      <c r="G711" s="218">
        <v>39704.199999999997</v>
      </c>
      <c r="H711" s="218">
        <v>36639.1</v>
      </c>
      <c r="I711" s="180">
        <f t="shared" si="10"/>
        <v>92.280161796485004</v>
      </c>
      <c r="J711" s="206"/>
    </row>
    <row r="712" spans="1:10" s="164" customFormat="1" ht="22.5" x14ac:dyDescent="0.2">
      <c r="A712" s="213" t="s">
        <v>776</v>
      </c>
      <c r="B712" s="214">
        <v>912</v>
      </c>
      <c r="C712" s="215">
        <v>6</v>
      </c>
      <c r="D712" s="215">
        <v>3</v>
      </c>
      <c r="E712" s="216">
        <v>600000000</v>
      </c>
      <c r="F712" s="217"/>
      <c r="G712" s="218">
        <v>6883</v>
      </c>
      <c r="H712" s="218">
        <v>4000</v>
      </c>
      <c r="I712" s="180">
        <f t="shared" si="10"/>
        <v>58.114194391980249</v>
      </c>
      <c r="J712" s="206"/>
    </row>
    <row r="713" spans="1:10" s="164" customFormat="1" ht="11.25" x14ac:dyDescent="0.2">
      <c r="A713" s="213" t="s">
        <v>919</v>
      </c>
      <c r="B713" s="214">
        <v>912</v>
      </c>
      <c r="C713" s="215">
        <v>6</v>
      </c>
      <c r="D713" s="215">
        <v>3</v>
      </c>
      <c r="E713" s="216">
        <v>640000000</v>
      </c>
      <c r="F713" s="217"/>
      <c r="G713" s="218">
        <v>6883</v>
      </c>
      <c r="H713" s="218">
        <v>4000</v>
      </c>
      <c r="I713" s="180">
        <f t="shared" si="10"/>
        <v>58.114194391980249</v>
      </c>
      <c r="J713" s="206"/>
    </row>
    <row r="714" spans="1:10" s="164" customFormat="1" ht="11.25" x14ac:dyDescent="0.2">
      <c r="A714" s="213" t="s">
        <v>1606</v>
      </c>
      <c r="B714" s="214">
        <v>912</v>
      </c>
      <c r="C714" s="215">
        <v>6</v>
      </c>
      <c r="D714" s="215">
        <v>3</v>
      </c>
      <c r="E714" s="216">
        <v>640100000</v>
      </c>
      <c r="F714" s="217"/>
      <c r="G714" s="218">
        <v>2883</v>
      </c>
      <c r="H714" s="218">
        <v>0</v>
      </c>
      <c r="I714" s="180">
        <f t="shared" si="10"/>
        <v>0</v>
      </c>
      <c r="J714" s="206"/>
    </row>
    <row r="715" spans="1:10" s="164" customFormat="1" ht="11.25" x14ac:dyDescent="0.2">
      <c r="A715" s="213" t="s">
        <v>1607</v>
      </c>
      <c r="B715" s="214">
        <v>912</v>
      </c>
      <c r="C715" s="215">
        <v>6</v>
      </c>
      <c r="D715" s="215">
        <v>3</v>
      </c>
      <c r="E715" s="216">
        <v>640102070</v>
      </c>
      <c r="F715" s="217"/>
      <c r="G715" s="218">
        <v>2883</v>
      </c>
      <c r="H715" s="218">
        <v>0</v>
      </c>
      <c r="I715" s="180">
        <f t="shared" si="10"/>
        <v>0</v>
      </c>
      <c r="J715" s="206"/>
    </row>
    <row r="716" spans="1:10" s="164" customFormat="1" ht="11.25" x14ac:dyDescent="0.2">
      <c r="A716" s="213" t="s">
        <v>599</v>
      </c>
      <c r="B716" s="214">
        <v>912</v>
      </c>
      <c r="C716" s="215">
        <v>6</v>
      </c>
      <c r="D716" s="215">
        <v>3</v>
      </c>
      <c r="E716" s="216">
        <v>640102070</v>
      </c>
      <c r="F716" s="217">
        <v>200</v>
      </c>
      <c r="G716" s="218">
        <v>2883</v>
      </c>
      <c r="H716" s="218">
        <v>0</v>
      </c>
      <c r="I716" s="180">
        <f t="shared" si="10"/>
        <v>0</v>
      </c>
      <c r="J716" s="206"/>
    </row>
    <row r="717" spans="1:10" s="164" customFormat="1" ht="22.5" x14ac:dyDescent="0.2">
      <c r="A717" s="213" t="s">
        <v>920</v>
      </c>
      <c r="B717" s="214">
        <v>912</v>
      </c>
      <c r="C717" s="215">
        <v>6</v>
      </c>
      <c r="D717" s="215">
        <v>3</v>
      </c>
      <c r="E717" s="216">
        <v>640300000</v>
      </c>
      <c r="F717" s="217"/>
      <c r="G717" s="218">
        <v>4000</v>
      </c>
      <c r="H717" s="218">
        <v>4000</v>
      </c>
      <c r="I717" s="180">
        <f t="shared" si="10"/>
        <v>100</v>
      </c>
      <c r="J717" s="206"/>
    </row>
    <row r="718" spans="1:10" s="164" customFormat="1" ht="22.5" x14ac:dyDescent="0.2">
      <c r="A718" s="213" t="s">
        <v>921</v>
      </c>
      <c r="B718" s="214">
        <v>912</v>
      </c>
      <c r="C718" s="215">
        <v>6</v>
      </c>
      <c r="D718" s="215">
        <v>3</v>
      </c>
      <c r="E718" s="216">
        <v>640302080</v>
      </c>
      <c r="F718" s="217"/>
      <c r="G718" s="218">
        <v>4000</v>
      </c>
      <c r="H718" s="218">
        <v>4000</v>
      </c>
      <c r="I718" s="180">
        <f t="shared" si="10"/>
        <v>100</v>
      </c>
      <c r="J718" s="206"/>
    </row>
    <row r="719" spans="1:10" s="164" customFormat="1" ht="11.25" x14ac:dyDescent="0.2">
      <c r="A719" s="213" t="s">
        <v>599</v>
      </c>
      <c r="B719" s="214">
        <v>912</v>
      </c>
      <c r="C719" s="215">
        <v>6</v>
      </c>
      <c r="D719" s="215">
        <v>3</v>
      </c>
      <c r="E719" s="216">
        <v>640302080</v>
      </c>
      <c r="F719" s="217">
        <v>200</v>
      </c>
      <c r="G719" s="218">
        <v>4000</v>
      </c>
      <c r="H719" s="218">
        <v>4000</v>
      </c>
      <c r="I719" s="180">
        <f t="shared" ref="I719:I782" si="11">+H719/G719*100</f>
        <v>100</v>
      </c>
      <c r="J719" s="206"/>
    </row>
    <row r="720" spans="1:10" s="164" customFormat="1" ht="33.75" x14ac:dyDescent="0.2">
      <c r="A720" s="213" t="s">
        <v>922</v>
      </c>
      <c r="B720" s="214">
        <v>912</v>
      </c>
      <c r="C720" s="215">
        <v>6</v>
      </c>
      <c r="D720" s="215">
        <v>3</v>
      </c>
      <c r="E720" s="216">
        <v>2100000000</v>
      </c>
      <c r="F720" s="217"/>
      <c r="G720" s="218">
        <v>13488.6</v>
      </c>
      <c r="H720" s="218">
        <v>13488.6</v>
      </c>
      <c r="I720" s="180">
        <f t="shared" si="11"/>
        <v>100</v>
      </c>
      <c r="J720" s="206"/>
    </row>
    <row r="721" spans="1:10" s="164" customFormat="1" ht="11.25" x14ac:dyDescent="0.2">
      <c r="A721" s="213" t="s">
        <v>923</v>
      </c>
      <c r="B721" s="214">
        <v>912</v>
      </c>
      <c r="C721" s="215">
        <v>6</v>
      </c>
      <c r="D721" s="215">
        <v>3</v>
      </c>
      <c r="E721" s="216">
        <v>2100300000</v>
      </c>
      <c r="F721" s="217"/>
      <c r="G721" s="218">
        <v>12172.4</v>
      </c>
      <c r="H721" s="218">
        <v>12172.4</v>
      </c>
      <c r="I721" s="180">
        <f t="shared" si="11"/>
        <v>100</v>
      </c>
      <c r="J721" s="206"/>
    </row>
    <row r="722" spans="1:10" s="164" customFormat="1" ht="11.25" x14ac:dyDescent="0.2">
      <c r="A722" s="213" t="s">
        <v>924</v>
      </c>
      <c r="B722" s="214">
        <v>912</v>
      </c>
      <c r="C722" s="215">
        <v>6</v>
      </c>
      <c r="D722" s="215">
        <v>3</v>
      </c>
      <c r="E722" s="216">
        <v>2100304102</v>
      </c>
      <c r="F722" s="217"/>
      <c r="G722" s="218">
        <v>1276.5999999999999</v>
      </c>
      <c r="H722" s="218">
        <v>1276.5999999999999</v>
      </c>
      <c r="I722" s="180">
        <f t="shared" si="11"/>
        <v>100</v>
      </c>
      <c r="J722" s="206"/>
    </row>
    <row r="723" spans="1:10" s="164" customFormat="1" ht="11.25" x14ac:dyDescent="0.2">
      <c r="A723" s="213" t="s">
        <v>599</v>
      </c>
      <c r="B723" s="214">
        <v>912</v>
      </c>
      <c r="C723" s="215">
        <v>6</v>
      </c>
      <c r="D723" s="215">
        <v>3</v>
      </c>
      <c r="E723" s="216">
        <v>2100304102</v>
      </c>
      <c r="F723" s="217">
        <v>200</v>
      </c>
      <c r="G723" s="218">
        <v>1276.5999999999999</v>
      </c>
      <c r="H723" s="218">
        <v>1276.5999999999999</v>
      </c>
      <c r="I723" s="180">
        <f t="shared" si="11"/>
        <v>100</v>
      </c>
      <c r="J723" s="206"/>
    </row>
    <row r="724" spans="1:10" s="164" customFormat="1" ht="11.25" x14ac:dyDescent="0.2">
      <c r="A724" s="213" t="s">
        <v>1608</v>
      </c>
      <c r="B724" s="214">
        <v>912</v>
      </c>
      <c r="C724" s="215">
        <v>6</v>
      </c>
      <c r="D724" s="215">
        <v>3</v>
      </c>
      <c r="E724" s="216">
        <v>2100304120</v>
      </c>
      <c r="F724" s="217"/>
      <c r="G724" s="218">
        <v>10895.8</v>
      </c>
      <c r="H724" s="218">
        <v>10895.8</v>
      </c>
      <c r="I724" s="180">
        <f t="shared" si="11"/>
        <v>100</v>
      </c>
      <c r="J724" s="206"/>
    </row>
    <row r="725" spans="1:10" s="164" customFormat="1" ht="11.25" x14ac:dyDescent="0.2">
      <c r="A725" s="213" t="s">
        <v>599</v>
      </c>
      <c r="B725" s="214">
        <v>912</v>
      </c>
      <c r="C725" s="215">
        <v>6</v>
      </c>
      <c r="D725" s="215">
        <v>3</v>
      </c>
      <c r="E725" s="216">
        <v>2100304120</v>
      </c>
      <c r="F725" s="217">
        <v>200</v>
      </c>
      <c r="G725" s="218">
        <v>10895.8</v>
      </c>
      <c r="H725" s="218">
        <v>10895.8</v>
      </c>
      <c r="I725" s="180">
        <f t="shared" si="11"/>
        <v>100</v>
      </c>
      <c r="J725" s="206"/>
    </row>
    <row r="726" spans="1:10" s="164" customFormat="1" ht="33.75" x14ac:dyDescent="0.2">
      <c r="A726" s="213" t="s">
        <v>925</v>
      </c>
      <c r="B726" s="214">
        <v>912</v>
      </c>
      <c r="C726" s="215">
        <v>6</v>
      </c>
      <c r="D726" s="215">
        <v>3</v>
      </c>
      <c r="E726" s="216">
        <v>2100400000</v>
      </c>
      <c r="F726" s="217"/>
      <c r="G726" s="218">
        <v>1316.2</v>
      </c>
      <c r="H726" s="218">
        <v>1316.2</v>
      </c>
      <c r="I726" s="180">
        <f t="shared" si="11"/>
        <v>100</v>
      </c>
      <c r="J726" s="206"/>
    </row>
    <row r="727" spans="1:10" s="164" customFormat="1" ht="11.25" x14ac:dyDescent="0.2">
      <c r="A727" s="213" t="s">
        <v>1609</v>
      </c>
      <c r="B727" s="214">
        <v>912</v>
      </c>
      <c r="C727" s="215">
        <v>6</v>
      </c>
      <c r="D727" s="215">
        <v>3</v>
      </c>
      <c r="E727" s="216">
        <v>2100407000</v>
      </c>
      <c r="F727" s="217"/>
      <c r="G727" s="218">
        <v>1316.2</v>
      </c>
      <c r="H727" s="218">
        <v>1316.2</v>
      </c>
      <c r="I727" s="180">
        <f t="shared" si="11"/>
        <v>100</v>
      </c>
      <c r="J727" s="206"/>
    </row>
    <row r="728" spans="1:10" s="164" customFormat="1" ht="11.25" x14ac:dyDescent="0.2">
      <c r="A728" s="213" t="s">
        <v>599</v>
      </c>
      <c r="B728" s="214">
        <v>912</v>
      </c>
      <c r="C728" s="215">
        <v>6</v>
      </c>
      <c r="D728" s="215">
        <v>3</v>
      </c>
      <c r="E728" s="216">
        <v>2100407000</v>
      </c>
      <c r="F728" s="217">
        <v>200</v>
      </c>
      <c r="G728" s="218">
        <v>1316.2</v>
      </c>
      <c r="H728" s="218">
        <v>1316.2</v>
      </c>
      <c r="I728" s="180">
        <f t="shared" si="11"/>
        <v>100</v>
      </c>
      <c r="J728" s="206"/>
    </row>
    <row r="729" spans="1:10" s="164" customFormat="1" ht="22.5" x14ac:dyDescent="0.2">
      <c r="A729" s="213" t="s">
        <v>926</v>
      </c>
      <c r="B729" s="214">
        <v>912</v>
      </c>
      <c r="C729" s="215">
        <v>6</v>
      </c>
      <c r="D729" s="215">
        <v>3</v>
      </c>
      <c r="E729" s="216">
        <v>7600000000</v>
      </c>
      <c r="F729" s="217"/>
      <c r="G729" s="218">
        <v>19120.900000000001</v>
      </c>
      <c r="H729" s="218">
        <v>18938.8</v>
      </c>
      <c r="I729" s="180">
        <f t="shared" si="11"/>
        <v>99.047638970968933</v>
      </c>
      <c r="J729" s="206"/>
    </row>
    <row r="730" spans="1:10" s="164" customFormat="1" ht="33.75" x14ac:dyDescent="0.2">
      <c r="A730" s="213" t="s">
        <v>928</v>
      </c>
      <c r="B730" s="214">
        <v>912</v>
      </c>
      <c r="C730" s="215">
        <v>6</v>
      </c>
      <c r="D730" s="215">
        <v>3</v>
      </c>
      <c r="E730" s="216">
        <v>7600040591</v>
      </c>
      <c r="F730" s="217"/>
      <c r="G730" s="218">
        <v>19120.900000000001</v>
      </c>
      <c r="H730" s="218">
        <v>18938.8</v>
      </c>
      <c r="I730" s="180">
        <f t="shared" si="11"/>
        <v>99.047638970968933</v>
      </c>
      <c r="J730" s="206"/>
    </row>
    <row r="731" spans="1:10" s="164" customFormat="1" ht="22.5" x14ac:dyDescent="0.2">
      <c r="A731" s="213" t="s">
        <v>620</v>
      </c>
      <c r="B731" s="214">
        <v>912</v>
      </c>
      <c r="C731" s="215">
        <v>6</v>
      </c>
      <c r="D731" s="215">
        <v>3</v>
      </c>
      <c r="E731" s="216">
        <v>7600040591</v>
      </c>
      <c r="F731" s="217">
        <v>600</v>
      </c>
      <c r="G731" s="218">
        <v>19120.900000000001</v>
      </c>
      <c r="H731" s="218">
        <v>18938.8</v>
      </c>
      <c r="I731" s="180">
        <f t="shared" si="11"/>
        <v>99.047638970968933</v>
      </c>
      <c r="J731" s="206"/>
    </row>
    <row r="732" spans="1:10" s="164" customFormat="1" ht="11.25" x14ac:dyDescent="0.2">
      <c r="A732" s="213" t="s">
        <v>929</v>
      </c>
      <c r="B732" s="214">
        <v>912</v>
      </c>
      <c r="C732" s="215">
        <v>6</v>
      </c>
      <c r="D732" s="215">
        <v>3</v>
      </c>
      <c r="E732" s="216">
        <v>8300000000</v>
      </c>
      <c r="F732" s="217"/>
      <c r="G732" s="218">
        <v>211.7</v>
      </c>
      <c r="H732" s="218">
        <v>211.7</v>
      </c>
      <c r="I732" s="180">
        <f t="shared" si="11"/>
        <v>100</v>
      </c>
      <c r="J732" s="206"/>
    </row>
    <row r="733" spans="1:10" s="164" customFormat="1" ht="22.5" x14ac:dyDescent="0.2">
      <c r="A733" s="213" t="s">
        <v>930</v>
      </c>
      <c r="B733" s="214">
        <v>912</v>
      </c>
      <c r="C733" s="215">
        <v>6</v>
      </c>
      <c r="D733" s="215">
        <v>3</v>
      </c>
      <c r="E733" s="216">
        <v>8300040590</v>
      </c>
      <c r="F733" s="217"/>
      <c r="G733" s="218">
        <v>211.7</v>
      </c>
      <c r="H733" s="218">
        <v>211.7</v>
      </c>
      <c r="I733" s="180">
        <f t="shared" si="11"/>
        <v>100</v>
      </c>
      <c r="J733" s="206"/>
    </row>
    <row r="734" spans="1:10" s="164" customFormat="1" ht="33.75" x14ac:dyDescent="0.2">
      <c r="A734" s="213" t="s">
        <v>595</v>
      </c>
      <c r="B734" s="214">
        <v>912</v>
      </c>
      <c r="C734" s="215">
        <v>6</v>
      </c>
      <c r="D734" s="215">
        <v>3</v>
      </c>
      <c r="E734" s="216">
        <v>8300040590</v>
      </c>
      <c r="F734" s="217">
        <v>100</v>
      </c>
      <c r="G734" s="218">
        <v>206.7</v>
      </c>
      <c r="H734" s="218">
        <v>206.7</v>
      </c>
      <c r="I734" s="180">
        <f t="shared" si="11"/>
        <v>100</v>
      </c>
      <c r="J734" s="206"/>
    </row>
    <row r="735" spans="1:10" s="164" customFormat="1" ht="11.25" x14ac:dyDescent="0.2">
      <c r="A735" s="213" t="s">
        <v>603</v>
      </c>
      <c r="B735" s="214">
        <v>912</v>
      </c>
      <c r="C735" s="215">
        <v>6</v>
      </c>
      <c r="D735" s="215">
        <v>3</v>
      </c>
      <c r="E735" s="216">
        <v>8300040590</v>
      </c>
      <c r="F735" s="217">
        <v>800</v>
      </c>
      <c r="G735" s="218">
        <v>5</v>
      </c>
      <c r="H735" s="218">
        <v>5</v>
      </c>
      <c r="I735" s="180">
        <f t="shared" si="11"/>
        <v>100</v>
      </c>
      <c r="J735" s="206"/>
    </row>
    <row r="736" spans="1:10" s="164" customFormat="1" ht="11.25" x14ac:dyDescent="0.2">
      <c r="A736" s="213" t="s">
        <v>1164</v>
      </c>
      <c r="B736" s="214">
        <v>912</v>
      </c>
      <c r="C736" s="215">
        <v>10</v>
      </c>
      <c r="D736" s="215"/>
      <c r="E736" s="216"/>
      <c r="F736" s="217"/>
      <c r="G736" s="218">
        <v>1611</v>
      </c>
      <c r="H736" s="218">
        <v>1611</v>
      </c>
      <c r="I736" s="180">
        <f t="shared" si="11"/>
        <v>100</v>
      </c>
      <c r="J736" s="206"/>
    </row>
    <row r="737" spans="1:10" s="164" customFormat="1" ht="11.25" x14ac:dyDescent="0.2">
      <c r="A737" s="213" t="s">
        <v>1210</v>
      </c>
      <c r="B737" s="214">
        <v>912</v>
      </c>
      <c r="C737" s="215">
        <v>10</v>
      </c>
      <c r="D737" s="215">
        <v>4</v>
      </c>
      <c r="E737" s="216"/>
      <c r="F737" s="217"/>
      <c r="G737" s="218">
        <v>1611</v>
      </c>
      <c r="H737" s="218">
        <v>1611</v>
      </c>
      <c r="I737" s="180">
        <f t="shared" si="11"/>
        <v>100</v>
      </c>
      <c r="J737" s="206"/>
    </row>
    <row r="738" spans="1:10" s="164" customFormat="1" ht="11.25" x14ac:dyDescent="0.2">
      <c r="A738" s="213" t="s">
        <v>793</v>
      </c>
      <c r="B738" s="214">
        <v>912</v>
      </c>
      <c r="C738" s="215">
        <v>10</v>
      </c>
      <c r="D738" s="215">
        <v>4</v>
      </c>
      <c r="E738" s="216">
        <v>8500000000</v>
      </c>
      <c r="F738" s="217"/>
      <c r="G738" s="218">
        <v>1611</v>
      </c>
      <c r="H738" s="218">
        <v>1611</v>
      </c>
      <c r="I738" s="180">
        <f t="shared" si="11"/>
        <v>100</v>
      </c>
      <c r="J738" s="206"/>
    </row>
    <row r="739" spans="1:10" s="164" customFormat="1" ht="56.25" x14ac:dyDescent="0.2">
      <c r="A739" s="213" t="s">
        <v>1230</v>
      </c>
      <c r="B739" s="214">
        <v>912</v>
      </c>
      <c r="C739" s="215">
        <v>10</v>
      </c>
      <c r="D739" s="215">
        <v>4</v>
      </c>
      <c r="E739" s="216">
        <v>8500085010</v>
      </c>
      <c r="F739" s="217"/>
      <c r="G739" s="218">
        <v>1611</v>
      </c>
      <c r="H739" s="218">
        <v>1611</v>
      </c>
      <c r="I739" s="180">
        <f t="shared" si="11"/>
        <v>100</v>
      </c>
      <c r="J739" s="206"/>
    </row>
    <row r="740" spans="1:10" s="164" customFormat="1" ht="11.25" x14ac:dyDescent="0.2">
      <c r="A740" s="213" t="s">
        <v>611</v>
      </c>
      <c r="B740" s="214">
        <v>912</v>
      </c>
      <c r="C740" s="215">
        <v>10</v>
      </c>
      <c r="D740" s="215">
        <v>4</v>
      </c>
      <c r="E740" s="216">
        <v>8500085010</v>
      </c>
      <c r="F740" s="217">
        <v>300</v>
      </c>
      <c r="G740" s="218">
        <v>1611</v>
      </c>
      <c r="H740" s="218">
        <v>1611</v>
      </c>
      <c r="I740" s="180">
        <f t="shared" si="11"/>
        <v>100</v>
      </c>
      <c r="J740" s="206"/>
    </row>
    <row r="741" spans="1:10" s="176" customFormat="1" ht="10.5" x14ac:dyDescent="0.15">
      <c r="A741" s="207" t="s">
        <v>501</v>
      </c>
      <c r="B741" s="208">
        <v>913</v>
      </c>
      <c r="C741" s="209"/>
      <c r="D741" s="209"/>
      <c r="E741" s="210"/>
      <c r="F741" s="211"/>
      <c r="G741" s="212">
        <v>43884.3</v>
      </c>
      <c r="H741" s="212">
        <v>43804.4</v>
      </c>
      <c r="I741" s="174">
        <f t="shared" si="11"/>
        <v>99.817930330437079</v>
      </c>
      <c r="J741" s="203"/>
    </row>
    <row r="742" spans="1:10" s="164" customFormat="1" ht="11.25" x14ac:dyDescent="0.2">
      <c r="A742" s="213" t="s">
        <v>699</v>
      </c>
      <c r="B742" s="214">
        <v>913</v>
      </c>
      <c r="C742" s="215">
        <v>4</v>
      </c>
      <c r="D742" s="215"/>
      <c r="E742" s="216"/>
      <c r="F742" s="217"/>
      <c r="G742" s="218">
        <v>260.5</v>
      </c>
      <c r="H742" s="218">
        <v>260</v>
      </c>
      <c r="I742" s="180">
        <f t="shared" si="11"/>
        <v>99.808061420345481</v>
      </c>
      <c r="J742" s="206"/>
    </row>
    <row r="743" spans="1:10" s="164" customFormat="1" ht="11.25" x14ac:dyDescent="0.2">
      <c r="A743" s="213" t="s">
        <v>828</v>
      </c>
      <c r="B743" s="214">
        <v>913</v>
      </c>
      <c r="C743" s="215">
        <v>4</v>
      </c>
      <c r="D743" s="215">
        <v>10</v>
      </c>
      <c r="E743" s="216"/>
      <c r="F743" s="217"/>
      <c r="G743" s="218">
        <v>260.5</v>
      </c>
      <c r="H743" s="218">
        <v>260</v>
      </c>
      <c r="I743" s="180">
        <f t="shared" si="11"/>
        <v>99.808061420345481</v>
      </c>
      <c r="J743" s="206"/>
    </row>
    <row r="744" spans="1:10" s="164" customFormat="1" ht="22.5" x14ac:dyDescent="0.2">
      <c r="A744" s="213" t="s">
        <v>711</v>
      </c>
      <c r="B744" s="214">
        <v>913</v>
      </c>
      <c r="C744" s="215">
        <v>4</v>
      </c>
      <c r="D744" s="215">
        <v>10</v>
      </c>
      <c r="E744" s="216">
        <v>1200000000</v>
      </c>
      <c r="F744" s="217"/>
      <c r="G744" s="218">
        <v>260.5</v>
      </c>
      <c r="H744" s="218">
        <v>260</v>
      </c>
      <c r="I744" s="180">
        <f t="shared" si="11"/>
        <v>99.808061420345481</v>
      </c>
      <c r="J744" s="206"/>
    </row>
    <row r="745" spans="1:10" s="164" customFormat="1" ht="22.5" x14ac:dyDescent="0.2">
      <c r="A745" s="213" t="s">
        <v>829</v>
      </c>
      <c r="B745" s="214">
        <v>913</v>
      </c>
      <c r="C745" s="215">
        <v>4</v>
      </c>
      <c r="D745" s="215">
        <v>10</v>
      </c>
      <c r="E745" s="216">
        <v>1210000000</v>
      </c>
      <c r="F745" s="217"/>
      <c r="G745" s="218">
        <v>260.5</v>
      </c>
      <c r="H745" s="218">
        <v>260</v>
      </c>
      <c r="I745" s="180">
        <f t="shared" si="11"/>
        <v>99.808061420345481</v>
      </c>
      <c r="J745" s="206"/>
    </row>
    <row r="746" spans="1:10" s="164" customFormat="1" ht="11.25" x14ac:dyDescent="0.2">
      <c r="A746" s="213" t="s">
        <v>830</v>
      </c>
      <c r="B746" s="214">
        <v>913</v>
      </c>
      <c r="C746" s="215">
        <v>4</v>
      </c>
      <c r="D746" s="215">
        <v>10</v>
      </c>
      <c r="E746" s="216">
        <v>1210100000</v>
      </c>
      <c r="F746" s="217"/>
      <c r="G746" s="218">
        <v>260.5</v>
      </c>
      <c r="H746" s="218">
        <v>260</v>
      </c>
      <c r="I746" s="180">
        <f t="shared" si="11"/>
        <v>99.808061420345481</v>
      </c>
      <c r="J746" s="206"/>
    </row>
    <row r="747" spans="1:10" s="164" customFormat="1" ht="22.5" x14ac:dyDescent="0.2">
      <c r="A747" s="213" t="s">
        <v>837</v>
      </c>
      <c r="B747" s="214">
        <v>913</v>
      </c>
      <c r="C747" s="215">
        <v>4</v>
      </c>
      <c r="D747" s="215">
        <v>10</v>
      </c>
      <c r="E747" s="216">
        <v>1210100070</v>
      </c>
      <c r="F747" s="217"/>
      <c r="G747" s="218">
        <v>260.5</v>
      </c>
      <c r="H747" s="218">
        <v>260</v>
      </c>
      <c r="I747" s="180">
        <f t="shared" si="11"/>
        <v>99.808061420345481</v>
      </c>
      <c r="J747" s="206"/>
    </row>
    <row r="748" spans="1:10" s="164" customFormat="1" ht="11.25" x14ac:dyDescent="0.2">
      <c r="A748" s="213" t="s">
        <v>599</v>
      </c>
      <c r="B748" s="214">
        <v>913</v>
      </c>
      <c r="C748" s="215">
        <v>4</v>
      </c>
      <c r="D748" s="215">
        <v>10</v>
      </c>
      <c r="E748" s="216">
        <v>1210100070</v>
      </c>
      <c r="F748" s="217">
        <v>200</v>
      </c>
      <c r="G748" s="218">
        <v>260.5</v>
      </c>
      <c r="H748" s="218">
        <v>260</v>
      </c>
      <c r="I748" s="180">
        <f t="shared" si="11"/>
        <v>99.808061420345481</v>
      </c>
      <c r="J748" s="206"/>
    </row>
    <row r="749" spans="1:10" s="164" customFormat="1" ht="11.25" x14ac:dyDescent="0.2">
      <c r="A749" s="213" t="s">
        <v>1047</v>
      </c>
      <c r="B749" s="214">
        <v>913</v>
      </c>
      <c r="C749" s="215">
        <v>8</v>
      </c>
      <c r="D749" s="215"/>
      <c r="E749" s="216"/>
      <c r="F749" s="217"/>
      <c r="G749" s="218">
        <v>43623.8</v>
      </c>
      <c r="H749" s="218">
        <v>43544.4</v>
      </c>
      <c r="I749" s="180">
        <f t="shared" si="11"/>
        <v>99.817989262741889</v>
      </c>
      <c r="J749" s="206"/>
    </row>
    <row r="750" spans="1:10" s="164" customFormat="1" ht="11.25" x14ac:dyDescent="0.2">
      <c r="A750" s="213" t="s">
        <v>1048</v>
      </c>
      <c r="B750" s="214">
        <v>913</v>
      </c>
      <c r="C750" s="215">
        <v>8</v>
      </c>
      <c r="D750" s="215">
        <v>1</v>
      </c>
      <c r="E750" s="216"/>
      <c r="F750" s="217"/>
      <c r="G750" s="218">
        <v>32695</v>
      </c>
      <c r="H750" s="218">
        <v>32695</v>
      </c>
      <c r="I750" s="180">
        <f t="shared" si="11"/>
        <v>100</v>
      </c>
      <c r="J750" s="206"/>
    </row>
    <row r="751" spans="1:10" s="164" customFormat="1" ht="22.5" x14ac:dyDescent="0.2">
      <c r="A751" s="213" t="s">
        <v>1523</v>
      </c>
      <c r="B751" s="214">
        <v>913</v>
      </c>
      <c r="C751" s="215">
        <v>8</v>
      </c>
      <c r="D751" s="215">
        <v>1</v>
      </c>
      <c r="E751" s="216">
        <v>800000000</v>
      </c>
      <c r="F751" s="217"/>
      <c r="G751" s="218">
        <v>11979.4</v>
      </c>
      <c r="H751" s="218">
        <v>11979.4</v>
      </c>
      <c r="I751" s="180">
        <f t="shared" si="11"/>
        <v>100</v>
      </c>
      <c r="J751" s="206"/>
    </row>
    <row r="752" spans="1:10" s="164" customFormat="1" ht="11.25" x14ac:dyDescent="0.2">
      <c r="A752" s="213" t="s">
        <v>1049</v>
      </c>
      <c r="B752" s="214">
        <v>913</v>
      </c>
      <c r="C752" s="215">
        <v>8</v>
      </c>
      <c r="D752" s="215">
        <v>1</v>
      </c>
      <c r="E752" s="216">
        <v>810000000</v>
      </c>
      <c r="F752" s="217"/>
      <c r="G752" s="218">
        <v>11979.4</v>
      </c>
      <c r="H752" s="218">
        <v>11979.4</v>
      </c>
      <c r="I752" s="180">
        <f t="shared" si="11"/>
        <v>100</v>
      </c>
      <c r="J752" s="206"/>
    </row>
    <row r="753" spans="1:10" s="164" customFormat="1" ht="22.5" x14ac:dyDescent="0.2">
      <c r="A753" s="213" t="s">
        <v>1054</v>
      </c>
      <c r="B753" s="214">
        <v>913</v>
      </c>
      <c r="C753" s="215">
        <v>8</v>
      </c>
      <c r="D753" s="215">
        <v>1</v>
      </c>
      <c r="E753" s="216">
        <v>810300000</v>
      </c>
      <c r="F753" s="217"/>
      <c r="G753" s="218">
        <v>11979.4</v>
      </c>
      <c r="H753" s="218">
        <v>11979.4</v>
      </c>
      <c r="I753" s="180">
        <f t="shared" si="11"/>
        <v>100</v>
      </c>
      <c r="J753" s="206"/>
    </row>
    <row r="754" spans="1:10" s="164" customFormat="1" ht="11.25" x14ac:dyDescent="0.2">
      <c r="A754" s="213" t="s">
        <v>1053</v>
      </c>
      <c r="B754" s="214">
        <v>913</v>
      </c>
      <c r="C754" s="215">
        <v>8</v>
      </c>
      <c r="D754" s="215">
        <v>1</v>
      </c>
      <c r="E754" s="216">
        <v>810344000</v>
      </c>
      <c r="F754" s="217"/>
      <c r="G754" s="218">
        <v>11979.4</v>
      </c>
      <c r="H754" s="218">
        <v>11979.4</v>
      </c>
      <c r="I754" s="180">
        <f t="shared" si="11"/>
        <v>100</v>
      </c>
      <c r="J754" s="206"/>
    </row>
    <row r="755" spans="1:10" s="164" customFormat="1" ht="22.5" x14ac:dyDescent="0.2">
      <c r="A755" s="213" t="s">
        <v>620</v>
      </c>
      <c r="B755" s="214">
        <v>913</v>
      </c>
      <c r="C755" s="215">
        <v>8</v>
      </c>
      <c r="D755" s="215">
        <v>1</v>
      </c>
      <c r="E755" s="216">
        <v>810344000</v>
      </c>
      <c r="F755" s="217">
        <v>600</v>
      </c>
      <c r="G755" s="218">
        <v>11979.4</v>
      </c>
      <c r="H755" s="218">
        <v>11979.4</v>
      </c>
      <c r="I755" s="180">
        <f t="shared" si="11"/>
        <v>100</v>
      </c>
      <c r="J755" s="206"/>
    </row>
    <row r="756" spans="1:10" s="164" customFormat="1" ht="22.5" x14ac:dyDescent="0.2">
      <c r="A756" s="213" t="s">
        <v>1085</v>
      </c>
      <c r="B756" s="214">
        <v>913</v>
      </c>
      <c r="C756" s="215">
        <v>8</v>
      </c>
      <c r="D756" s="215">
        <v>1</v>
      </c>
      <c r="E756" s="216">
        <v>2700000000</v>
      </c>
      <c r="F756" s="217"/>
      <c r="G756" s="218">
        <v>20715.599999999999</v>
      </c>
      <c r="H756" s="218">
        <v>20715.599999999999</v>
      </c>
      <c r="I756" s="180">
        <f t="shared" si="11"/>
        <v>100</v>
      </c>
      <c r="J756" s="206"/>
    </row>
    <row r="757" spans="1:10" s="164" customFormat="1" ht="22.5" x14ac:dyDescent="0.2">
      <c r="A757" s="213" t="s">
        <v>1086</v>
      </c>
      <c r="B757" s="214">
        <v>913</v>
      </c>
      <c r="C757" s="215">
        <v>8</v>
      </c>
      <c r="D757" s="215">
        <v>1</v>
      </c>
      <c r="E757" s="216">
        <v>2700100000</v>
      </c>
      <c r="F757" s="217"/>
      <c r="G757" s="218">
        <v>9883.9</v>
      </c>
      <c r="H757" s="218">
        <v>9883.9</v>
      </c>
      <c r="I757" s="180">
        <f t="shared" si="11"/>
        <v>100</v>
      </c>
      <c r="J757" s="206"/>
    </row>
    <row r="758" spans="1:10" s="164" customFormat="1" ht="22.5" x14ac:dyDescent="0.2">
      <c r="A758" s="213" t="s">
        <v>1086</v>
      </c>
      <c r="B758" s="214">
        <v>913</v>
      </c>
      <c r="C758" s="215">
        <v>8</v>
      </c>
      <c r="D758" s="215">
        <v>1</v>
      </c>
      <c r="E758" s="216">
        <v>2700100000</v>
      </c>
      <c r="F758" s="217"/>
      <c r="G758" s="218">
        <v>591.5</v>
      </c>
      <c r="H758" s="218">
        <v>591.5</v>
      </c>
      <c r="I758" s="180">
        <f t="shared" si="11"/>
        <v>100</v>
      </c>
      <c r="J758" s="206"/>
    </row>
    <row r="759" spans="1:10" s="164" customFormat="1" ht="22.5" x14ac:dyDescent="0.2">
      <c r="A759" s="213" t="s">
        <v>620</v>
      </c>
      <c r="B759" s="214">
        <v>913</v>
      </c>
      <c r="C759" s="215">
        <v>8</v>
      </c>
      <c r="D759" s="215">
        <v>1</v>
      </c>
      <c r="E759" s="216">
        <v>2700100000</v>
      </c>
      <c r="F759" s="217">
        <v>600</v>
      </c>
      <c r="G759" s="218">
        <v>591.5</v>
      </c>
      <c r="H759" s="218">
        <v>591.5</v>
      </c>
      <c r="I759" s="180">
        <f t="shared" si="11"/>
        <v>100</v>
      </c>
      <c r="J759" s="206"/>
    </row>
    <row r="760" spans="1:10" s="164" customFormat="1" ht="33.75" x14ac:dyDescent="0.2">
      <c r="A760" s="213" t="s">
        <v>1702</v>
      </c>
      <c r="B760" s="214">
        <v>913</v>
      </c>
      <c r="C760" s="215">
        <v>8</v>
      </c>
      <c r="D760" s="215">
        <v>1</v>
      </c>
      <c r="E760" s="216">
        <v>2700177030</v>
      </c>
      <c r="F760" s="217"/>
      <c r="G760" s="218">
        <v>67</v>
      </c>
      <c r="H760" s="218">
        <v>67</v>
      </c>
      <c r="I760" s="180">
        <f t="shared" si="11"/>
        <v>100</v>
      </c>
      <c r="J760" s="206"/>
    </row>
    <row r="761" spans="1:10" s="164" customFormat="1" ht="11.25" x14ac:dyDescent="0.2">
      <c r="A761" s="213" t="s">
        <v>609</v>
      </c>
      <c r="B761" s="214">
        <v>913</v>
      </c>
      <c r="C761" s="215">
        <v>8</v>
      </c>
      <c r="D761" s="215">
        <v>1</v>
      </c>
      <c r="E761" s="216">
        <v>2700177030</v>
      </c>
      <c r="F761" s="217">
        <v>500</v>
      </c>
      <c r="G761" s="218">
        <v>67</v>
      </c>
      <c r="H761" s="218">
        <v>67</v>
      </c>
      <c r="I761" s="180">
        <f t="shared" si="11"/>
        <v>100</v>
      </c>
      <c r="J761" s="206"/>
    </row>
    <row r="762" spans="1:10" s="164" customFormat="1" ht="22.5" x14ac:dyDescent="0.2">
      <c r="A762" s="213" t="s">
        <v>1703</v>
      </c>
      <c r="B762" s="214">
        <v>913</v>
      </c>
      <c r="C762" s="215">
        <v>8</v>
      </c>
      <c r="D762" s="215">
        <v>1</v>
      </c>
      <c r="E762" s="216" t="s">
        <v>1087</v>
      </c>
      <c r="F762" s="217"/>
      <c r="G762" s="218">
        <v>9225.4</v>
      </c>
      <c r="H762" s="218">
        <v>9225.4</v>
      </c>
      <c r="I762" s="180">
        <f t="shared" si="11"/>
        <v>100</v>
      </c>
      <c r="J762" s="206"/>
    </row>
    <row r="763" spans="1:10" s="164" customFormat="1" ht="11.25" x14ac:dyDescent="0.2">
      <c r="A763" s="213" t="s">
        <v>609</v>
      </c>
      <c r="B763" s="214">
        <v>913</v>
      </c>
      <c r="C763" s="215">
        <v>8</v>
      </c>
      <c r="D763" s="215">
        <v>1</v>
      </c>
      <c r="E763" s="216" t="s">
        <v>1087</v>
      </c>
      <c r="F763" s="217">
        <v>500</v>
      </c>
      <c r="G763" s="218">
        <v>257.60000000000002</v>
      </c>
      <c r="H763" s="218">
        <v>257.60000000000002</v>
      </c>
      <c r="I763" s="180">
        <f t="shared" si="11"/>
        <v>100</v>
      </c>
      <c r="J763" s="206"/>
    </row>
    <row r="764" spans="1:10" s="164" customFormat="1" ht="22.5" x14ac:dyDescent="0.2">
      <c r="A764" s="213" t="s">
        <v>620</v>
      </c>
      <c r="B764" s="214">
        <v>913</v>
      </c>
      <c r="C764" s="215">
        <v>8</v>
      </c>
      <c r="D764" s="215">
        <v>1</v>
      </c>
      <c r="E764" s="216" t="s">
        <v>1087</v>
      </c>
      <c r="F764" s="217">
        <v>600</v>
      </c>
      <c r="G764" s="218">
        <v>8967.7999999999993</v>
      </c>
      <c r="H764" s="218">
        <v>8967.7999999999993</v>
      </c>
      <c r="I764" s="180">
        <f t="shared" si="11"/>
        <v>100</v>
      </c>
      <c r="J764" s="206"/>
    </row>
    <row r="765" spans="1:10" s="164" customFormat="1" ht="22.5" x14ac:dyDescent="0.2">
      <c r="A765" s="213" t="s">
        <v>1088</v>
      </c>
      <c r="B765" s="214">
        <v>913</v>
      </c>
      <c r="C765" s="215">
        <v>8</v>
      </c>
      <c r="D765" s="215">
        <v>1</v>
      </c>
      <c r="E765" s="216">
        <v>2700400000</v>
      </c>
      <c r="F765" s="217"/>
      <c r="G765" s="218">
        <v>1841.8</v>
      </c>
      <c r="H765" s="218">
        <v>1841.8</v>
      </c>
      <c r="I765" s="180">
        <f t="shared" si="11"/>
        <v>100</v>
      </c>
      <c r="J765" s="206"/>
    </row>
    <row r="766" spans="1:10" s="164" customFormat="1" ht="22.5" x14ac:dyDescent="0.2">
      <c r="A766" s="213" t="s">
        <v>1089</v>
      </c>
      <c r="B766" s="214">
        <v>913</v>
      </c>
      <c r="C766" s="215">
        <v>8</v>
      </c>
      <c r="D766" s="215">
        <v>1</v>
      </c>
      <c r="E766" s="216" t="s">
        <v>1090</v>
      </c>
      <c r="F766" s="217"/>
      <c r="G766" s="218">
        <v>1841.8</v>
      </c>
      <c r="H766" s="218">
        <v>1841.8</v>
      </c>
      <c r="I766" s="180">
        <f t="shared" si="11"/>
        <v>100</v>
      </c>
      <c r="J766" s="206"/>
    </row>
    <row r="767" spans="1:10" s="164" customFormat="1" ht="22.5" x14ac:dyDescent="0.2">
      <c r="A767" s="213" t="s">
        <v>620</v>
      </c>
      <c r="B767" s="214">
        <v>913</v>
      </c>
      <c r="C767" s="215">
        <v>8</v>
      </c>
      <c r="D767" s="215">
        <v>1</v>
      </c>
      <c r="E767" s="216" t="s">
        <v>1090</v>
      </c>
      <c r="F767" s="217">
        <v>600</v>
      </c>
      <c r="G767" s="218">
        <v>1841.8</v>
      </c>
      <c r="H767" s="218">
        <v>1841.8</v>
      </c>
      <c r="I767" s="180">
        <f t="shared" si="11"/>
        <v>100</v>
      </c>
      <c r="J767" s="206"/>
    </row>
    <row r="768" spans="1:10" s="164" customFormat="1" ht="11.25" x14ac:dyDescent="0.2">
      <c r="A768" s="213" t="s">
        <v>1091</v>
      </c>
      <c r="B768" s="214">
        <v>913</v>
      </c>
      <c r="C768" s="215">
        <v>8</v>
      </c>
      <c r="D768" s="215">
        <v>1</v>
      </c>
      <c r="E768" s="216">
        <v>2700500000</v>
      </c>
      <c r="F768" s="217"/>
      <c r="G768" s="218">
        <v>3989.9</v>
      </c>
      <c r="H768" s="218">
        <v>3989.9</v>
      </c>
      <c r="I768" s="180">
        <f t="shared" si="11"/>
        <v>100</v>
      </c>
      <c r="J768" s="206"/>
    </row>
    <row r="769" spans="1:10" s="164" customFormat="1" ht="22.5" x14ac:dyDescent="0.2">
      <c r="A769" s="213" t="s">
        <v>1092</v>
      </c>
      <c r="B769" s="214">
        <v>913</v>
      </c>
      <c r="C769" s="215">
        <v>8</v>
      </c>
      <c r="D769" s="215">
        <v>1</v>
      </c>
      <c r="E769" s="216">
        <v>2700503000</v>
      </c>
      <c r="F769" s="217"/>
      <c r="G769" s="218">
        <v>3989.9</v>
      </c>
      <c r="H769" s="218">
        <v>3989.9</v>
      </c>
      <c r="I769" s="180">
        <f t="shared" si="11"/>
        <v>100</v>
      </c>
      <c r="J769" s="206"/>
    </row>
    <row r="770" spans="1:10" s="164" customFormat="1" ht="22.5" x14ac:dyDescent="0.2">
      <c r="A770" s="213" t="s">
        <v>620</v>
      </c>
      <c r="B770" s="214">
        <v>913</v>
      </c>
      <c r="C770" s="215">
        <v>8</v>
      </c>
      <c r="D770" s="215">
        <v>1</v>
      </c>
      <c r="E770" s="216">
        <v>2700503000</v>
      </c>
      <c r="F770" s="217">
        <v>600</v>
      </c>
      <c r="G770" s="218">
        <v>3989.9</v>
      </c>
      <c r="H770" s="218">
        <v>3989.9</v>
      </c>
      <c r="I770" s="180">
        <f t="shared" si="11"/>
        <v>100</v>
      </c>
      <c r="J770" s="206"/>
    </row>
    <row r="771" spans="1:10" s="164" customFormat="1" ht="11.25" x14ac:dyDescent="0.2">
      <c r="A771" s="213" t="s">
        <v>1093</v>
      </c>
      <c r="B771" s="214">
        <v>913</v>
      </c>
      <c r="C771" s="215">
        <v>8</v>
      </c>
      <c r="D771" s="215">
        <v>1</v>
      </c>
      <c r="E771" s="216">
        <v>2700600000</v>
      </c>
      <c r="F771" s="217"/>
      <c r="G771" s="218">
        <v>5000</v>
      </c>
      <c r="H771" s="218">
        <v>5000</v>
      </c>
      <c r="I771" s="180">
        <f t="shared" si="11"/>
        <v>100</v>
      </c>
      <c r="J771" s="206"/>
    </row>
    <row r="772" spans="1:10" s="164" customFormat="1" ht="22.5" x14ac:dyDescent="0.2">
      <c r="A772" s="213" t="s">
        <v>1094</v>
      </c>
      <c r="B772" s="214">
        <v>913</v>
      </c>
      <c r="C772" s="215">
        <v>8</v>
      </c>
      <c r="D772" s="215">
        <v>1</v>
      </c>
      <c r="E772" s="216">
        <v>2700603000</v>
      </c>
      <c r="F772" s="217"/>
      <c r="G772" s="218">
        <v>5000</v>
      </c>
      <c r="H772" s="218">
        <v>5000</v>
      </c>
      <c r="I772" s="180">
        <f t="shared" si="11"/>
        <v>100</v>
      </c>
      <c r="J772" s="206"/>
    </row>
    <row r="773" spans="1:10" s="164" customFormat="1" ht="22.5" x14ac:dyDescent="0.2">
      <c r="A773" s="213" t="s">
        <v>620</v>
      </c>
      <c r="B773" s="214">
        <v>913</v>
      </c>
      <c r="C773" s="215">
        <v>8</v>
      </c>
      <c r="D773" s="215">
        <v>1</v>
      </c>
      <c r="E773" s="216">
        <v>2700603000</v>
      </c>
      <c r="F773" s="217">
        <v>600</v>
      </c>
      <c r="G773" s="218">
        <v>5000</v>
      </c>
      <c r="H773" s="218">
        <v>5000</v>
      </c>
      <c r="I773" s="180">
        <f t="shared" si="11"/>
        <v>100</v>
      </c>
      <c r="J773" s="206"/>
    </row>
    <row r="774" spans="1:10" s="164" customFormat="1" ht="11.25" x14ac:dyDescent="0.2">
      <c r="A774" s="213" t="s">
        <v>1096</v>
      </c>
      <c r="B774" s="214">
        <v>913</v>
      </c>
      <c r="C774" s="215">
        <v>8</v>
      </c>
      <c r="D774" s="215">
        <v>4</v>
      </c>
      <c r="E774" s="216"/>
      <c r="F774" s="217"/>
      <c r="G774" s="218">
        <v>10928.8</v>
      </c>
      <c r="H774" s="218">
        <v>10849.4</v>
      </c>
      <c r="I774" s="180">
        <f t="shared" si="11"/>
        <v>99.273479247492872</v>
      </c>
      <c r="J774" s="206"/>
    </row>
    <row r="775" spans="1:10" s="164" customFormat="1" ht="11.25" x14ac:dyDescent="0.2">
      <c r="A775" s="213" t="s">
        <v>596</v>
      </c>
      <c r="B775" s="214">
        <v>913</v>
      </c>
      <c r="C775" s="215">
        <v>8</v>
      </c>
      <c r="D775" s="215">
        <v>4</v>
      </c>
      <c r="E775" s="216">
        <v>8900000000</v>
      </c>
      <c r="F775" s="217"/>
      <c r="G775" s="218">
        <v>10928.8</v>
      </c>
      <c r="H775" s="218">
        <v>10849.4</v>
      </c>
      <c r="I775" s="180">
        <f t="shared" si="11"/>
        <v>99.273479247492872</v>
      </c>
      <c r="J775" s="206"/>
    </row>
    <row r="776" spans="1:10" s="164" customFormat="1" ht="11.25" x14ac:dyDescent="0.2">
      <c r="A776" s="213" t="s">
        <v>596</v>
      </c>
      <c r="B776" s="214">
        <v>913</v>
      </c>
      <c r="C776" s="215">
        <v>8</v>
      </c>
      <c r="D776" s="215">
        <v>4</v>
      </c>
      <c r="E776" s="216">
        <v>8900000110</v>
      </c>
      <c r="F776" s="217"/>
      <c r="G776" s="218">
        <v>9744</v>
      </c>
      <c r="H776" s="218">
        <v>9731.7999999999993</v>
      </c>
      <c r="I776" s="180">
        <f t="shared" si="11"/>
        <v>99.874794745484394</v>
      </c>
      <c r="J776" s="206"/>
    </row>
    <row r="777" spans="1:10" s="164" customFormat="1" ht="33.75" x14ac:dyDescent="0.2">
      <c r="A777" s="213" t="s">
        <v>595</v>
      </c>
      <c r="B777" s="214">
        <v>913</v>
      </c>
      <c r="C777" s="215">
        <v>8</v>
      </c>
      <c r="D777" s="215">
        <v>4</v>
      </c>
      <c r="E777" s="216">
        <v>8900000110</v>
      </c>
      <c r="F777" s="217">
        <v>100</v>
      </c>
      <c r="G777" s="218">
        <v>9744</v>
      </c>
      <c r="H777" s="218">
        <v>9731.7999999999993</v>
      </c>
      <c r="I777" s="180">
        <f t="shared" si="11"/>
        <v>99.874794745484394</v>
      </c>
      <c r="J777" s="206"/>
    </row>
    <row r="778" spans="1:10" s="164" customFormat="1" ht="11.25" x14ac:dyDescent="0.2">
      <c r="A778" s="213" t="s">
        <v>596</v>
      </c>
      <c r="B778" s="214">
        <v>913</v>
      </c>
      <c r="C778" s="215">
        <v>8</v>
      </c>
      <c r="D778" s="215">
        <v>4</v>
      </c>
      <c r="E778" s="216">
        <v>8900000190</v>
      </c>
      <c r="F778" s="217"/>
      <c r="G778" s="218">
        <v>638.79999999999995</v>
      </c>
      <c r="H778" s="218">
        <v>575.4</v>
      </c>
      <c r="I778" s="180">
        <f t="shared" si="11"/>
        <v>90.075140889167187</v>
      </c>
      <c r="J778" s="206"/>
    </row>
    <row r="779" spans="1:10" s="164" customFormat="1" ht="33.75" x14ac:dyDescent="0.2">
      <c r="A779" s="213" t="s">
        <v>595</v>
      </c>
      <c r="B779" s="214">
        <v>913</v>
      </c>
      <c r="C779" s="215">
        <v>8</v>
      </c>
      <c r="D779" s="215">
        <v>4</v>
      </c>
      <c r="E779" s="216">
        <v>8900000190</v>
      </c>
      <c r="F779" s="217">
        <v>100</v>
      </c>
      <c r="G779" s="218">
        <v>391.6</v>
      </c>
      <c r="H779" s="218">
        <v>388.6</v>
      </c>
      <c r="I779" s="180">
        <f t="shared" si="11"/>
        <v>99.233912155260469</v>
      </c>
      <c r="J779" s="206"/>
    </row>
    <row r="780" spans="1:10" s="164" customFormat="1" ht="11.25" x14ac:dyDescent="0.2">
      <c r="A780" s="213" t="s">
        <v>599</v>
      </c>
      <c r="B780" s="214">
        <v>913</v>
      </c>
      <c r="C780" s="215">
        <v>8</v>
      </c>
      <c r="D780" s="215">
        <v>4</v>
      </c>
      <c r="E780" s="216">
        <v>8900000190</v>
      </c>
      <c r="F780" s="217">
        <v>200</v>
      </c>
      <c r="G780" s="218">
        <v>242.7</v>
      </c>
      <c r="H780" s="218">
        <v>182.3</v>
      </c>
      <c r="I780" s="180">
        <f t="shared" si="11"/>
        <v>75.113308611454471</v>
      </c>
      <c r="J780" s="206"/>
    </row>
    <row r="781" spans="1:10" s="164" customFormat="1" ht="11.25" x14ac:dyDescent="0.2">
      <c r="A781" s="213" t="s">
        <v>603</v>
      </c>
      <c r="B781" s="214">
        <v>913</v>
      </c>
      <c r="C781" s="215">
        <v>8</v>
      </c>
      <c r="D781" s="215">
        <v>4</v>
      </c>
      <c r="E781" s="216">
        <v>8900000190</v>
      </c>
      <c r="F781" s="217">
        <v>800</v>
      </c>
      <c r="G781" s="218">
        <v>4.5</v>
      </c>
      <c r="H781" s="218">
        <v>4.5</v>
      </c>
      <c r="I781" s="180">
        <f t="shared" si="11"/>
        <v>100</v>
      </c>
      <c r="J781" s="206"/>
    </row>
    <row r="782" spans="1:10" s="164" customFormat="1" ht="11.25" x14ac:dyDescent="0.2">
      <c r="A782" s="213" t="s">
        <v>596</v>
      </c>
      <c r="B782" s="214">
        <v>913</v>
      </c>
      <c r="C782" s="215">
        <v>8</v>
      </c>
      <c r="D782" s="215">
        <v>4</v>
      </c>
      <c r="E782" s="216">
        <v>8900000870</v>
      </c>
      <c r="F782" s="217"/>
      <c r="G782" s="218">
        <v>106</v>
      </c>
      <c r="H782" s="218">
        <v>105.8</v>
      </c>
      <c r="I782" s="180">
        <f t="shared" si="11"/>
        <v>99.811320754716988</v>
      </c>
      <c r="J782" s="206"/>
    </row>
    <row r="783" spans="1:10" s="164" customFormat="1" ht="33.75" x14ac:dyDescent="0.2">
      <c r="A783" s="213" t="s">
        <v>595</v>
      </c>
      <c r="B783" s="214">
        <v>913</v>
      </c>
      <c r="C783" s="215">
        <v>8</v>
      </c>
      <c r="D783" s="215">
        <v>4</v>
      </c>
      <c r="E783" s="216">
        <v>8900000870</v>
      </c>
      <c r="F783" s="217">
        <v>100</v>
      </c>
      <c r="G783" s="218">
        <v>106</v>
      </c>
      <c r="H783" s="218">
        <v>105.8</v>
      </c>
      <c r="I783" s="180">
        <f t="shared" ref="I783:I846" si="12">+H783/G783*100</f>
        <v>99.811320754716988</v>
      </c>
      <c r="J783" s="206"/>
    </row>
    <row r="784" spans="1:10" s="164" customFormat="1" ht="22.5" x14ac:dyDescent="0.2">
      <c r="A784" s="213" t="s">
        <v>1424</v>
      </c>
      <c r="B784" s="214">
        <v>913</v>
      </c>
      <c r="C784" s="215">
        <v>8</v>
      </c>
      <c r="D784" s="215">
        <v>4</v>
      </c>
      <c r="E784" s="216">
        <v>8900055490</v>
      </c>
      <c r="F784" s="217"/>
      <c r="G784" s="218">
        <v>440</v>
      </c>
      <c r="H784" s="218">
        <v>436.4</v>
      </c>
      <c r="I784" s="180">
        <f t="shared" si="12"/>
        <v>99.181818181818187</v>
      </c>
      <c r="J784" s="206"/>
    </row>
    <row r="785" spans="1:10" s="164" customFormat="1" ht="33.75" x14ac:dyDescent="0.2">
      <c r="A785" s="213" t="s">
        <v>595</v>
      </c>
      <c r="B785" s="214">
        <v>913</v>
      </c>
      <c r="C785" s="215">
        <v>8</v>
      </c>
      <c r="D785" s="215">
        <v>4</v>
      </c>
      <c r="E785" s="216">
        <v>8900055490</v>
      </c>
      <c r="F785" s="217">
        <v>100</v>
      </c>
      <c r="G785" s="218">
        <v>440</v>
      </c>
      <c r="H785" s="218">
        <v>436.4</v>
      </c>
      <c r="I785" s="180">
        <f t="shared" si="12"/>
        <v>99.181818181818187</v>
      </c>
      <c r="J785" s="206"/>
    </row>
    <row r="786" spans="1:10" s="176" customFormat="1" ht="10.5" x14ac:dyDescent="0.15">
      <c r="A786" s="207" t="s">
        <v>1328</v>
      </c>
      <c r="B786" s="208">
        <v>914</v>
      </c>
      <c r="C786" s="209"/>
      <c r="D786" s="209"/>
      <c r="E786" s="210"/>
      <c r="F786" s="211"/>
      <c r="G786" s="212">
        <v>7114239.2000000002</v>
      </c>
      <c r="H786" s="212">
        <v>7075083</v>
      </c>
      <c r="I786" s="174">
        <f t="shared" si="12"/>
        <v>99.449608048039764</v>
      </c>
      <c r="J786" s="203"/>
    </row>
    <row r="787" spans="1:10" s="164" customFormat="1" ht="11.25" x14ac:dyDescent="0.2">
      <c r="A787" s="213" t="s">
        <v>699</v>
      </c>
      <c r="B787" s="214">
        <v>914</v>
      </c>
      <c r="C787" s="215">
        <v>4</v>
      </c>
      <c r="D787" s="215"/>
      <c r="E787" s="216"/>
      <c r="F787" s="217"/>
      <c r="G787" s="218">
        <v>481.9</v>
      </c>
      <c r="H787" s="218">
        <v>174.1</v>
      </c>
      <c r="I787" s="180">
        <f t="shared" si="12"/>
        <v>36.127827350072629</v>
      </c>
      <c r="J787" s="206"/>
    </row>
    <row r="788" spans="1:10" s="164" customFormat="1" ht="11.25" x14ac:dyDescent="0.2">
      <c r="A788" s="213" t="s">
        <v>700</v>
      </c>
      <c r="B788" s="214">
        <v>914</v>
      </c>
      <c r="C788" s="215">
        <v>4</v>
      </c>
      <c r="D788" s="215">
        <v>1</v>
      </c>
      <c r="E788" s="216"/>
      <c r="F788" s="217"/>
      <c r="G788" s="218">
        <v>61.5</v>
      </c>
      <c r="H788" s="218">
        <v>0</v>
      </c>
      <c r="I788" s="180">
        <f t="shared" si="12"/>
        <v>0</v>
      </c>
      <c r="J788" s="206"/>
    </row>
    <row r="789" spans="1:10" s="164" customFormat="1" ht="22.5" x14ac:dyDescent="0.2">
      <c r="A789" s="213" t="s">
        <v>1441</v>
      </c>
      <c r="B789" s="214">
        <v>914</v>
      </c>
      <c r="C789" s="215">
        <v>4</v>
      </c>
      <c r="D789" s="215">
        <v>1</v>
      </c>
      <c r="E789" s="216">
        <v>400000000</v>
      </c>
      <c r="F789" s="217"/>
      <c r="G789" s="218">
        <v>61.5</v>
      </c>
      <c r="H789" s="218">
        <v>0</v>
      </c>
      <c r="I789" s="180">
        <f t="shared" si="12"/>
        <v>0</v>
      </c>
      <c r="J789" s="206"/>
    </row>
    <row r="790" spans="1:10" s="164" customFormat="1" ht="11.25" x14ac:dyDescent="0.2">
      <c r="A790" s="213" t="s">
        <v>701</v>
      </c>
      <c r="B790" s="214">
        <v>914</v>
      </c>
      <c r="C790" s="215">
        <v>4</v>
      </c>
      <c r="D790" s="215">
        <v>1</v>
      </c>
      <c r="E790" s="216">
        <v>420000000</v>
      </c>
      <c r="F790" s="217"/>
      <c r="G790" s="218">
        <v>61.5</v>
      </c>
      <c r="H790" s="218">
        <v>0</v>
      </c>
      <c r="I790" s="180">
        <f t="shared" si="12"/>
        <v>0</v>
      </c>
      <c r="J790" s="206"/>
    </row>
    <row r="791" spans="1:10" s="164" customFormat="1" ht="11.25" x14ac:dyDescent="0.2">
      <c r="A791" s="213" t="s">
        <v>702</v>
      </c>
      <c r="B791" s="214">
        <v>914</v>
      </c>
      <c r="C791" s="215">
        <v>4</v>
      </c>
      <c r="D791" s="215">
        <v>1</v>
      </c>
      <c r="E791" s="216">
        <v>420042260</v>
      </c>
      <c r="F791" s="217"/>
      <c r="G791" s="218">
        <v>61.5</v>
      </c>
      <c r="H791" s="218">
        <v>0</v>
      </c>
      <c r="I791" s="180">
        <f t="shared" si="12"/>
        <v>0</v>
      </c>
      <c r="J791" s="206"/>
    </row>
    <row r="792" spans="1:10" s="164" customFormat="1" ht="11.25" x14ac:dyDescent="0.2">
      <c r="A792" s="213" t="s">
        <v>599</v>
      </c>
      <c r="B792" s="214">
        <v>914</v>
      </c>
      <c r="C792" s="215">
        <v>4</v>
      </c>
      <c r="D792" s="215">
        <v>1</v>
      </c>
      <c r="E792" s="216">
        <v>420042260</v>
      </c>
      <c r="F792" s="217">
        <v>200</v>
      </c>
      <c r="G792" s="218">
        <v>61.5</v>
      </c>
      <c r="H792" s="218">
        <v>0</v>
      </c>
      <c r="I792" s="180">
        <f t="shared" si="12"/>
        <v>0</v>
      </c>
      <c r="J792" s="206"/>
    </row>
    <row r="793" spans="1:10" s="164" customFormat="1" ht="11.25" x14ac:dyDescent="0.2">
      <c r="A793" s="213" t="s">
        <v>828</v>
      </c>
      <c r="B793" s="214">
        <v>914</v>
      </c>
      <c r="C793" s="215">
        <v>4</v>
      </c>
      <c r="D793" s="215">
        <v>10</v>
      </c>
      <c r="E793" s="216"/>
      <c r="F793" s="217"/>
      <c r="G793" s="218">
        <v>420.4</v>
      </c>
      <c r="H793" s="218">
        <v>174.1</v>
      </c>
      <c r="I793" s="180">
        <f t="shared" si="12"/>
        <v>41.412940057088491</v>
      </c>
      <c r="J793" s="206"/>
    </row>
    <row r="794" spans="1:10" s="164" customFormat="1" ht="22.5" x14ac:dyDescent="0.2">
      <c r="A794" s="213" t="s">
        <v>711</v>
      </c>
      <c r="B794" s="214">
        <v>914</v>
      </c>
      <c r="C794" s="215">
        <v>4</v>
      </c>
      <c r="D794" s="215">
        <v>10</v>
      </c>
      <c r="E794" s="216">
        <v>1200000000</v>
      </c>
      <c r="F794" s="217"/>
      <c r="G794" s="218">
        <v>420.4</v>
      </c>
      <c r="H794" s="218">
        <v>174.1</v>
      </c>
      <c r="I794" s="180">
        <f t="shared" si="12"/>
        <v>41.412940057088491</v>
      </c>
      <c r="J794" s="206"/>
    </row>
    <row r="795" spans="1:10" s="164" customFormat="1" ht="22.5" x14ac:dyDescent="0.2">
      <c r="A795" s="213" t="s">
        <v>829</v>
      </c>
      <c r="B795" s="214">
        <v>914</v>
      </c>
      <c r="C795" s="215">
        <v>4</v>
      </c>
      <c r="D795" s="215">
        <v>10</v>
      </c>
      <c r="E795" s="216">
        <v>1210000000</v>
      </c>
      <c r="F795" s="217"/>
      <c r="G795" s="218">
        <v>420.4</v>
      </c>
      <c r="H795" s="218">
        <v>174.1</v>
      </c>
      <c r="I795" s="180">
        <f t="shared" si="12"/>
        <v>41.412940057088491</v>
      </c>
      <c r="J795" s="206"/>
    </row>
    <row r="796" spans="1:10" s="164" customFormat="1" ht="11.25" x14ac:dyDescent="0.2">
      <c r="A796" s="213" t="s">
        <v>830</v>
      </c>
      <c r="B796" s="214">
        <v>914</v>
      </c>
      <c r="C796" s="215">
        <v>4</v>
      </c>
      <c r="D796" s="215">
        <v>10</v>
      </c>
      <c r="E796" s="216">
        <v>1210100000</v>
      </c>
      <c r="F796" s="217"/>
      <c r="G796" s="218">
        <v>420.4</v>
      </c>
      <c r="H796" s="218">
        <v>174.1</v>
      </c>
      <c r="I796" s="180">
        <f t="shared" si="12"/>
        <v>41.412940057088491</v>
      </c>
      <c r="J796" s="206"/>
    </row>
    <row r="797" spans="1:10" s="164" customFormat="1" ht="22.5" x14ac:dyDescent="0.2">
      <c r="A797" s="213" t="s">
        <v>837</v>
      </c>
      <c r="B797" s="214">
        <v>914</v>
      </c>
      <c r="C797" s="215">
        <v>4</v>
      </c>
      <c r="D797" s="215">
        <v>10</v>
      </c>
      <c r="E797" s="216">
        <v>1210100070</v>
      </c>
      <c r="F797" s="217"/>
      <c r="G797" s="218">
        <v>420.4</v>
      </c>
      <c r="H797" s="218">
        <v>174.1</v>
      </c>
      <c r="I797" s="180">
        <f t="shared" si="12"/>
        <v>41.412940057088491</v>
      </c>
      <c r="J797" s="206"/>
    </row>
    <row r="798" spans="1:10" s="164" customFormat="1" ht="11.25" x14ac:dyDescent="0.2">
      <c r="A798" s="213" t="s">
        <v>599</v>
      </c>
      <c r="B798" s="214">
        <v>914</v>
      </c>
      <c r="C798" s="215">
        <v>4</v>
      </c>
      <c r="D798" s="215">
        <v>10</v>
      </c>
      <c r="E798" s="216">
        <v>1210100070</v>
      </c>
      <c r="F798" s="217">
        <v>200</v>
      </c>
      <c r="G798" s="218">
        <v>420.4</v>
      </c>
      <c r="H798" s="218">
        <v>174.1</v>
      </c>
      <c r="I798" s="180">
        <f t="shared" si="12"/>
        <v>41.412940057088491</v>
      </c>
      <c r="J798" s="206"/>
    </row>
    <row r="799" spans="1:10" s="164" customFormat="1" ht="11.25" x14ac:dyDescent="0.2">
      <c r="A799" s="213" t="s">
        <v>931</v>
      </c>
      <c r="B799" s="214">
        <v>914</v>
      </c>
      <c r="C799" s="215">
        <v>7</v>
      </c>
      <c r="D799" s="215"/>
      <c r="E799" s="216"/>
      <c r="F799" s="217"/>
      <c r="G799" s="218">
        <v>104003.3</v>
      </c>
      <c r="H799" s="218">
        <v>104003.3</v>
      </c>
      <c r="I799" s="180">
        <f t="shared" si="12"/>
        <v>100</v>
      </c>
      <c r="J799" s="206"/>
    </row>
    <row r="800" spans="1:10" s="164" customFormat="1" ht="11.25" x14ac:dyDescent="0.2">
      <c r="A800" s="213" t="s">
        <v>978</v>
      </c>
      <c r="B800" s="214">
        <v>914</v>
      </c>
      <c r="C800" s="215">
        <v>7</v>
      </c>
      <c r="D800" s="215">
        <v>4</v>
      </c>
      <c r="E800" s="216"/>
      <c r="F800" s="217"/>
      <c r="G800" s="218">
        <v>78536</v>
      </c>
      <c r="H800" s="218">
        <v>78536</v>
      </c>
      <c r="I800" s="180">
        <f t="shared" si="12"/>
        <v>100</v>
      </c>
      <c r="J800" s="206"/>
    </row>
    <row r="801" spans="1:10" s="164" customFormat="1" ht="22.5" x14ac:dyDescent="0.2">
      <c r="A801" s="213" t="s">
        <v>617</v>
      </c>
      <c r="B801" s="214">
        <v>914</v>
      </c>
      <c r="C801" s="215">
        <v>7</v>
      </c>
      <c r="D801" s="215">
        <v>4</v>
      </c>
      <c r="E801" s="216">
        <v>700000000</v>
      </c>
      <c r="F801" s="217"/>
      <c r="G801" s="218">
        <v>4353.8999999999996</v>
      </c>
      <c r="H801" s="218">
        <v>4353.8999999999996</v>
      </c>
      <c r="I801" s="180">
        <f t="shared" si="12"/>
        <v>100</v>
      </c>
      <c r="J801" s="206"/>
    </row>
    <row r="802" spans="1:10" s="164" customFormat="1" ht="11.25" x14ac:dyDescent="0.2">
      <c r="A802" s="213" t="s">
        <v>979</v>
      </c>
      <c r="B802" s="214">
        <v>914</v>
      </c>
      <c r="C802" s="215">
        <v>7</v>
      </c>
      <c r="D802" s="215">
        <v>4</v>
      </c>
      <c r="E802" s="216">
        <v>740000000</v>
      </c>
      <c r="F802" s="217"/>
      <c r="G802" s="218">
        <v>4353.8999999999996</v>
      </c>
      <c r="H802" s="218">
        <v>4353.8999999999996</v>
      </c>
      <c r="I802" s="180">
        <f t="shared" si="12"/>
        <v>100</v>
      </c>
      <c r="J802" s="206"/>
    </row>
    <row r="803" spans="1:10" s="164" customFormat="1" ht="22.5" x14ac:dyDescent="0.2">
      <c r="A803" s="213" t="s">
        <v>982</v>
      </c>
      <c r="B803" s="214">
        <v>914</v>
      </c>
      <c r="C803" s="215">
        <v>7</v>
      </c>
      <c r="D803" s="215">
        <v>4</v>
      </c>
      <c r="E803" s="216">
        <v>740800000</v>
      </c>
      <c r="F803" s="217"/>
      <c r="G803" s="218">
        <v>4353.8999999999996</v>
      </c>
      <c r="H803" s="218">
        <v>4353.8999999999996</v>
      </c>
      <c r="I803" s="180">
        <f t="shared" si="12"/>
        <v>100</v>
      </c>
      <c r="J803" s="206"/>
    </row>
    <row r="804" spans="1:10" s="164" customFormat="1" ht="67.5" x14ac:dyDescent="0.2">
      <c r="A804" s="213" t="s">
        <v>1652</v>
      </c>
      <c r="B804" s="214">
        <v>914</v>
      </c>
      <c r="C804" s="215">
        <v>7</v>
      </c>
      <c r="D804" s="215">
        <v>4</v>
      </c>
      <c r="E804" s="216" t="s">
        <v>1653</v>
      </c>
      <c r="F804" s="217"/>
      <c r="G804" s="218">
        <v>4353.8999999999996</v>
      </c>
      <c r="H804" s="218">
        <v>4353.8999999999996</v>
      </c>
      <c r="I804" s="180">
        <f t="shared" si="12"/>
        <v>100</v>
      </c>
      <c r="J804" s="206"/>
    </row>
    <row r="805" spans="1:10" s="164" customFormat="1" ht="22.5" x14ac:dyDescent="0.2">
      <c r="A805" s="213" t="s">
        <v>620</v>
      </c>
      <c r="B805" s="214">
        <v>914</v>
      </c>
      <c r="C805" s="215">
        <v>7</v>
      </c>
      <c r="D805" s="215">
        <v>4</v>
      </c>
      <c r="E805" s="216" t="s">
        <v>1653</v>
      </c>
      <c r="F805" s="217">
        <v>600</v>
      </c>
      <c r="G805" s="218">
        <v>4353.8999999999996</v>
      </c>
      <c r="H805" s="218">
        <v>4353.8999999999996</v>
      </c>
      <c r="I805" s="180">
        <f t="shared" si="12"/>
        <v>100</v>
      </c>
      <c r="J805" s="206"/>
    </row>
    <row r="806" spans="1:10" s="164" customFormat="1" ht="22.5" x14ac:dyDescent="0.2">
      <c r="A806" s="213" t="s">
        <v>984</v>
      </c>
      <c r="B806" s="214">
        <v>914</v>
      </c>
      <c r="C806" s="215">
        <v>7</v>
      </c>
      <c r="D806" s="215">
        <v>4</v>
      </c>
      <c r="E806" s="216">
        <v>900000000</v>
      </c>
      <c r="F806" s="217"/>
      <c r="G806" s="218">
        <v>74052.100000000006</v>
      </c>
      <c r="H806" s="218">
        <v>74052.100000000006</v>
      </c>
      <c r="I806" s="180">
        <f t="shared" si="12"/>
        <v>100</v>
      </c>
      <c r="J806" s="206"/>
    </row>
    <row r="807" spans="1:10" s="164" customFormat="1" ht="11.25" x14ac:dyDescent="0.2">
      <c r="A807" s="213" t="s">
        <v>985</v>
      </c>
      <c r="B807" s="214">
        <v>914</v>
      </c>
      <c r="C807" s="215">
        <v>7</v>
      </c>
      <c r="D807" s="215">
        <v>4</v>
      </c>
      <c r="E807" s="216">
        <v>930000000</v>
      </c>
      <c r="F807" s="217"/>
      <c r="G807" s="218">
        <v>74052.100000000006</v>
      </c>
      <c r="H807" s="218">
        <v>74052.100000000006</v>
      </c>
      <c r="I807" s="180">
        <f t="shared" si="12"/>
        <v>100</v>
      </c>
      <c r="J807" s="206"/>
    </row>
    <row r="808" spans="1:10" s="164" customFormat="1" ht="11.25" x14ac:dyDescent="0.2">
      <c r="A808" s="213" t="s">
        <v>986</v>
      </c>
      <c r="B808" s="214">
        <v>914</v>
      </c>
      <c r="C808" s="215">
        <v>7</v>
      </c>
      <c r="D808" s="215">
        <v>4</v>
      </c>
      <c r="E808" s="216">
        <v>930042790</v>
      </c>
      <c r="F808" s="217"/>
      <c r="G808" s="218">
        <v>74052.100000000006</v>
      </c>
      <c r="H808" s="218">
        <v>74052.100000000006</v>
      </c>
      <c r="I808" s="180">
        <f t="shared" si="12"/>
        <v>100</v>
      </c>
      <c r="J808" s="206"/>
    </row>
    <row r="809" spans="1:10" s="164" customFormat="1" ht="11.25" x14ac:dyDescent="0.2">
      <c r="A809" s="213" t="s">
        <v>611</v>
      </c>
      <c r="B809" s="214">
        <v>914</v>
      </c>
      <c r="C809" s="215">
        <v>7</v>
      </c>
      <c r="D809" s="215">
        <v>4</v>
      </c>
      <c r="E809" s="216">
        <v>930042790</v>
      </c>
      <c r="F809" s="217">
        <v>300</v>
      </c>
      <c r="G809" s="218">
        <v>3770.5</v>
      </c>
      <c r="H809" s="218">
        <v>3770.5</v>
      </c>
      <c r="I809" s="180">
        <f t="shared" si="12"/>
        <v>100</v>
      </c>
      <c r="J809" s="206"/>
    </row>
    <row r="810" spans="1:10" s="164" customFormat="1" ht="22.5" x14ac:dyDescent="0.2">
      <c r="A810" s="213" t="s">
        <v>620</v>
      </c>
      <c r="B810" s="214">
        <v>914</v>
      </c>
      <c r="C810" s="215">
        <v>7</v>
      </c>
      <c r="D810" s="215">
        <v>4</v>
      </c>
      <c r="E810" s="216">
        <v>930042790</v>
      </c>
      <c r="F810" s="217">
        <v>600</v>
      </c>
      <c r="G810" s="218">
        <v>70281.600000000006</v>
      </c>
      <c r="H810" s="218">
        <v>70281.600000000006</v>
      </c>
      <c r="I810" s="180">
        <f t="shared" si="12"/>
        <v>100</v>
      </c>
      <c r="J810" s="206"/>
    </row>
    <row r="811" spans="1:10" s="164" customFormat="1" ht="11.25" x14ac:dyDescent="0.2">
      <c r="A811" s="213" t="s">
        <v>596</v>
      </c>
      <c r="B811" s="214">
        <v>914</v>
      </c>
      <c r="C811" s="215">
        <v>7</v>
      </c>
      <c r="D811" s="215">
        <v>4</v>
      </c>
      <c r="E811" s="216">
        <v>8900000000</v>
      </c>
      <c r="F811" s="217"/>
      <c r="G811" s="218">
        <v>130</v>
      </c>
      <c r="H811" s="218">
        <v>130</v>
      </c>
      <c r="I811" s="180">
        <f t="shared" si="12"/>
        <v>100</v>
      </c>
      <c r="J811" s="206"/>
    </row>
    <row r="812" spans="1:10" s="164" customFormat="1" ht="22.5" x14ac:dyDescent="0.2">
      <c r="A812" s="213" t="s">
        <v>1424</v>
      </c>
      <c r="B812" s="214">
        <v>914</v>
      </c>
      <c r="C812" s="215">
        <v>7</v>
      </c>
      <c r="D812" s="215">
        <v>4</v>
      </c>
      <c r="E812" s="216">
        <v>8900055490</v>
      </c>
      <c r="F812" s="217"/>
      <c r="G812" s="218">
        <v>130</v>
      </c>
      <c r="H812" s="218">
        <v>130</v>
      </c>
      <c r="I812" s="180">
        <f t="shared" si="12"/>
        <v>100</v>
      </c>
      <c r="J812" s="206"/>
    </row>
    <row r="813" spans="1:10" s="164" customFormat="1" ht="22.5" x14ac:dyDescent="0.2">
      <c r="A813" s="213" t="s">
        <v>620</v>
      </c>
      <c r="B813" s="214">
        <v>914</v>
      </c>
      <c r="C813" s="215">
        <v>7</v>
      </c>
      <c r="D813" s="215">
        <v>4</v>
      </c>
      <c r="E813" s="216">
        <v>8900055490</v>
      </c>
      <c r="F813" s="217">
        <v>600</v>
      </c>
      <c r="G813" s="218">
        <v>130</v>
      </c>
      <c r="H813" s="218">
        <v>130</v>
      </c>
      <c r="I813" s="180">
        <f t="shared" si="12"/>
        <v>100</v>
      </c>
      <c r="J813" s="206"/>
    </row>
    <row r="814" spans="1:10" s="164" customFormat="1" ht="11.25" x14ac:dyDescent="0.2">
      <c r="A814" s="213" t="s">
        <v>991</v>
      </c>
      <c r="B814" s="214">
        <v>914</v>
      </c>
      <c r="C814" s="215">
        <v>7</v>
      </c>
      <c r="D814" s="215">
        <v>5</v>
      </c>
      <c r="E814" s="216"/>
      <c r="F814" s="217"/>
      <c r="G814" s="218">
        <v>2316.8000000000002</v>
      </c>
      <c r="H814" s="218">
        <v>2316.8000000000002</v>
      </c>
      <c r="I814" s="180">
        <f t="shared" si="12"/>
        <v>100</v>
      </c>
      <c r="J814" s="206"/>
    </row>
    <row r="815" spans="1:10" s="164" customFormat="1" ht="22.5" x14ac:dyDescent="0.2">
      <c r="A815" s="213" t="s">
        <v>984</v>
      </c>
      <c r="B815" s="214">
        <v>914</v>
      </c>
      <c r="C815" s="215">
        <v>7</v>
      </c>
      <c r="D815" s="215">
        <v>5</v>
      </c>
      <c r="E815" s="216">
        <v>900000000</v>
      </c>
      <c r="F815" s="217"/>
      <c r="G815" s="218">
        <v>2316.8000000000002</v>
      </c>
      <c r="H815" s="218">
        <v>2316.8000000000002</v>
      </c>
      <c r="I815" s="180">
        <f t="shared" si="12"/>
        <v>100</v>
      </c>
      <c r="J815" s="206"/>
    </row>
    <row r="816" spans="1:10" s="164" customFormat="1" ht="11.25" x14ac:dyDescent="0.2">
      <c r="A816" s="213" t="s">
        <v>985</v>
      </c>
      <c r="B816" s="214">
        <v>914</v>
      </c>
      <c r="C816" s="215">
        <v>7</v>
      </c>
      <c r="D816" s="215">
        <v>5</v>
      </c>
      <c r="E816" s="216">
        <v>930000000</v>
      </c>
      <c r="F816" s="217"/>
      <c r="G816" s="218">
        <v>2316.8000000000002</v>
      </c>
      <c r="H816" s="218">
        <v>2316.8000000000002</v>
      </c>
      <c r="I816" s="180">
        <f t="shared" si="12"/>
        <v>100</v>
      </c>
      <c r="J816" s="206"/>
    </row>
    <row r="817" spans="1:10" s="164" customFormat="1" ht="11.25" x14ac:dyDescent="0.2">
      <c r="A817" s="213" t="s">
        <v>994</v>
      </c>
      <c r="B817" s="214">
        <v>914</v>
      </c>
      <c r="C817" s="215">
        <v>7</v>
      </c>
      <c r="D817" s="215">
        <v>5</v>
      </c>
      <c r="E817" s="216">
        <v>930042990</v>
      </c>
      <c r="F817" s="217"/>
      <c r="G817" s="218">
        <v>2316.8000000000002</v>
      </c>
      <c r="H817" s="218">
        <v>2316.8000000000002</v>
      </c>
      <c r="I817" s="180">
        <f t="shared" si="12"/>
        <v>100</v>
      </c>
      <c r="J817" s="206"/>
    </row>
    <row r="818" spans="1:10" s="164" customFormat="1" ht="22.5" x14ac:dyDescent="0.2">
      <c r="A818" s="213" t="s">
        <v>620</v>
      </c>
      <c r="B818" s="214">
        <v>914</v>
      </c>
      <c r="C818" s="215">
        <v>7</v>
      </c>
      <c r="D818" s="215">
        <v>5</v>
      </c>
      <c r="E818" s="216">
        <v>930042990</v>
      </c>
      <c r="F818" s="217">
        <v>600</v>
      </c>
      <c r="G818" s="218">
        <v>2316.8000000000002</v>
      </c>
      <c r="H818" s="218">
        <v>2316.8000000000002</v>
      </c>
      <c r="I818" s="180">
        <f t="shared" si="12"/>
        <v>100</v>
      </c>
      <c r="J818" s="206"/>
    </row>
    <row r="819" spans="1:10" s="164" customFormat="1" ht="11.25" x14ac:dyDescent="0.2">
      <c r="A819" s="213" t="s">
        <v>998</v>
      </c>
      <c r="B819" s="214">
        <v>914</v>
      </c>
      <c r="C819" s="215">
        <v>7</v>
      </c>
      <c r="D819" s="215">
        <v>7</v>
      </c>
      <c r="E819" s="216"/>
      <c r="F819" s="217"/>
      <c r="G819" s="218">
        <v>23150.5</v>
      </c>
      <c r="H819" s="218">
        <v>23150.5</v>
      </c>
      <c r="I819" s="180">
        <f t="shared" si="12"/>
        <v>100</v>
      </c>
      <c r="J819" s="206"/>
    </row>
    <row r="820" spans="1:10" s="164" customFormat="1" ht="22.5" x14ac:dyDescent="0.2">
      <c r="A820" s="213" t="s">
        <v>984</v>
      </c>
      <c r="B820" s="214">
        <v>914</v>
      </c>
      <c r="C820" s="215">
        <v>7</v>
      </c>
      <c r="D820" s="215">
        <v>7</v>
      </c>
      <c r="E820" s="216">
        <v>900000000</v>
      </c>
      <c r="F820" s="217"/>
      <c r="G820" s="218">
        <v>23150.5</v>
      </c>
      <c r="H820" s="218">
        <v>23150.5</v>
      </c>
      <c r="I820" s="180">
        <f t="shared" si="12"/>
        <v>100</v>
      </c>
      <c r="J820" s="206"/>
    </row>
    <row r="821" spans="1:10" s="164" customFormat="1" ht="22.5" x14ac:dyDescent="0.2">
      <c r="A821" s="213" t="s">
        <v>1002</v>
      </c>
      <c r="B821" s="214">
        <v>914</v>
      </c>
      <c r="C821" s="215">
        <v>7</v>
      </c>
      <c r="D821" s="215">
        <v>7</v>
      </c>
      <c r="E821" s="216">
        <v>920000000</v>
      </c>
      <c r="F821" s="217"/>
      <c r="G821" s="218">
        <v>23150.5</v>
      </c>
      <c r="H821" s="218">
        <v>23150.5</v>
      </c>
      <c r="I821" s="180">
        <f t="shared" si="12"/>
        <v>100</v>
      </c>
      <c r="J821" s="206"/>
    </row>
    <row r="822" spans="1:10" s="164" customFormat="1" ht="22.5" x14ac:dyDescent="0.2">
      <c r="A822" s="213" t="s">
        <v>1003</v>
      </c>
      <c r="B822" s="214">
        <v>914</v>
      </c>
      <c r="C822" s="215">
        <v>7</v>
      </c>
      <c r="D822" s="215">
        <v>7</v>
      </c>
      <c r="E822" s="216">
        <v>920043200</v>
      </c>
      <c r="F822" s="217"/>
      <c r="G822" s="218">
        <v>23150.5</v>
      </c>
      <c r="H822" s="218">
        <v>23150.5</v>
      </c>
      <c r="I822" s="180">
        <f t="shared" si="12"/>
        <v>100</v>
      </c>
      <c r="J822" s="206"/>
    </row>
    <row r="823" spans="1:10" s="164" customFormat="1" ht="11.25" x14ac:dyDescent="0.2">
      <c r="A823" s="213" t="s">
        <v>611</v>
      </c>
      <c r="B823" s="214">
        <v>914</v>
      </c>
      <c r="C823" s="215">
        <v>7</v>
      </c>
      <c r="D823" s="215">
        <v>7</v>
      </c>
      <c r="E823" s="216">
        <v>920043200</v>
      </c>
      <c r="F823" s="217">
        <v>300</v>
      </c>
      <c r="G823" s="218">
        <v>23150.5</v>
      </c>
      <c r="H823" s="218">
        <v>23150.5</v>
      </c>
      <c r="I823" s="180">
        <f t="shared" si="12"/>
        <v>100</v>
      </c>
      <c r="J823" s="206"/>
    </row>
    <row r="824" spans="1:10" s="164" customFormat="1" ht="11.25" x14ac:dyDescent="0.2">
      <c r="A824" s="213" t="s">
        <v>1098</v>
      </c>
      <c r="B824" s="214">
        <v>914</v>
      </c>
      <c r="C824" s="215">
        <v>9</v>
      </c>
      <c r="D824" s="215"/>
      <c r="E824" s="216"/>
      <c r="F824" s="217"/>
      <c r="G824" s="218">
        <v>3374710.3</v>
      </c>
      <c r="H824" s="218">
        <v>3336166.6</v>
      </c>
      <c r="I824" s="180">
        <f t="shared" si="12"/>
        <v>98.857866407080934</v>
      </c>
      <c r="J824" s="206"/>
    </row>
    <row r="825" spans="1:10" s="164" customFormat="1" ht="11.25" x14ac:dyDescent="0.2">
      <c r="A825" s="213" t="s">
        <v>1099</v>
      </c>
      <c r="B825" s="214">
        <v>914</v>
      </c>
      <c r="C825" s="215">
        <v>9</v>
      </c>
      <c r="D825" s="215">
        <v>1</v>
      </c>
      <c r="E825" s="216"/>
      <c r="F825" s="217"/>
      <c r="G825" s="218">
        <v>1146621.5</v>
      </c>
      <c r="H825" s="218">
        <v>1143961.3999999999</v>
      </c>
      <c r="I825" s="180">
        <f t="shared" si="12"/>
        <v>99.768005396724192</v>
      </c>
      <c r="J825" s="206"/>
    </row>
    <row r="826" spans="1:10" s="164" customFormat="1" ht="22.5" x14ac:dyDescent="0.2">
      <c r="A826" s="213" t="s">
        <v>984</v>
      </c>
      <c r="B826" s="214">
        <v>914</v>
      </c>
      <c r="C826" s="215">
        <v>9</v>
      </c>
      <c r="D826" s="215">
        <v>1</v>
      </c>
      <c r="E826" s="216">
        <v>900000000</v>
      </c>
      <c r="F826" s="217"/>
      <c r="G826" s="218">
        <v>1020986.5</v>
      </c>
      <c r="H826" s="218">
        <v>1018326.4</v>
      </c>
      <c r="I826" s="180">
        <f t="shared" si="12"/>
        <v>99.739457867464466</v>
      </c>
      <c r="J826" s="206"/>
    </row>
    <row r="827" spans="1:10" s="164" customFormat="1" ht="22.5" x14ac:dyDescent="0.2">
      <c r="A827" s="213" t="s">
        <v>1100</v>
      </c>
      <c r="B827" s="214">
        <v>914</v>
      </c>
      <c r="C827" s="215">
        <v>9</v>
      </c>
      <c r="D827" s="215">
        <v>1</v>
      </c>
      <c r="E827" s="216">
        <v>910000000</v>
      </c>
      <c r="F827" s="217"/>
      <c r="G827" s="218">
        <v>1020381.5</v>
      </c>
      <c r="H827" s="218">
        <v>1017741.5</v>
      </c>
      <c r="I827" s="180">
        <f t="shared" si="12"/>
        <v>99.741273239469749</v>
      </c>
      <c r="J827" s="206"/>
    </row>
    <row r="828" spans="1:10" s="164" customFormat="1" ht="22.5" x14ac:dyDescent="0.2">
      <c r="A828" s="213" t="s">
        <v>1101</v>
      </c>
      <c r="B828" s="214">
        <v>914</v>
      </c>
      <c r="C828" s="215">
        <v>9</v>
      </c>
      <c r="D828" s="215">
        <v>1</v>
      </c>
      <c r="E828" s="216">
        <v>910047000</v>
      </c>
      <c r="F828" s="217"/>
      <c r="G828" s="218">
        <v>828428.9</v>
      </c>
      <c r="H828" s="218">
        <v>825792.8</v>
      </c>
      <c r="I828" s="180">
        <f t="shared" si="12"/>
        <v>99.681795263298994</v>
      </c>
      <c r="J828" s="206"/>
    </row>
    <row r="829" spans="1:10" s="164" customFormat="1" ht="22.5" x14ac:dyDescent="0.2">
      <c r="A829" s="213" t="s">
        <v>620</v>
      </c>
      <c r="B829" s="214">
        <v>914</v>
      </c>
      <c r="C829" s="215">
        <v>9</v>
      </c>
      <c r="D829" s="215">
        <v>1</v>
      </c>
      <c r="E829" s="216">
        <v>910047000</v>
      </c>
      <c r="F829" s="217">
        <v>600</v>
      </c>
      <c r="G829" s="218">
        <v>828428.9</v>
      </c>
      <c r="H829" s="218">
        <v>825792.8</v>
      </c>
      <c r="I829" s="180">
        <f t="shared" si="12"/>
        <v>99.681795263298994</v>
      </c>
      <c r="J829" s="206"/>
    </row>
    <row r="830" spans="1:10" s="164" customFormat="1" ht="22.5" x14ac:dyDescent="0.2">
      <c r="A830" s="213" t="s">
        <v>1102</v>
      </c>
      <c r="B830" s="214">
        <v>914</v>
      </c>
      <c r="C830" s="215">
        <v>9</v>
      </c>
      <c r="D830" s="215">
        <v>1</v>
      </c>
      <c r="E830" s="216">
        <v>910048000</v>
      </c>
      <c r="F830" s="217"/>
      <c r="G830" s="218">
        <v>32531.4</v>
      </c>
      <c r="H830" s="218">
        <v>32527.4</v>
      </c>
      <c r="I830" s="180">
        <f t="shared" si="12"/>
        <v>99.987704187339006</v>
      </c>
      <c r="J830" s="206"/>
    </row>
    <row r="831" spans="1:10" s="164" customFormat="1" ht="22.5" x14ac:dyDescent="0.2">
      <c r="A831" s="213" t="s">
        <v>620</v>
      </c>
      <c r="B831" s="214">
        <v>914</v>
      </c>
      <c r="C831" s="215">
        <v>9</v>
      </c>
      <c r="D831" s="215">
        <v>1</v>
      </c>
      <c r="E831" s="216">
        <v>910048000</v>
      </c>
      <c r="F831" s="217">
        <v>600</v>
      </c>
      <c r="G831" s="218">
        <v>32531.4</v>
      </c>
      <c r="H831" s="218">
        <v>32527.4</v>
      </c>
      <c r="I831" s="180">
        <f t="shared" si="12"/>
        <v>99.987704187339006</v>
      </c>
      <c r="J831" s="206"/>
    </row>
    <row r="832" spans="1:10" s="164" customFormat="1" ht="33.75" x14ac:dyDescent="0.2">
      <c r="A832" s="213" t="s">
        <v>1104</v>
      </c>
      <c r="B832" s="214">
        <v>914</v>
      </c>
      <c r="C832" s="215">
        <v>9</v>
      </c>
      <c r="D832" s="215">
        <v>1</v>
      </c>
      <c r="E832" s="216" t="s">
        <v>1706</v>
      </c>
      <c r="F832" s="217"/>
      <c r="G832" s="218">
        <v>1565</v>
      </c>
      <c r="H832" s="218">
        <v>1565</v>
      </c>
      <c r="I832" s="180">
        <f t="shared" si="12"/>
        <v>100</v>
      </c>
      <c r="J832" s="206"/>
    </row>
    <row r="833" spans="1:10" s="164" customFormat="1" ht="22.5" x14ac:dyDescent="0.2">
      <c r="A833" s="213" t="s">
        <v>620</v>
      </c>
      <c r="B833" s="214">
        <v>914</v>
      </c>
      <c r="C833" s="215">
        <v>9</v>
      </c>
      <c r="D833" s="215">
        <v>1</v>
      </c>
      <c r="E833" s="216" t="s">
        <v>1706</v>
      </c>
      <c r="F833" s="217">
        <v>600</v>
      </c>
      <c r="G833" s="218">
        <v>1565</v>
      </c>
      <c r="H833" s="218">
        <v>1565</v>
      </c>
      <c r="I833" s="180">
        <f t="shared" si="12"/>
        <v>100</v>
      </c>
      <c r="J833" s="206"/>
    </row>
    <row r="834" spans="1:10" s="164" customFormat="1" ht="11.25" x14ac:dyDescent="0.2">
      <c r="A834" s="213" t="s">
        <v>1103</v>
      </c>
      <c r="B834" s="214">
        <v>914</v>
      </c>
      <c r="C834" s="215">
        <v>9</v>
      </c>
      <c r="D834" s="215">
        <v>1</v>
      </c>
      <c r="E834" s="216">
        <v>910100000</v>
      </c>
      <c r="F834" s="217"/>
      <c r="G834" s="218">
        <v>157856.20000000001</v>
      </c>
      <c r="H834" s="218">
        <v>157856.29999999999</v>
      </c>
      <c r="I834" s="180">
        <f t="shared" si="12"/>
        <v>100.00006334879465</v>
      </c>
      <c r="J834" s="206"/>
    </row>
    <row r="835" spans="1:10" s="164" customFormat="1" ht="33.75" x14ac:dyDescent="0.2">
      <c r="A835" s="213" t="s">
        <v>1707</v>
      </c>
      <c r="B835" s="214">
        <v>914</v>
      </c>
      <c r="C835" s="215">
        <v>9</v>
      </c>
      <c r="D835" s="215">
        <v>1</v>
      </c>
      <c r="E835" s="216" t="s">
        <v>1708</v>
      </c>
      <c r="F835" s="217"/>
      <c r="G835" s="218">
        <v>157856.20000000001</v>
      </c>
      <c r="H835" s="218">
        <v>157856.29999999999</v>
      </c>
      <c r="I835" s="180">
        <f t="shared" si="12"/>
        <v>100.00006334879465</v>
      </c>
      <c r="J835" s="206"/>
    </row>
    <row r="836" spans="1:10" s="164" customFormat="1" ht="22.5" x14ac:dyDescent="0.2">
      <c r="A836" s="213" t="s">
        <v>620</v>
      </c>
      <c r="B836" s="214">
        <v>914</v>
      </c>
      <c r="C836" s="215">
        <v>9</v>
      </c>
      <c r="D836" s="215">
        <v>1</v>
      </c>
      <c r="E836" s="216" t="s">
        <v>1708</v>
      </c>
      <c r="F836" s="217">
        <v>600</v>
      </c>
      <c r="G836" s="218">
        <v>157856.20000000001</v>
      </c>
      <c r="H836" s="218">
        <v>157856.29999999999</v>
      </c>
      <c r="I836" s="180">
        <f t="shared" si="12"/>
        <v>100.00006334879465</v>
      </c>
      <c r="J836" s="206"/>
    </row>
    <row r="837" spans="1:10" s="164" customFormat="1" ht="22.5" x14ac:dyDescent="0.2">
      <c r="A837" s="213" t="s">
        <v>1002</v>
      </c>
      <c r="B837" s="214">
        <v>914</v>
      </c>
      <c r="C837" s="215">
        <v>9</v>
      </c>
      <c r="D837" s="215">
        <v>1</v>
      </c>
      <c r="E837" s="216">
        <v>920000000</v>
      </c>
      <c r="F837" s="217"/>
      <c r="G837" s="218">
        <v>605</v>
      </c>
      <c r="H837" s="218">
        <v>584.9</v>
      </c>
      <c r="I837" s="180">
        <f t="shared" si="12"/>
        <v>96.67768595041322</v>
      </c>
      <c r="J837" s="206"/>
    </row>
    <row r="838" spans="1:10" s="164" customFormat="1" ht="22.5" x14ac:dyDescent="0.2">
      <c r="A838" s="213" t="s">
        <v>1003</v>
      </c>
      <c r="B838" s="214">
        <v>914</v>
      </c>
      <c r="C838" s="215">
        <v>9</v>
      </c>
      <c r="D838" s="215">
        <v>1</v>
      </c>
      <c r="E838" s="216">
        <v>920043200</v>
      </c>
      <c r="F838" s="217"/>
      <c r="G838" s="218">
        <v>605</v>
      </c>
      <c r="H838" s="218">
        <v>584.9</v>
      </c>
      <c r="I838" s="180">
        <f t="shared" si="12"/>
        <v>96.67768595041322</v>
      </c>
      <c r="J838" s="206"/>
    </row>
    <row r="839" spans="1:10" s="164" customFormat="1" ht="22.5" x14ac:dyDescent="0.2">
      <c r="A839" s="213" t="s">
        <v>620</v>
      </c>
      <c r="B839" s="214">
        <v>914</v>
      </c>
      <c r="C839" s="215">
        <v>9</v>
      </c>
      <c r="D839" s="215">
        <v>1</v>
      </c>
      <c r="E839" s="216">
        <v>920043200</v>
      </c>
      <c r="F839" s="217">
        <v>600</v>
      </c>
      <c r="G839" s="218">
        <v>605</v>
      </c>
      <c r="H839" s="218">
        <v>584.9</v>
      </c>
      <c r="I839" s="180">
        <f t="shared" si="12"/>
        <v>96.67768595041322</v>
      </c>
      <c r="J839" s="206"/>
    </row>
    <row r="840" spans="1:10" s="164" customFormat="1" ht="22.5" x14ac:dyDescent="0.2">
      <c r="A840" s="213" t="s">
        <v>854</v>
      </c>
      <c r="B840" s="214">
        <v>914</v>
      </c>
      <c r="C840" s="215">
        <v>9</v>
      </c>
      <c r="D840" s="215">
        <v>1</v>
      </c>
      <c r="E840" s="216">
        <v>1400000000</v>
      </c>
      <c r="F840" s="217"/>
      <c r="G840" s="218">
        <v>123895</v>
      </c>
      <c r="H840" s="218">
        <v>123895</v>
      </c>
      <c r="I840" s="180">
        <f t="shared" si="12"/>
        <v>100</v>
      </c>
      <c r="J840" s="206"/>
    </row>
    <row r="841" spans="1:10" s="164" customFormat="1" ht="22.5" x14ac:dyDescent="0.2">
      <c r="A841" s="213" t="s">
        <v>1105</v>
      </c>
      <c r="B841" s="214">
        <v>914</v>
      </c>
      <c r="C841" s="215">
        <v>9</v>
      </c>
      <c r="D841" s="215">
        <v>1</v>
      </c>
      <c r="E841" s="216">
        <v>1410000000</v>
      </c>
      <c r="F841" s="217"/>
      <c r="G841" s="218">
        <v>123895</v>
      </c>
      <c r="H841" s="218">
        <v>123895</v>
      </c>
      <c r="I841" s="180">
        <f t="shared" si="12"/>
        <v>100</v>
      </c>
      <c r="J841" s="206"/>
    </row>
    <row r="842" spans="1:10" s="164" customFormat="1" ht="22.5" x14ac:dyDescent="0.2">
      <c r="A842" s="213" t="s">
        <v>1106</v>
      </c>
      <c r="B842" s="214">
        <v>914</v>
      </c>
      <c r="C842" s="215">
        <v>9</v>
      </c>
      <c r="D842" s="215">
        <v>1</v>
      </c>
      <c r="E842" s="216">
        <v>1410047010</v>
      </c>
      <c r="F842" s="217"/>
      <c r="G842" s="218">
        <v>123895</v>
      </c>
      <c r="H842" s="218">
        <v>123895</v>
      </c>
      <c r="I842" s="180">
        <f t="shared" si="12"/>
        <v>100</v>
      </c>
      <c r="J842" s="206"/>
    </row>
    <row r="843" spans="1:10" s="164" customFormat="1" ht="22.5" x14ac:dyDescent="0.2">
      <c r="A843" s="213" t="s">
        <v>620</v>
      </c>
      <c r="B843" s="214">
        <v>914</v>
      </c>
      <c r="C843" s="215">
        <v>9</v>
      </c>
      <c r="D843" s="215">
        <v>1</v>
      </c>
      <c r="E843" s="216">
        <v>1410047010</v>
      </c>
      <c r="F843" s="217">
        <v>600</v>
      </c>
      <c r="G843" s="218">
        <v>123895</v>
      </c>
      <c r="H843" s="218">
        <v>123895</v>
      </c>
      <c r="I843" s="180">
        <f t="shared" si="12"/>
        <v>100</v>
      </c>
      <c r="J843" s="206"/>
    </row>
    <row r="844" spans="1:10" s="164" customFormat="1" ht="11.25" x14ac:dyDescent="0.2">
      <c r="A844" s="213" t="s">
        <v>596</v>
      </c>
      <c r="B844" s="214">
        <v>914</v>
      </c>
      <c r="C844" s="215">
        <v>9</v>
      </c>
      <c r="D844" s="215">
        <v>1</v>
      </c>
      <c r="E844" s="216">
        <v>8900000000</v>
      </c>
      <c r="F844" s="217"/>
      <c r="G844" s="218">
        <v>1690</v>
      </c>
      <c r="H844" s="218">
        <v>1690</v>
      </c>
      <c r="I844" s="180">
        <f t="shared" si="12"/>
        <v>100</v>
      </c>
      <c r="J844" s="206"/>
    </row>
    <row r="845" spans="1:10" s="164" customFormat="1" ht="22.5" x14ac:dyDescent="0.2">
      <c r="A845" s="213" t="s">
        <v>1424</v>
      </c>
      <c r="B845" s="214">
        <v>914</v>
      </c>
      <c r="C845" s="215">
        <v>9</v>
      </c>
      <c r="D845" s="215">
        <v>1</v>
      </c>
      <c r="E845" s="216">
        <v>8900055490</v>
      </c>
      <c r="F845" s="217"/>
      <c r="G845" s="218">
        <v>1690</v>
      </c>
      <c r="H845" s="218">
        <v>1690</v>
      </c>
      <c r="I845" s="180">
        <f t="shared" si="12"/>
        <v>100</v>
      </c>
      <c r="J845" s="206"/>
    </row>
    <row r="846" spans="1:10" s="164" customFormat="1" ht="22.5" x14ac:dyDescent="0.2">
      <c r="A846" s="213" t="s">
        <v>620</v>
      </c>
      <c r="B846" s="214">
        <v>914</v>
      </c>
      <c r="C846" s="215">
        <v>9</v>
      </c>
      <c r="D846" s="215">
        <v>1</v>
      </c>
      <c r="E846" s="216">
        <v>8900055490</v>
      </c>
      <c r="F846" s="217">
        <v>600</v>
      </c>
      <c r="G846" s="218">
        <v>1690</v>
      </c>
      <c r="H846" s="218">
        <v>1690</v>
      </c>
      <c r="I846" s="180">
        <f t="shared" si="12"/>
        <v>100</v>
      </c>
      <c r="J846" s="206"/>
    </row>
    <row r="847" spans="1:10" s="164" customFormat="1" ht="11.25" x14ac:dyDescent="0.2">
      <c r="A847" s="213" t="s">
        <v>1709</v>
      </c>
      <c r="B847" s="214">
        <v>914</v>
      </c>
      <c r="C847" s="215">
        <v>9</v>
      </c>
      <c r="D847" s="215">
        <v>1</v>
      </c>
      <c r="E847" s="216">
        <v>9200000000</v>
      </c>
      <c r="F847" s="217"/>
      <c r="G847" s="218">
        <v>50</v>
      </c>
      <c r="H847" s="218">
        <v>50</v>
      </c>
      <c r="I847" s="180">
        <f t="shared" ref="I847:I908" si="13">+H847/G847*100</f>
        <v>100</v>
      </c>
      <c r="J847" s="206"/>
    </row>
    <row r="848" spans="1:10" s="164" customFormat="1" ht="22.5" x14ac:dyDescent="0.2">
      <c r="A848" s="213" t="s">
        <v>1424</v>
      </c>
      <c r="B848" s="214">
        <v>914</v>
      </c>
      <c r="C848" s="215">
        <v>9</v>
      </c>
      <c r="D848" s="215">
        <v>1</v>
      </c>
      <c r="E848" s="216">
        <v>9200055490</v>
      </c>
      <c r="F848" s="217"/>
      <c r="G848" s="218">
        <v>50</v>
      </c>
      <c r="H848" s="218">
        <v>50</v>
      </c>
      <c r="I848" s="180">
        <f t="shared" si="13"/>
        <v>100</v>
      </c>
      <c r="J848" s="206"/>
    </row>
    <row r="849" spans="1:10" s="164" customFormat="1" ht="22.5" x14ac:dyDescent="0.2">
      <c r="A849" s="213" t="s">
        <v>620</v>
      </c>
      <c r="B849" s="214">
        <v>914</v>
      </c>
      <c r="C849" s="215">
        <v>9</v>
      </c>
      <c r="D849" s="215">
        <v>1</v>
      </c>
      <c r="E849" s="216">
        <v>9200055490</v>
      </c>
      <c r="F849" s="217">
        <v>600</v>
      </c>
      <c r="G849" s="218">
        <v>50</v>
      </c>
      <c r="H849" s="218">
        <v>50</v>
      </c>
      <c r="I849" s="180">
        <f t="shared" si="13"/>
        <v>100</v>
      </c>
      <c r="J849" s="206"/>
    </row>
    <row r="850" spans="1:10" s="164" customFormat="1" ht="11.25" x14ac:dyDescent="0.2">
      <c r="A850" s="213" t="s">
        <v>1107</v>
      </c>
      <c r="B850" s="214">
        <v>914</v>
      </c>
      <c r="C850" s="215">
        <v>9</v>
      </c>
      <c r="D850" s="215">
        <v>2</v>
      </c>
      <c r="E850" s="216"/>
      <c r="F850" s="217"/>
      <c r="G850" s="218">
        <v>289755.59999999998</v>
      </c>
      <c r="H850" s="218">
        <v>286898.09999999998</v>
      </c>
      <c r="I850" s="180">
        <f t="shared" si="13"/>
        <v>99.013824064142327</v>
      </c>
      <c r="J850" s="206"/>
    </row>
    <row r="851" spans="1:10" s="164" customFormat="1" ht="22.5" x14ac:dyDescent="0.2">
      <c r="A851" s="213" t="s">
        <v>984</v>
      </c>
      <c r="B851" s="214">
        <v>914</v>
      </c>
      <c r="C851" s="215">
        <v>9</v>
      </c>
      <c r="D851" s="215">
        <v>2</v>
      </c>
      <c r="E851" s="216">
        <v>900000000</v>
      </c>
      <c r="F851" s="217"/>
      <c r="G851" s="218">
        <v>286910.40000000002</v>
      </c>
      <c r="H851" s="218">
        <v>286165.59999999998</v>
      </c>
      <c r="I851" s="180">
        <f t="shared" si="13"/>
        <v>99.740406761135176</v>
      </c>
      <c r="J851" s="206"/>
    </row>
    <row r="852" spans="1:10" s="164" customFormat="1" ht="22.5" x14ac:dyDescent="0.2">
      <c r="A852" s="213" t="s">
        <v>1100</v>
      </c>
      <c r="B852" s="214">
        <v>914</v>
      </c>
      <c r="C852" s="215">
        <v>9</v>
      </c>
      <c r="D852" s="215">
        <v>2</v>
      </c>
      <c r="E852" s="216">
        <v>910000000</v>
      </c>
      <c r="F852" s="217"/>
      <c r="G852" s="218">
        <v>286910.40000000002</v>
      </c>
      <c r="H852" s="218">
        <v>286165.59999999998</v>
      </c>
      <c r="I852" s="180">
        <f t="shared" si="13"/>
        <v>99.740406761135176</v>
      </c>
      <c r="J852" s="206"/>
    </row>
    <row r="853" spans="1:10" s="164" customFormat="1" ht="22.5" x14ac:dyDescent="0.2">
      <c r="A853" s="213" t="s">
        <v>1101</v>
      </c>
      <c r="B853" s="214">
        <v>914</v>
      </c>
      <c r="C853" s="215">
        <v>9</v>
      </c>
      <c r="D853" s="215">
        <v>2</v>
      </c>
      <c r="E853" s="216">
        <v>910047000</v>
      </c>
      <c r="F853" s="217"/>
      <c r="G853" s="218">
        <v>264682.5</v>
      </c>
      <c r="H853" s="218">
        <v>263937.7</v>
      </c>
      <c r="I853" s="180">
        <f t="shared" si="13"/>
        <v>99.718606254663612</v>
      </c>
      <c r="J853" s="206"/>
    </row>
    <row r="854" spans="1:10" s="164" customFormat="1" ht="22.5" x14ac:dyDescent="0.2">
      <c r="A854" s="213" t="s">
        <v>620</v>
      </c>
      <c r="B854" s="214">
        <v>914</v>
      </c>
      <c r="C854" s="215">
        <v>9</v>
      </c>
      <c r="D854" s="215">
        <v>2</v>
      </c>
      <c r="E854" s="216">
        <v>910047000</v>
      </c>
      <c r="F854" s="217">
        <v>600</v>
      </c>
      <c r="G854" s="218">
        <v>264682.5</v>
      </c>
      <c r="H854" s="218">
        <v>263937.7</v>
      </c>
      <c r="I854" s="180">
        <f t="shared" si="13"/>
        <v>99.718606254663612</v>
      </c>
      <c r="J854" s="206"/>
    </row>
    <row r="855" spans="1:10" s="164" customFormat="1" ht="67.5" x14ac:dyDescent="0.2">
      <c r="A855" s="213" t="s">
        <v>1710</v>
      </c>
      <c r="B855" s="214">
        <v>914</v>
      </c>
      <c r="C855" s="215">
        <v>9</v>
      </c>
      <c r="D855" s="215">
        <v>2</v>
      </c>
      <c r="E855" s="216" t="s">
        <v>1711</v>
      </c>
      <c r="F855" s="217"/>
      <c r="G855" s="218">
        <v>2381.5</v>
      </c>
      <c r="H855" s="218">
        <v>2381.5</v>
      </c>
      <c r="I855" s="180">
        <f t="shared" si="13"/>
        <v>100</v>
      </c>
      <c r="J855" s="206"/>
    </row>
    <row r="856" spans="1:10" s="164" customFormat="1" ht="22.5" x14ac:dyDescent="0.2">
      <c r="A856" s="213" t="s">
        <v>620</v>
      </c>
      <c r="B856" s="214">
        <v>914</v>
      </c>
      <c r="C856" s="215">
        <v>9</v>
      </c>
      <c r="D856" s="215">
        <v>2</v>
      </c>
      <c r="E856" s="216" t="s">
        <v>1711</v>
      </c>
      <c r="F856" s="217">
        <v>600</v>
      </c>
      <c r="G856" s="218">
        <v>2381.5</v>
      </c>
      <c r="H856" s="218">
        <v>2381.5</v>
      </c>
      <c r="I856" s="180">
        <f t="shared" si="13"/>
        <v>100</v>
      </c>
      <c r="J856" s="206"/>
    </row>
    <row r="857" spans="1:10" s="164" customFormat="1" ht="11.25" x14ac:dyDescent="0.2">
      <c r="A857" s="213" t="s">
        <v>1103</v>
      </c>
      <c r="B857" s="214">
        <v>914</v>
      </c>
      <c r="C857" s="215">
        <v>9</v>
      </c>
      <c r="D857" s="215">
        <v>2</v>
      </c>
      <c r="E857" s="216">
        <v>910100000</v>
      </c>
      <c r="F857" s="217"/>
      <c r="G857" s="218">
        <v>19846.400000000001</v>
      </c>
      <c r="H857" s="218">
        <v>19846.400000000001</v>
      </c>
      <c r="I857" s="180">
        <f t="shared" si="13"/>
        <v>100</v>
      </c>
      <c r="J857" s="206"/>
    </row>
    <row r="858" spans="1:10" s="164" customFormat="1" ht="33.75" x14ac:dyDescent="0.2">
      <c r="A858" s="213" t="s">
        <v>1712</v>
      </c>
      <c r="B858" s="214">
        <v>914</v>
      </c>
      <c r="C858" s="215">
        <v>9</v>
      </c>
      <c r="D858" s="215">
        <v>2</v>
      </c>
      <c r="E858" s="216" t="s">
        <v>1108</v>
      </c>
      <c r="F858" s="217"/>
      <c r="G858" s="218">
        <v>5001.2</v>
      </c>
      <c r="H858" s="218">
        <v>5001.2</v>
      </c>
      <c r="I858" s="180">
        <f t="shared" si="13"/>
        <v>100</v>
      </c>
      <c r="J858" s="206"/>
    </row>
    <row r="859" spans="1:10" s="164" customFormat="1" ht="11.25" x14ac:dyDescent="0.2">
      <c r="A859" s="213" t="s">
        <v>599</v>
      </c>
      <c r="B859" s="214">
        <v>914</v>
      </c>
      <c r="C859" s="215">
        <v>9</v>
      </c>
      <c r="D859" s="215">
        <v>2</v>
      </c>
      <c r="E859" s="216" t="s">
        <v>1108</v>
      </c>
      <c r="F859" s="217">
        <v>200</v>
      </c>
      <c r="G859" s="218">
        <v>5001.2</v>
      </c>
      <c r="H859" s="218">
        <v>5001.2</v>
      </c>
      <c r="I859" s="180">
        <f t="shared" si="13"/>
        <v>100</v>
      </c>
      <c r="J859" s="206"/>
    </row>
    <row r="860" spans="1:10" s="164" customFormat="1" ht="33.75" x14ac:dyDescent="0.2">
      <c r="A860" s="213" t="s">
        <v>1707</v>
      </c>
      <c r="B860" s="214">
        <v>914</v>
      </c>
      <c r="C860" s="215">
        <v>9</v>
      </c>
      <c r="D860" s="215">
        <v>2</v>
      </c>
      <c r="E860" s="216" t="s">
        <v>1708</v>
      </c>
      <c r="F860" s="217"/>
      <c r="G860" s="218">
        <v>14845.2</v>
      </c>
      <c r="H860" s="218">
        <v>14845.2</v>
      </c>
      <c r="I860" s="180">
        <f t="shared" si="13"/>
        <v>100</v>
      </c>
      <c r="J860" s="206"/>
    </row>
    <row r="861" spans="1:10" s="164" customFormat="1" ht="22.5" x14ac:dyDescent="0.2">
      <c r="A861" s="213" t="s">
        <v>620</v>
      </c>
      <c r="B861" s="214">
        <v>914</v>
      </c>
      <c r="C861" s="215">
        <v>9</v>
      </c>
      <c r="D861" s="215">
        <v>2</v>
      </c>
      <c r="E861" s="216" t="s">
        <v>1708</v>
      </c>
      <c r="F861" s="217">
        <v>600</v>
      </c>
      <c r="G861" s="218">
        <v>14845.2</v>
      </c>
      <c r="H861" s="218">
        <v>14845.2</v>
      </c>
      <c r="I861" s="180">
        <f t="shared" si="13"/>
        <v>100</v>
      </c>
      <c r="J861" s="206"/>
    </row>
    <row r="862" spans="1:10" s="164" customFormat="1" ht="11.25" x14ac:dyDescent="0.2">
      <c r="A862" s="213" t="s">
        <v>596</v>
      </c>
      <c r="B862" s="214">
        <v>914</v>
      </c>
      <c r="C862" s="215">
        <v>9</v>
      </c>
      <c r="D862" s="215">
        <v>2</v>
      </c>
      <c r="E862" s="216">
        <v>8900000000</v>
      </c>
      <c r="F862" s="217"/>
      <c r="G862" s="218">
        <v>160</v>
      </c>
      <c r="H862" s="218">
        <v>160</v>
      </c>
      <c r="I862" s="180">
        <f t="shared" si="13"/>
        <v>100</v>
      </c>
      <c r="J862" s="206"/>
    </row>
    <row r="863" spans="1:10" s="164" customFormat="1" ht="22.5" x14ac:dyDescent="0.2">
      <c r="A863" s="213" t="s">
        <v>1424</v>
      </c>
      <c r="B863" s="214">
        <v>914</v>
      </c>
      <c r="C863" s="215">
        <v>9</v>
      </c>
      <c r="D863" s="215">
        <v>2</v>
      </c>
      <c r="E863" s="216">
        <v>8900055490</v>
      </c>
      <c r="F863" s="217"/>
      <c r="G863" s="218">
        <v>160</v>
      </c>
      <c r="H863" s="218">
        <v>160</v>
      </c>
      <c r="I863" s="180">
        <f t="shared" si="13"/>
        <v>100</v>
      </c>
      <c r="J863" s="206"/>
    </row>
    <row r="864" spans="1:10" s="164" customFormat="1" ht="22.5" x14ac:dyDescent="0.2">
      <c r="A864" s="213" t="s">
        <v>620</v>
      </c>
      <c r="B864" s="214">
        <v>914</v>
      </c>
      <c r="C864" s="215">
        <v>9</v>
      </c>
      <c r="D864" s="215">
        <v>2</v>
      </c>
      <c r="E864" s="216">
        <v>8900055490</v>
      </c>
      <c r="F864" s="217">
        <v>600</v>
      </c>
      <c r="G864" s="218">
        <v>160</v>
      </c>
      <c r="H864" s="218">
        <v>160</v>
      </c>
      <c r="I864" s="180">
        <f t="shared" si="13"/>
        <v>100</v>
      </c>
      <c r="J864" s="206"/>
    </row>
    <row r="865" spans="1:10" s="164" customFormat="1" ht="11.25" x14ac:dyDescent="0.2">
      <c r="A865" s="213" t="s">
        <v>1709</v>
      </c>
      <c r="B865" s="214">
        <v>914</v>
      </c>
      <c r="C865" s="215">
        <v>9</v>
      </c>
      <c r="D865" s="215">
        <v>2</v>
      </c>
      <c r="E865" s="216">
        <v>9200000000</v>
      </c>
      <c r="F865" s="217"/>
      <c r="G865" s="218">
        <v>100</v>
      </c>
      <c r="H865" s="218">
        <v>100</v>
      </c>
      <c r="I865" s="180">
        <f t="shared" si="13"/>
        <v>100</v>
      </c>
      <c r="J865" s="206"/>
    </row>
    <row r="866" spans="1:10" s="164" customFormat="1" ht="22.5" x14ac:dyDescent="0.2">
      <c r="A866" s="213" t="s">
        <v>1424</v>
      </c>
      <c r="B866" s="214">
        <v>914</v>
      </c>
      <c r="C866" s="215">
        <v>9</v>
      </c>
      <c r="D866" s="215">
        <v>2</v>
      </c>
      <c r="E866" s="216">
        <v>9200055490</v>
      </c>
      <c r="F866" s="217"/>
      <c r="G866" s="218">
        <v>100</v>
      </c>
      <c r="H866" s="218">
        <v>100</v>
      </c>
      <c r="I866" s="180">
        <f t="shared" si="13"/>
        <v>100</v>
      </c>
      <c r="J866" s="206"/>
    </row>
    <row r="867" spans="1:10" s="164" customFormat="1" ht="22.5" x14ac:dyDescent="0.2">
      <c r="A867" s="213" t="s">
        <v>620</v>
      </c>
      <c r="B867" s="214">
        <v>914</v>
      </c>
      <c r="C867" s="215">
        <v>9</v>
      </c>
      <c r="D867" s="215">
        <v>2</v>
      </c>
      <c r="E867" s="216">
        <v>9200055490</v>
      </c>
      <c r="F867" s="217">
        <v>600</v>
      </c>
      <c r="G867" s="218">
        <v>100</v>
      </c>
      <c r="H867" s="218">
        <v>100</v>
      </c>
      <c r="I867" s="180">
        <f t="shared" si="13"/>
        <v>100</v>
      </c>
      <c r="J867" s="206"/>
    </row>
    <row r="868" spans="1:10" s="164" customFormat="1" ht="22.5" x14ac:dyDescent="0.2">
      <c r="A868" s="213" t="s">
        <v>624</v>
      </c>
      <c r="B868" s="214">
        <v>914</v>
      </c>
      <c r="C868" s="215">
        <v>9</v>
      </c>
      <c r="D868" s="215">
        <v>2</v>
      </c>
      <c r="E868" s="216">
        <v>9700000000</v>
      </c>
      <c r="F868" s="217"/>
      <c r="G868" s="218">
        <v>2585.1999999999998</v>
      </c>
      <c r="H868" s="218">
        <v>472.5</v>
      </c>
      <c r="I868" s="180">
        <f t="shared" si="13"/>
        <v>18.277115890453352</v>
      </c>
      <c r="J868" s="206"/>
    </row>
    <row r="869" spans="1:10" s="164" customFormat="1" ht="22.5" x14ac:dyDescent="0.2">
      <c r="A869" s="213" t="s">
        <v>625</v>
      </c>
      <c r="B869" s="214">
        <v>914</v>
      </c>
      <c r="C869" s="215">
        <v>9</v>
      </c>
      <c r="D869" s="215">
        <v>2</v>
      </c>
      <c r="E869" s="216">
        <v>9700004000</v>
      </c>
      <c r="F869" s="217"/>
      <c r="G869" s="218">
        <v>2585.1999999999998</v>
      </c>
      <c r="H869" s="218">
        <v>472.5</v>
      </c>
      <c r="I869" s="180">
        <f t="shared" si="13"/>
        <v>18.277115890453352</v>
      </c>
      <c r="J869" s="206"/>
    </row>
    <row r="870" spans="1:10" s="164" customFormat="1" ht="22.5" x14ac:dyDescent="0.2">
      <c r="A870" s="213" t="s">
        <v>620</v>
      </c>
      <c r="B870" s="214">
        <v>914</v>
      </c>
      <c r="C870" s="215">
        <v>9</v>
      </c>
      <c r="D870" s="215">
        <v>2</v>
      </c>
      <c r="E870" s="216">
        <v>9700004000</v>
      </c>
      <c r="F870" s="217">
        <v>600</v>
      </c>
      <c r="G870" s="218">
        <v>2585.1999999999998</v>
      </c>
      <c r="H870" s="218">
        <v>472.5</v>
      </c>
      <c r="I870" s="180">
        <f t="shared" si="13"/>
        <v>18.277115890453352</v>
      </c>
      <c r="J870" s="206"/>
    </row>
    <row r="871" spans="1:10" s="164" customFormat="1" ht="11.25" x14ac:dyDescent="0.2">
      <c r="A871" s="213" t="s">
        <v>1110</v>
      </c>
      <c r="B871" s="214">
        <v>914</v>
      </c>
      <c r="C871" s="215">
        <v>9</v>
      </c>
      <c r="D871" s="215">
        <v>3</v>
      </c>
      <c r="E871" s="216"/>
      <c r="F871" s="217"/>
      <c r="G871" s="218">
        <v>28352.1</v>
      </c>
      <c r="H871" s="218">
        <v>28252.9</v>
      </c>
      <c r="I871" s="180">
        <f t="shared" si="13"/>
        <v>99.650114100895536</v>
      </c>
      <c r="J871" s="206"/>
    </row>
    <row r="872" spans="1:10" s="164" customFormat="1" ht="22.5" x14ac:dyDescent="0.2">
      <c r="A872" s="213" t="s">
        <v>984</v>
      </c>
      <c r="B872" s="214">
        <v>914</v>
      </c>
      <c r="C872" s="215">
        <v>9</v>
      </c>
      <c r="D872" s="215">
        <v>3</v>
      </c>
      <c r="E872" s="216">
        <v>900000000</v>
      </c>
      <c r="F872" s="217"/>
      <c r="G872" s="218">
        <v>28352.1</v>
      </c>
      <c r="H872" s="218">
        <v>28252.9</v>
      </c>
      <c r="I872" s="180">
        <f t="shared" si="13"/>
        <v>99.650114100895536</v>
      </c>
      <c r="J872" s="206"/>
    </row>
    <row r="873" spans="1:10" s="164" customFormat="1" ht="22.5" x14ac:dyDescent="0.2">
      <c r="A873" s="213" t="s">
        <v>1100</v>
      </c>
      <c r="B873" s="214">
        <v>914</v>
      </c>
      <c r="C873" s="215">
        <v>9</v>
      </c>
      <c r="D873" s="215">
        <v>3</v>
      </c>
      <c r="E873" s="216">
        <v>910000000</v>
      </c>
      <c r="F873" s="217"/>
      <c r="G873" s="218">
        <v>28352.1</v>
      </c>
      <c r="H873" s="218">
        <v>28252.9</v>
      </c>
      <c r="I873" s="180">
        <f t="shared" si="13"/>
        <v>99.650114100895536</v>
      </c>
      <c r="J873" s="206"/>
    </row>
    <row r="874" spans="1:10" s="164" customFormat="1" ht="22.5" x14ac:dyDescent="0.2">
      <c r="A874" s="213" t="s">
        <v>1111</v>
      </c>
      <c r="B874" s="214">
        <v>914</v>
      </c>
      <c r="C874" s="215">
        <v>9</v>
      </c>
      <c r="D874" s="215">
        <v>3</v>
      </c>
      <c r="E874" s="216">
        <v>910046500</v>
      </c>
      <c r="F874" s="217"/>
      <c r="G874" s="218">
        <v>28352.1</v>
      </c>
      <c r="H874" s="218">
        <v>28252.9</v>
      </c>
      <c r="I874" s="180">
        <f t="shared" si="13"/>
        <v>99.650114100895536</v>
      </c>
      <c r="J874" s="206"/>
    </row>
    <row r="875" spans="1:10" s="164" customFormat="1" ht="22.5" x14ac:dyDescent="0.2">
      <c r="A875" s="213" t="s">
        <v>620</v>
      </c>
      <c r="B875" s="214">
        <v>914</v>
      </c>
      <c r="C875" s="215">
        <v>9</v>
      </c>
      <c r="D875" s="215">
        <v>3</v>
      </c>
      <c r="E875" s="216">
        <v>910046500</v>
      </c>
      <c r="F875" s="217">
        <v>600</v>
      </c>
      <c r="G875" s="218">
        <v>28352.1</v>
      </c>
      <c r="H875" s="218">
        <v>28252.9</v>
      </c>
      <c r="I875" s="180">
        <f t="shared" si="13"/>
        <v>99.650114100895536</v>
      </c>
      <c r="J875" s="206"/>
    </row>
    <row r="876" spans="1:10" s="164" customFormat="1" ht="11.25" x14ac:dyDescent="0.2">
      <c r="A876" s="213" t="s">
        <v>1112</v>
      </c>
      <c r="B876" s="214">
        <v>914</v>
      </c>
      <c r="C876" s="215">
        <v>9</v>
      </c>
      <c r="D876" s="215">
        <v>4</v>
      </c>
      <c r="E876" s="216"/>
      <c r="F876" s="217"/>
      <c r="G876" s="218">
        <v>196090.7</v>
      </c>
      <c r="H876" s="218">
        <v>196090.7</v>
      </c>
      <c r="I876" s="180">
        <f t="shared" si="13"/>
        <v>100</v>
      </c>
      <c r="J876" s="206"/>
    </row>
    <row r="877" spans="1:10" s="164" customFormat="1" ht="22.5" x14ac:dyDescent="0.2">
      <c r="A877" s="213" t="s">
        <v>984</v>
      </c>
      <c r="B877" s="214">
        <v>914</v>
      </c>
      <c r="C877" s="215">
        <v>9</v>
      </c>
      <c r="D877" s="215">
        <v>4</v>
      </c>
      <c r="E877" s="216">
        <v>900000000</v>
      </c>
      <c r="F877" s="217"/>
      <c r="G877" s="218">
        <v>194285.3</v>
      </c>
      <c r="H877" s="218">
        <v>194285.3</v>
      </c>
      <c r="I877" s="180">
        <f t="shared" si="13"/>
        <v>100</v>
      </c>
      <c r="J877" s="206"/>
    </row>
    <row r="878" spans="1:10" s="164" customFormat="1" ht="22.5" x14ac:dyDescent="0.2">
      <c r="A878" s="213" t="s">
        <v>1100</v>
      </c>
      <c r="B878" s="214">
        <v>914</v>
      </c>
      <c r="C878" s="215">
        <v>9</v>
      </c>
      <c r="D878" s="215">
        <v>4</v>
      </c>
      <c r="E878" s="216">
        <v>910000000</v>
      </c>
      <c r="F878" s="217"/>
      <c r="G878" s="218">
        <v>194285.3</v>
      </c>
      <c r="H878" s="218">
        <v>194285.3</v>
      </c>
      <c r="I878" s="180">
        <f t="shared" si="13"/>
        <v>100</v>
      </c>
      <c r="J878" s="206"/>
    </row>
    <row r="879" spans="1:10" s="164" customFormat="1" ht="11.25" x14ac:dyDescent="0.2">
      <c r="A879" s="213" t="s">
        <v>1103</v>
      </c>
      <c r="B879" s="214">
        <v>914</v>
      </c>
      <c r="C879" s="215">
        <v>9</v>
      </c>
      <c r="D879" s="215">
        <v>4</v>
      </c>
      <c r="E879" s="216">
        <v>910100000</v>
      </c>
      <c r="F879" s="217"/>
      <c r="G879" s="218">
        <v>4285.3</v>
      </c>
      <c r="H879" s="218">
        <v>4285.3</v>
      </c>
      <c r="I879" s="180">
        <f t="shared" si="13"/>
        <v>100</v>
      </c>
      <c r="J879" s="206"/>
    </row>
    <row r="880" spans="1:10" s="164" customFormat="1" ht="33.75" x14ac:dyDescent="0.2">
      <c r="A880" s="213" t="s">
        <v>1707</v>
      </c>
      <c r="B880" s="214">
        <v>914</v>
      </c>
      <c r="C880" s="215">
        <v>9</v>
      </c>
      <c r="D880" s="215">
        <v>4</v>
      </c>
      <c r="E880" s="216" t="s">
        <v>1708</v>
      </c>
      <c r="F880" s="217"/>
      <c r="G880" s="218">
        <v>4285.3</v>
      </c>
      <c r="H880" s="218">
        <v>4285.3</v>
      </c>
      <c r="I880" s="180">
        <f t="shared" si="13"/>
        <v>100</v>
      </c>
      <c r="J880" s="206"/>
    </row>
    <row r="881" spans="1:10" s="164" customFormat="1" ht="22.5" x14ac:dyDescent="0.2">
      <c r="A881" s="213" t="s">
        <v>620</v>
      </c>
      <c r="B881" s="214">
        <v>914</v>
      </c>
      <c r="C881" s="215">
        <v>9</v>
      </c>
      <c r="D881" s="215">
        <v>4</v>
      </c>
      <c r="E881" s="216" t="s">
        <v>1708</v>
      </c>
      <c r="F881" s="217">
        <v>600</v>
      </c>
      <c r="G881" s="218">
        <v>4285.3</v>
      </c>
      <c r="H881" s="218">
        <v>4285.3</v>
      </c>
      <c r="I881" s="180">
        <f t="shared" si="13"/>
        <v>100</v>
      </c>
      <c r="J881" s="206"/>
    </row>
    <row r="882" spans="1:10" s="164" customFormat="1" ht="11.25" x14ac:dyDescent="0.2">
      <c r="A882" s="213" t="s">
        <v>1714</v>
      </c>
      <c r="B882" s="214">
        <v>914</v>
      </c>
      <c r="C882" s="215">
        <v>9</v>
      </c>
      <c r="D882" s="215">
        <v>4</v>
      </c>
      <c r="E882" s="216" t="s">
        <v>1109</v>
      </c>
      <c r="F882" s="217"/>
      <c r="G882" s="218">
        <v>190000</v>
      </c>
      <c r="H882" s="218">
        <v>190000</v>
      </c>
      <c r="I882" s="180">
        <f t="shared" si="13"/>
        <v>100</v>
      </c>
      <c r="J882" s="206"/>
    </row>
    <row r="883" spans="1:10" s="164" customFormat="1" ht="11.25" x14ac:dyDescent="0.2">
      <c r="A883" s="213" t="s">
        <v>1113</v>
      </c>
      <c r="B883" s="214">
        <v>914</v>
      </c>
      <c r="C883" s="215">
        <v>9</v>
      </c>
      <c r="D883" s="215">
        <v>4</v>
      </c>
      <c r="E883" s="216" t="s">
        <v>1114</v>
      </c>
      <c r="F883" s="217"/>
      <c r="G883" s="218">
        <v>190000</v>
      </c>
      <c r="H883" s="218">
        <v>190000</v>
      </c>
      <c r="I883" s="180">
        <f t="shared" si="13"/>
        <v>100</v>
      </c>
      <c r="J883" s="206"/>
    </row>
    <row r="884" spans="1:10" s="164" customFormat="1" ht="22.5" x14ac:dyDescent="0.2">
      <c r="A884" s="213" t="s">
        <v>620</v>
      </c>
      <c r="B884" s="214">
        <v>914</v>
      </c>
      <c r="C884" s="215">
        <v>9</v>
      </c>
      <c r="D884" s="215">
        <v>4</v>
      </c>
      <c r="E884" s="216" t="s">
        <v>1114</v>
      </c>
      <c r="F884" s="217">
        <v>600</v>
      </c>
      <c r="G884" s="218">
        <v>190000</v>
      </c>
      <c r="H884" s="218">
        <v>190000</v>
      </c>
      <c r="I884" s="180">
        <f t="shared" si="13"/>
        <v>100</v>
      </c>
      <c r="J884" s="206"/>
    </row>
    <row r="885" spans="1:10" s="164" customFormat="1" ht="22.5" x14ac:dyDescent="0.2">
      <c r="A885" s="213" t="s">
        <v>624</v>
      </c>
      <c r="B885" s="214">
        <v>914</v>
      </c>
      <c r="C885" s="215">
        <v>9</v>
      </c>
      <c r="D885" s="215">
        <v>4</v>
      </c>
      <c r="E885" s="216">
        <v>9700000000</v>
      </c>
      <c r="F885" s="217"/>
      <c r="G885" s="218">
        <v>1805.4</v>
      </c>
      <c r="H885" s="218">
        <v>1805.4</v>
      </c>
      <c r="I885" s="180">
        <f t="shared" si="13"/>
        <v>100</v>
      </c>
      <c r="J885" s="206"/>
    </row>
    <row r="886" spans="1:10" s="164" customFormat="1" ht="22.5" x14ac:dyDescent="0.2">
      <c r="A886" s="213" t="s">
        <v>625</v>
      </c>
      <c r="B886" s="214">
        <v>914</v>
      </c>
      <c r="C886" s="215">
        <v>9</v>
      </c>
      <c r="D886" s="215">
        <v>4</v>
      </c>
      <c r="E886" s="216">
        <v>9700004000</v>
      </c>
      <c r="F886" s="217"/>
      <c r="G886" s="218">
        <v>1805.4</v>
      </c>
      <c r="H886" s="218">
        <v>1805.4</v>
      </c>
      <c r="I886" s="180">
        <f t="shared" si="13"/>
        <v>100</v>
      </c>
      <c r="J886" s="206"/>
    </row>
    <row r="887" spans="1:10" s="164" customFormat="1" ht="22.5" x14ac:dyDescent="0.2">
      <c r="A887" s="213" t="s">
        <v>620</v>
      </c>
      <c r="B887" s="214">
        <v>914</v>
      </c>
      <c r="C887" s="215">
        <v>9</v>
      </c>
      <c r="D887" s="215">
        <v>4</v>
      </c>
      <c r="E887" s="216">
        <v>9700004000</v>
      </c>
      <c r="F887" s="217">
        <v>600</v>
      </c>
      <c r="G887" s="218">
        <v>1805.4</v>
      </c>
      <c r="H887" s="218">
        <v>1805.4</v>
      </c>
      <c r="I887" s="180">
        <f t="shared" si="13"/>
        <v>100</v>
      </c>
      <c r="J887" s="206"/>
    </row>
    <row r="888" spans="1:10" s="164" customFormat="1" ht="11.25" x14ac:dyDescent="0.2">
      <c r="A888" s="213" t="s">
        <v>1115</v>
      </c>
      <c r="B888" s="214">
        <v>914</v>
      </c>
      <c r="C888" s="215">
        <v>9</v>
      </c>
      <c r="D888" s="215">
        <v>5</v>
      </c>
      <c r="E888" s="216"/>
      <c r="F888" s="217"/>
      <c r="G888" s="218">
        <v>87101.5</v>
      </c>
      <c r="H888" s="218">
        <v>87006.5</v>
      </c>
      <c r="I888" s="180">
        <f t="shared" si="13"/>
        <v>99.890931843883294</v>
      </c>
      <c r="J888" s="206"/>
    </row>
    <row r="889" spans="1:10" s="164" customFormat="1" ht="22.5" x14ac:dyDescent="0.2">
      <c r="A889" s="213" t="s">
        <v>984</v>
      </c>
      <c r="B889" s="214">
        <v>914</v>
      </c>
      <c r="C889" s="215">
        <v>9</v>
      </c>
      <c r="D889" s="215">
        <v>5</v>
      </c>
      <c r="E889" s="216">
        <v>900000000</v>
      </c>
      <c r="F889" s="217"/>
      <c r="G889" s="218">
        <v>87101.5</v>
      </c>
      <c r="H889" s="218">
        <v>87006.5</v>
      </c>
      <c r="I889" s="180">
        <f t="shared" si="13"/>
        <v>99.890931843883294</v>
      </c>
      <c r="J889" s="206"/>
    </row>
    <row r="890" spans="1:10" s="164" customFormat="1" ht="22.5" x14ac:dyDescent="0.2">
      <c r="A890" s="213" t="s">
        <v>1100</v>
      </c>
      <c r="B890" s="214">
        <v>914</v>
      </c>
      <c r="C890" s="215">
        <v>9</v>
      </c>
      <c r="D890" s="215">
        <v>5</v>
      </c>
      <c r="E890" s="216">
        <v>910000000</v>
      </c>
      <c r="F890" s="217"/>
      <c r="G890" s="218">
        <v>87101.5</v>
      </c>
      <c r="H890" s="218">
        <v>87006.5</v>
      </c>
      <c r="I890" s="180">
        <f t="shared" si="13"/>
        <v>99.890931843883294</v>
      </c>
      <c r="J890" s="206"/>
    </row>
    <row r="891" spans="1:10" s="164" customFormat="1" ht="22.5" x14ac:dyDescent="0.2">
      <c r="A891" s="213" t="s">
        <v>1116</v>
      </c>
      <c r="B891" s="214">
        <v>914</v>
      </c>
      <c r="C891" s="215">
        <v>9</v>
      </c>
      <c r="D891" s="215">
        <v>5</v>
      </c>
      <c r="E891" s="216">
        <v>910046600</v>
      </c>
      <c r="F891" s="217"/>
      <c r="G891" s="218">
        <v>87101.5</v>
      </c>
      <c r="H891" s="218">
        <v>87006.5</v>
      </c>
      <c r="I891" s="180">
        <f t="shared" si="13"/>
        <v>99.890931843883294</v>
      </c>
      <c r="J891" s="206"/>
    </row>
    <row r="892" spans="1:10" s="164" customFormat="1" ht="22.5" x14ac:dyDescent="0.2">
      <c r="A892" s="213" t="s">
        <v>620</v>
      </c>
      <c r="B892" s="214">
        <v>914</v>
      </c>
      <c r="C892" s="215">
        <v>9</v>
      </c>
      <c r="D892" s="215">
        <v>5</v>
      </c>
      <c r="E892" s="216">
        <v>910046600</v>
      </c>
      <c r="F892" s="217">
        <v>600</v>
      </c>
      <c r="G892" s="218">
        <v>87101.5</v>
      </c>
      <c r="H892" s="218">
        <v>87006.5</v>
      </c>
      <c r="I892" s="180">
        <f t="shared" si="13"/>
        <v>99.890931843883294</v>
      </c>
      <c r="J892" s="206"/>
    </row>
    <row r="893" spans="1:10" s="164" customFormat="1" ht="22.5" x14ac:dyDescent="0.2">
      <c r="A893" s="213" t="s">
        <v>1119</v>
      </c>
      <c r="B893" s="214">
        <v>914</v>
      </c>
      <c r="C893" s="215">
        <v>9</v>
      </c>
      <c r="D893" s="215">
        <v>6</v>
      </c>
      <c r="E893" s="216"/>
      <c r="F893" s="217"/>
      <c r="G893" s="218">
        <v>53497.4</v>
      </c>
      <c r="H893" s="218">
        <v>52126.7</v>
      </c>
      <c r="I893" s="180">
        <f t="shared" si="13"/>
        <v>97.437819408045982</v>
      </c>
      <c r="J893" s="206"/>
    </row>
    <row r="894" spans="1:10" s="164" customFormat="1" ht="22.5" x14ac:dyDescent="0.2">
      <c r="A894" s="213" t="s">
        <v>984</v>
      </c>
      <c r="B894" s="214">
        <v>914</v>
      </c>
      <c r="C894" s="215">
        <v>9</v>
      </c>
      <c r="D894" s="215">
        <v>6</v>
      </c>
      <c r="E894" s="216">
        <v>900000000</v>
      </c>
      <c r="F894" s="217"/>
      <c r="G894" s="218">
        <v>53417.4</v>
      </c>
      <c r="H894" s="218">
        <v>52046.7</v>
      </c>
      <c r="I894" s="180">
        <f t="shared" si="13"/>
        <v>97.433982185579964</v>
      </c>
      <c r="J894" s="206"/>
    </row>
    <row r="895" spans="1:10" s="164" customFormat="1" ht="22.5" x14ac:dyDescent="0.2">
      <c r="A895" s="213" t="s">
        <v>1100</v>
      </c>
      <c r="B895" s="214">
        <v>914</v>
      </c>
      <c r="C895" s="215">
        <v>9</v>
      </c>
      <c r="D895" s="215">
        <v>6</v>
      </c>
      <c r="E895" s="216">
        <v>910000000</v>
      </c>
      <c r="F895" s="217"/>
      <c r="G895" s="218">
        <v>53417.4</v>
      </c>
      <c r="H895" s="218">
        <v>52046.7</v>
      </c>
      <c r="I895" s="180">
        <f t="shared" si="13"/>
        <v>97.433982185579964</v>
      </c>
      <c r="J895" s="206"/>
    </row>
    <row r="896" spans="1:10" s="164" customFormat="1" ht="22.5" x14ac:dyDescent="0.2">
      <c r="A896" s="213" t="s">
        <v>1120</v>
      </c>
      <c r="B896" s="214">
        <v>914</v>
      </c>
      <c r="C896" s="215">
        <v>9</v>
      </c>
      <c r="D896" s="215">
        <v>6</v>
      </c>
      <c r="E896" s="216">
        <v>910046700</v>
      </c>
      <c r="F896" s="217"/>
      <c r="G896" s="218">
        <v>53417.4</v>
      </c>
      <c r="H896" s="218">
        <v>52046.7</v>
      </c>
      <c r="I896" s="180">
        <f t="shared" si="13"/>
        <v>97.433982185579964</v>
      </c>
      <c r="J896" s="206"/>
    </row>
    <row r="897" spans="1:10" s="164" customFormat="1" ht="22.5" x14ac:dyDescent="0.2">
      <c r="A897" s="213" t="s">
        <v>620</v>
      </c>
      <c r="B897" s="214">
        <v>914</v>
      </c>
      <c r="C897" s="215">
        <v>9</v>
      </c>
      <c r="D897" s="215">
        <v>6</v>
      </c>
      <c r="E897" s="216">
        <v>910046700</v>
      </c>
      <c r="F897" s="217">
        <v>600</v>
      </c>
      <c r="G897" s="218">
        <v>53417.4</v>
      </c>
      <c r="H897" s="218">
        <v>52046.7</v>
      </c>
      <c r="I897" s="180">
        <f t="shared" si="13"/>
        <v>97.433982185579964</v>
      </c>
      <c r="J897" s="206"/>
    </row>
    <row r="898" spans="1:10" s="164" customFormat="1" ht="11.25" x14ac:dyDescent="0.2">
      <c r="A898" s="213" t="s">
        <v>596</v>
      </c>
      <c r="B898" s="214">
        <v>914</v>
      </c>
      <c r="C898" s="215">
        <v>9</v>
      </c>
      <c r="D898" s="215">
        <v>6</v>
      </c>
      <c r="E898" s="216">
        <v>8900000000</v>
      </c>
      <c r="F898" s="217"/>
      <c r="G898" s="218">
        <v>80</v>
      </c>
      <c r="H898" s="218">
        <v>80</v>
      </c>
      <c r="I898" s="180">
        <f t="shared" si="13"/>
        <v>100</v>
      </c>
      <c r="J898" s="206"/>
    </row>
    <row r="899" spans="1:10" s="164" customFormat="1" ht="22.5" x14ac:dyDescent="0.2">
      <c r="A899" s="213" t="s">
        <v>1424</v>
      </c>
      <c r="B899" s="214">
        <v>914</v>
      </c>
      <c r="C899" s="215">
        <v>9</v>
      </c>
      <c r="D899" s="215">
        <v>6</v>
      </c>
      <c r="E899" s="216">
        <v>8900055490</v>
      </c>
      <c r="F899" s="217"/>
      <c r="G899" s="218">
        <v>80</v>
      </c>
      <c r="H899" s="218">
        <v>80</v>
      </c>
      <c r="I899" s="180">
        <f t="shared" si="13"/>
        <v>100</v>
      </c>
      <c r="J899" s="206"/>
    </row>
    <row r="900" spans="1:10" s="164" customFormat="1" ht="22.5" x14ac:dyDescent="0.2">
      <c r="A900" s="213" t="s">
        <v>620</v>
      </c>
      <c r="B900" s="214">
        <v>914</v>
      </c>
      <c r="C900" s="215">
        <v>9</v>
      </c>
      <c r="D900" s="215">
        <v>6</v>
      </c>
      <c r="E900" s="216">
        <v>8900055490</v>
      </c>
      <c r="F900" s="217">
        <v>600</v>
      </c>
      <c r="G900" s="218">
        <v>80</v>
      </c>
      <c r="H900" s="218">
        <v>80</v>
      </c>
      <c r="I900" s="180">
        <f t="shared" si="13"/>
        <v>100</v>
      </c>
      <c r="J900" s="206"/>
    </row>
    <row r="901" spans="1:10" s="164" customFormat="1" ht="11.25" x14ac:dyDescent="0.2">
      <c r="A901" s="213" t="s">
        <v>1121</v>
      </c>
      <c r="B901" s="214">
        <v>914</v>
      </c>
      <c r="C901" s="215">
        <v>9</v>
      </c>
      <c r="D901" s="215">
        <v>9</v>
      </c>
      <c r="E901" s="216"/>
      <c r="F901" s="217"/>
      <c r="G901" s="218">
        <v>1573291.5</v>
      </c>
      <c r="H901" s="218">
        <v>1541830.3</v>
      </c>
      <c r="I901" s="180">
        <f t="shared" si="13"/>
        <v>98.000294287485829</v>
      </c>
      <c r="J901" s="206"/>
    </row>
    <row r="902" spans="1:10" s="164" customFormat="1" ht="22.5" x14ac:dyDescent="0.2">
      <c r="A902" s="213" t="s">
        <v>984</v>
      </c>
      <c r="B902" s="214">
        <v>914</v>
      </c>
      <c r="C902" s="215">
        <v>9</v>
      </c>
      <c r="D902" s="215">
        <v>9</v>
      </c>
      <c r="E902" s="216">
        <v>900000000</v>
      </c>
      <c r="F902" s="217"/>
      <c r="G902" s="218">
        <v>1420453.4</v>
      </c>
      <c r="H902" s="218">
        <v>1396590.7</v>
      </c>
      <c r="I902" s="180">
        <f t="shared" si="13"/>
        <v>98.320064565300072</v>
      </c>
      <c r="J902" s="206"/>
    </row>
    <row r="903" spans="1:10" s="164" customFormat="1" ht="22.5" x14ac:dyDescent="0.2">
      <c r="A903" s="213" t="s">
        <v>1100</v>
      </c>
      <c r="B903" s="214">
        <v>914</v>
      </c>
      <c r="C903" s="215">
        <v>9</v>
      </c>
      <c r="D903" s="215">
        <v>9</v>
      </c>
      <c r="E903" s="216">
        <v>910000000</v>
      </c>
      <c r="F903" s="217"/>
      <c r="G903" s="218">
        <v>1347110.9</v>
      </c>
      <c r="H903" s="218">
        <v>1324877.3</v>
      </c>
      <c r="I903" s="180">
        <f t="shared" si="13"/>
        <v>98.349534548343428</v>
      </c>
      <c r="J903" s="206"/>
    </row>
    <row r="904" spans="1:10" s="164" customFormat="1" ht="22.5" x14ac:dyDescent="0.2">
      <c r="A904" s="213" t="s">
        <v>1122</v>
      </c>
      <c r="B904" s="214">
        <v>914</v>
      </c>
      <c r="C904" s="215">
        <v>9</v>
      </c>
      <c r="D904" s="215">
        <v>9</v>
      </c>
      <c r="E904" s="216">
        <v>910003400</v>
      </c>
      <c r="F904" s="217"/>
      <c r="G904" s="218">
        <v>35514</v>
      </c>
      <c r="H904" s="218">
        <v>35513.9</v>
      </c>
      <c r="I904" s="180">
        <f t="shared" si="13"/>
        <v>99.999718420904443</v>
      </c>
      <c r="J904" s="206"/>
    </row>
    <row r="905" spans="1:10" s="164" customFormat="1" ht="11.25" x14ac:dyDescent="0.2">
      <c r="A905" s="213" t="s">
        <v>599</v>
      </c>
      <c r="B905" s="214">
        <v>914</v>
      </c>
      <c r="C905" s="215">
        <v>9</v>
      </c>
      <c r="D905" s="215">
        <v>9</v>
      </c>
      <c r="E905" s="216">
        <v>910003400</v>
      </c>
      <c r="F905" s="217">
        <v>200</v>
      </c>
      <c r="G905" s="218">
        <v>35514</v>
      </c>
      <c r="H905" s="218">
        <v>35513.9</v>
      </c>
      <c r="I905" s="180">
        <f t="shared" si="13"/>
        <v>99.999718420904443</v>
      </c>
      <c r="J905" s="206"/>
    </row>
    <row r="906" spans="1:10" s="164" customFormat="1" ht="22.5" x14ac:dyDescent="0.2">
      <c r="A906" s="213" t="s">
        <v>1123</v>
      </c>
      <c r="B906" s="214">
        <v>914</v>
      </c>
      <c r="C906" s="215">
        <v>9</v>
      </c>
      <c r="D906" s="215">
        <v>9</v>
      </c>
      <c r="E906" s="216">
        <v>910046800</v>
      </c>
      <c r="F906" s="217"/>
      <c r="G906" s="218">
        <v>32634.400000000001</v>
      </c>
      <c r="H906" s="218">
        <v>32634.400000000001</v>
      </c>
      <c r="I906" s="180">
        <f t="shared" si="13"/>
        <v>100</v>
      </c>
      <c r="J906" s="206"/>
    </row>
    <row r="907" spans="1:10" s="164" customFormat="1" ht="22.5" x14ac:dyDescent="0.2">
      <c r="A907" s="213" t="s">
        <v>620</v>
      </c>
      <c r="B907" s="214">
        <v>914</v>
      </c>
      <c r="C907" s="215">
        <v>9</v>
      </c>
      <c r="D907" s="215">
        <v>9</v>
      </c>
      <c r="E907" s="216">
        <v>910046800</v>
      </c>
      <c r="F907" s="217">
        <v>600</v>
      </c>
      <c r="G907" s="218">
        <v>32634.400000000001</v>
      </c>
      <c r="H907" s="218">
        <v>32634.400000000001</v>
      </c>
      <c r="I907" s="180">
        <f t="shared" si="13"/>
        <v>100</v>
      </c>
      <c r="J907" s="206"/>
    </row>
    <row r="908" spans="1:10" s="164" customFormat="1" ht="11.25" x14ac:dyDescent="0.2">
      <c r="A908" s="213" t="s">
        <v>1124</v>
      </c>
      <c r="B908" s="214">
        <v>914</v>
      </c>
      <c r="C908" s="215">
        <v>9</v>
      </c>
      <c r="D908" s="215">
        <v>9</v>
      </c>
      <c r="E908" s="216">
        <v>910046900</v>
      </c>
      <c r="F908" s="217"/>
      <c r="G908" s="218">
        <v>479100.6</v>
      </c>
      <c r="H908" s="218">
        <v>471419.5</v>
      </c>
      <c r="I908" s="180">
        <f t="shared" si="13"/>
        <v>98.396766775078135</v>
      </c>
      <c r="J908" s="206"/>
    </row>
    <row r="909" spans="1:10" s="164" customFormat="1" ht="22.5" x14ac:dyDescent="0.2">
      <c r="A909" s="213" t="s">
        <v>620</v>
      </c>
      <c r="B909" s="214">
        <v>914</v>
      </c>
      <c r="C909" s="215">
        <v>9</v>
      </c>
      <c r="D909" s="215">
        <v>9</v>
      </c>
      <c r="E909" s="216">
        <v>910046900</v>
      </c>
      <c r="F909" s="217">
        <v>600</v>
      </c>
      <c r="G909" s="218">
        <v>479100.6</v>
      </c>
      <c r="H909" s="218">
        <v>471419.5</v>
      </c>
      <c r="I909" s="180">
        <f t="shared" ref="I909:I972" si="14">+H909/G909*100</f>
        <v>98.396766775078135</v>
      </c>
      <c r="J909" s="206"/>
    </row>
    <row r="910" spans="1:10" s="164" customFormat="1" ht="22.5" x14ac:dyDescent="0.2">
      <c r="A910" s="213" t="s">
        <v>1125</v>
      </c>
      <c r="B910" s="214">
        <v>914</v>
      </c>
      <c r="C910" s="215">
        <v>9</v>
      </c>
      <c r="D910" s="215">
        <v>9</v>
      </c>
      <c r="E910" s="216">
        <v>910048010</v>
      </c>
      <c r="F910" s="217"/>
      <c r="G910" s="218">
        <v>12485</v>
      </c>
      <c r="H910" s="218">
        <v>12485</v>
      </c>
      <c r="I910" s="180">
        <f t="shared" si="14"/>
        <v>100</v>
      </c>
      <c r="J910" s="206"/>
    </row>
    <row r="911" spans="1:10" s="164" customFormat="1" ht="11.25" x14ac:dyDescent="0.2">
      <c r="A911" s="213" t="s">
        <v>599</v>
      </c>
      <c r="B911" s="214">
        <v>914</v>
      </c>
      <c r="C911" s="215">
        <v>9</v>
      </c>
      <c r="D911" s="215">
        <v>9</v>
      </c>
      <c r="E911" s="216">
        <v>910048010</v>
      </c>
      <c r="F911" s="217">
        <v>200</v>
      </c>
      <c r="G911" s="218">
        <v>12485</v>
      </c>
      <c r="H911" s="218">
        <v>12485</v>
      </c>
      <c r="I911" s="180">
        <f t="shared" si="14"/>
        <v>100</v>
      </c>
      <c r="J911" s="206"/>
    </row>
    <row r="912" spans="1:10" s="164" customFormat="1" ht="11.25" x14ac:dyDescent="0.2">
      <c r="A912" s="213" t="s">
        <v>1126</v>
      </c>
      <c r="B912" s="214">
        <v>914</v>
      </c>
      <c r="C912" s="215">
        <v>9</v>
      </c>
      <c r="D912" s="215">
        <v>9</v>
      </c>
      <c r="E912" s="216">
        <v>910048510</v>
      </c>
      <c r="F912" s="217"/>
      <c r="G912" s="218">
        <v>21650.6</v>
      </c>
      <c r="H912" s="218">
        <v>19616.8</v>
      </c>
      <c r="I912" s="180">
        <f t="shared" si="14"/>
        <v>90.606264953396206</v>
      </c>
      <c r="J912" s="206"/>
    </row>
    <row r="913" spans="1:10" s="164" customFormat="1" ht="11.25" x14ac:dyDescent="0.2">
      <c r="A913" s="213" t="s">
        <v>599</v>
      </c>
      <c r="B913" s="214">
        <v>914</v>
      </c>
      <c r="C913" s="215">
        <v>9</v>
      </c>
      <c r="D913" s="215">
        <v>9</v>
      </c>
      <c r="E913" s="216">
        <v>910048510</v>
      </c>
      <c r="F913" s="217">
        <v>200</v>
      </c>
      <c r="G913" s="218">
        <v>21650.6</v>
      </c>
      <c r="H913" s="218">
        <v>19616.8</v>
      </c>
      <c r="I913" s="180">
        <f t="shared" si="14"/>
        <v>90.606264953396206</v>
      </c>
      <c r="J913" s="206"/>
    </row>
    <row r="914" spans="1:10" s="164" customFormat="1" ht="22.5" x14ac:dyDescent="0.2">
      <c r="A914" s="213" t="s">
        <v>1127</v>
      </c>
      <c r="B914" s="214">
        <v>914</v>
      </c>
      <c r="C914" s="215">
        <v>9</v>
      </c>
      <c r="D914" s="215">
        <v>9</v>
      </c>
      <c r="E914" s="216">
        <v>910048520</v>
      </c>
      <c r="F914" s="217"/>
      <c r="G914" s="218">
        <v>1880</v>
      </c>
      <c r="H914" s="218">
        <v>1880</v>
      </c>
      <c r="I914" s="180">
        <f t="shared" si="14"/>
        <v>100</v>
      </c>
      <c r="J914" s="206"/>
    </row>
    <row r="915" spans="1:10" s="164" customFormat="1" ht="11.25" x14ac:dyDescent="0.2">
      <c r="A915" s="213" t="s">
        <v>599</v>
      </c>
      <c r="B915" s="214">
        <v>914</v>
      </c>
      <c r="C915" s="215">
        <v>9</v>
      </c>
      <c r="D915" s="215">
        <v>9</v>
      </c>
      <c r="E915" s="216">
        <v>910048520</v>
      </c>
      <c r="F915" s="217">
        <v>200</v>
      </c>
      <c r="G915" s="218">
        <v>1880</v>
      </c>
      <c r="H915" s="218">
        <v>1880</v>
      </c>
      <c r="I915" s="180">
        <f t="shared" si="14"/>
        <v>100</v>
      </c>
      <c r="J915" s="206"/>
    </row>
    <row r="916" spans="1:10" s="164" customFormat="1" ht="11.25" x14ac:dyDescent="0.2">
      <c r="A916" s="213" t="s">
        <v>1128</v>
      </c>
      <c r="B916" s="214">
        <v>914</v>
      </c>
      <c r="C916" s="215">
        <v>9</v>
      </c>
      <c r="D916" s="215">
        <v>9</v>
      </c>
      <c r="E916" s="216">
        <v>910048530</v>
      </c>
      <c r="F916" s="217"/>
      <c r="G916" s="218">
        <v>5159</v>
      </c>
      <c r="H916" s="218">
        <v>5159</v>
      </c>
      <c r="I916" s="180">
        <f t="shared" si="14"/>
        <v>100</v>
      </c>
      <c r="J916" s="206"/>
    </row>
    <row r="917" spans="1:10" s="164" customFormat="1" ht="11.25" x14ac:dyDescent="0.2">
      <c r="A917" s="213" t="s">
        <v>611</v>
      </c>
      <c r="B917" s="214">
        <v>914</v>
      </c>
      <c r="C917" s="215">
        <v>9</v>
      </c>
      <c r="D917" s="215">
        <v>9</v>
      </c>
      <c r="E917" s="216">
        <v>910048530</v>
      </c>
      <c r="F917" s="217">
        <v>300</v>
      </c>
      <c r="G917" s="218">
        <v>5159</v>
      </c>
      <c r="H917" s="218">
        <v>5159</v>
      </c>
      <c r="I917" s="180">
        <f t="shared" si="14"/>
        <v>100</v>
      </c>
      <c r="J917" s="206"/>
    </row>
    <row r="918" spans="1:10" s="164" customFormat="1" ht="11.25" x14ac:dyDescent="0.2">
      <c r="A918" s="213" t="s">
        <v>1129</v>
      </c>
      <c r="B918" s="214">
        <v>914</v>
      </c>
      <c r="C918" s="215">
        <v>9</v>
      </c>
      <c r="D918" s="215">
        <v>9</v>
      </c>
      <c r="E918" s="216">
        <v>910048540</v>
      </c>
      <c r="F918" s="217"/>
      <c r="G918" s="218">
        <v>41966.6</v>
      </c>
      <c r="H918" s="218">
        <v>41966.1</v>
      </c>
      <c r="I918" s="180">
        <f t="shared" si="14"/>
        <v>99.998808576344047</v>
      </c>
      <c r="J918" s="206"/>
    </row>
    <row r="919" spans="1:10" s="164" customFormat="1" ht="11.25" x14ac:dyDescent="0.2">
      <c r="A919" s="213" t="s">
        <v>599</v>
      </c>
      <c r="B919" s="214">
        <v>914</v>
      </c>
      <c r="C919" s="215">
        <v>9</v>
      </c>
      <c r="D919" s="215">
        <v>9</v>
      </c>
      <c r="E919" s="216">
        <v>910048540</v>
      </c>
      <c r="F919" s="217">
        <v>200</v>
      </c>
      <c r="G919" s="218">
        <v>41966.6</v>
      </c>
      <c r="H919" s="218">
        <v>41966.1</v>
      </c>
      <c r="I919" s="180">
        <f t="shared" si="14"/>
        <v>99.998808576344047</v>
      </c>
      <c r="J919" s="206"/>
    </row>
    <row r="920" spans="1:10" s="164" customFormat="1" ht="11.25" x14ac:dyDescent="0.2">
      <c r="A920" s="213" t="s">
        <v>1715</v>
      </c>
      <c r="B920" s="214">
        <v>914</v>
      </c>
      <c r="C920" s="215">
        <v>9</v>
      </c>
      <c r="D920" s="215">
        <v>9</v>
      </c>
      <c r="E920" s="216">
        <v>910048570</v>
      </c>
      <c r="F920" s="217"/>
      <c r="G920" s="218">
        <v>3778.4</v>
      </c>
      <c r="H920" s="218">
        <v>3778.4</v>
      </c>
      <c r="I920" s="180">
        <f t="shared" si="14"/>
        <v>100</v>
      </c>
      <c r="J920" s="206"/>
    </row>
    <row r="921" spans="1:10" s="164" customFormat="1" ht="11.25" x14ac:dyDescent="0.2">
      <c r="A921" s="213" t="s">
        <v>599</v>
      </c>
      <c r="B921" s="214">
        <v>914</v>
      </c>
      <c r="C921" s="215">
        <v>9</v>
      </c>
      <c r="D921" s="215">
        <v>9</v>
      </c>
      <c r="E921" s="216">
        <v>910048570</v>
      </c>
      <c r="F921" s="217">
        <v>200</v>
      </c>
      <c r="G921" s="218">
        <v>3778.4</v>
      </c>
      <c r="H921" s="218">
        <v>3778.4</v>
      </c>
      <c r="I921" s="180">
        <f t="shared" si="14"/>
        <v>100</v>
      </c>
      <c r="J921" s="206"/>
    </row>
    <row r="922" spans="1:10" s="164" customFormat="1" ht="11.25" x14ac:dyDescent="0.2">
      <c r="A922" s="213" t="s">
        <v>1716</v>
      </c>
      <c r="B922" s="214">
        <v>914</v>
      </c>
      <c r="C922" s="215">
        <v>9</v>
      </c>
      <c r="D922" s="215">
        <v>9</v>
      </c>
      <c r="E922" s="216">
        <v>910048580</v>
      </c>
      <c r="F922" s="217"/>
      <c r="G922" s="218">
        <v>19301</v>
      </c>
      <c r="H922" s="218">
        <v>19301</v>
      </c>
      <c r="I922" s="180">
        <f t="shared" si="14"/>
        <v>100</v>
      </c>
      <c r="J922" s="206"/>
    </row>
    <row r="923" spans="1:10" s="164" customFormat="1" ht="11.25" x14ac:dyDescent="0.2">
      <c r="A923" s="213" t="s">
        <v>599</v>
      </c>
      <c r="B923" s="214">
        <v>914</v>
      </c>
      <c r="C923" s="215">
        <v>9</v>
      </c>
      <c r="D923" s="215">
        <v>9</v>
      </c>
      <c r="E923" s="216">
        <v>910048580</v>
      </c>
      <c r="F923" s="217">
        <v>200</v>
      </c>
      <c r="G923" s="218">
        <v>19301</v>
      </c>
      <c r="H923" s="218">
        <v>19301</v>
      </c>
      <c r="I923" s="180">
        <f t="shared" si="14"/>
        <v>100</v>
      </c>
      <c r="J923" s="206"/>
    </row>
    <row r="924" spans="1:10" s="164" customFormat="1" ht="11.25" x14ac:dyDescent="0.2">
      <c r="A924" s="213" t="s">
        <v>1130</v>
      </c>
      <c r="B924" s="214">
        <v>914</v>
      </c>
      <c r="C924" s="215">
        <v>9</v>
      </c>
      <c r="D924" s="215">
        <v>9</v>
      </c>
      <c r="E924" s="216" t="s">
        <v>1131</v>
      </c>
      <c r="F924" s="217"/>
      <c r="G924" s="218">
        <v>849.4</v>
      </c>
      <c r="H924" s="218">
        <v>849.4</v>
      </c>
      <c r="I924" s="180">
        <f t="shared" si="14"/>
        <v>100</v>
      </c>
      <c r="J924" s="206"/>
    </row>
    <row r="925" spans="1:10" s="164" customFormat="1" ht="11.25" x14ac:dyDescent="0.2">
      <c r="A925" s="213" t="s">
        <v>599</v>
      </c>
      <c r="B925" s="214">
        <v>914</v>
      </c>
      <c r="C925" s="215">
        <v>9</v>
      </c>
      <c r="D925" s="215">
        <v>9</v>
      </c>
      <c r="E925" s="216" t="s">
        <v>1131</v>
      </c>
      <c r="F925" s="217">
        <v>200</v>
      </c>
      <c r="G925" s="218">
        <v>849.4</v>
      </c>
      <c r="H925" s="218">
        <v>849.4</v>
      </c>
      <c r="I925" s="180">
        <f t="shared" si="14"/>
        <v>100</v>
      </c>
      <c r="J925" s="206"/>
    </row>
    <row r="926" spans="1:10" s="164" customFormat="1" ht="11.25" x14ac:dyDescent="0.2">
      <c r="A926" s="213" t="s">
        <v>1132</v>
      </c>
      <c r="B926" s="214">
        <v>914</v>
      </c>
      <c r="C926" s="215">
        <v>9</v>
      </c>
      <c r="D926" s="215">
        <v>9</v>
      </c>
      <c r="E926" s="216" t="s">
        <v>1133</v>
      </c>
      <c r="F926" s="217"/>
      <c r="G926" s="218">
        <v>7321</v>
      </c>
      <c r="H926" s="218">
        <v>7321</v>
      </c>
      <c r="I926" s="180">
        <f t="shared" si="14"/>
        <v>100</v>
      </c>
      <c r="J926" s="206"/>
    </row>
    <row r="927" spans="1:10" s="164" customFormat="1" ht="11.25" x14ac:dyDescent="0.2">
      <c r="A927" s="213" t="s">
        <v>599</v>
      </c>
      <c r="B927" s="214">
        <v>914</v>
      </c>
      <c r="C927" s="215">
        <v>9</v>
      </c>
      <c r="D927" s="215">
        <v>9</v>
      </c>
      <c r="E927" s="216" t="s">
        <v>1133</v>
      </c>
      <c r="F927" s="217">
        <v>200</v>
      </c>
      <c r="G927" s="218">
        <v>7321</v>
      </c>
      <c r="H927" s="218">
        <v>7321</v>
      </c>
      <c r="I927" s="180">
        <f t="shared" si="14"/>
        <v>100</v>
      </c>
      <c r="J927" s="206"/>
    </row>
    <row r="928" spans="1:10" s="164" customFormat="1" ht="22.5" x14ac:dyDescent="0.2">
      <c r="A928" s="213" t="s">
        <v>1134</v>
      </c>
      <c r="B928" s="214">
        <v>914</v>
      </c>
      <c r="C928" s="215">
        <v>9</v>
      </c>
      <c r="D928" s="215">
        <v>9</v>
      </c>
      <c r="E928" s="216" t="s">
        <v>1135</v>
      </c>
      <c r="F928" s="217"/>
      <c r="G928" s="218">
        <v>11638.8</v>
      </c>
      <c r="H928" s="218">
        <v>11637.6</v>
      </c>
      <c r="I928" s="180">
        <f t="shared" si="14"/>
        <v>99.989689658727713</v>
      </c>
      <c r="J928" s="206"/>
    </row>
    <row r="929" spans="1:10" s="164" customFormat="1" ht="11.25" x14ac:dyDescent="0.2">
      <c r="A929" s="213" t="s">
        <v>599</v>
      </c>
      <c r="B929" s="214">
        <v>914</v>
      </c>
      <c r="C929" s="215">
        <v>9</v>
      </c>
      <c r="D929" s="215">
        <v>9</v>
      </c>
      <c r="E929" s="216" t="s">
        <v>1135</v>
      </c>
      <c r="F929" s="217">
        <v>200</v>
      </c>
      <c r="G929" s="218">
        <v>11638.8</v>
      </c>
      <c r="H929" s="218">
        <v>11637.6</v>
      </c>
      <c r="I929" s="180">
        <f t="shared" si="14"/>
        <v>99.989689658727713</v>
      </c>
      <c r="J929" s="206"/>
    </row>
    <row r="930" spans="1:10" s="164" customFormat="1" ht="90" x14ac:dyDescent="0.2">
      <c r="A930" s="213" t="s">
        <v>1717</v>
      </c>
      <c r="B930" s="214">
        <v>914</v>
      </c>
      <c r="C930" s="215">
        <v>9</v>
      </c>
      <c r="D930" s="215">
        <v>9</v>
      </c>
      <c r="E930" s="216" t="s">
        <v>1136</v>
      </c>
      <c r="F930" s="217"/>
      <c r="G930" s="218">
        <v>617.20000000000005</v>
      </c>
      <c r="H930" s="218">
        <v>617.20000000000005</v>
      </c>
      <c r="I930" s="180">
        <f t="shared" si="14"/>
        <v>100</v>
      </c>
      <c r="J930" s="206"/>
    </row>
    <row r="931" spans="1:10" s="164" customFormat="1" ht="11.25" x14ac:dyDescent="0.2">
      <c r="A931" s="213" t="s">
        <v>611</v>
      </c>
      <c r="B931" s="214">
        <v>914</v>
      </c>
      <c r="C931" s="215">
        <v>9</v>
      </c>
      <c r="D931" s="215">
        <v>9</v>
      </c>
      <c r="E931" s="216" t="s">
        <v>1136</v>
      </c>
      <c r="F931" s="217">
        <v>300</v>
      </c>
      <c r="G931" s="218">
        <v>617.20000000000005</v>
      </c>
      <c r="H931" s="218">
        <v>617.20000000000005</v>
      </c>
      <c r="I931" s="180">
        <f t="shared" si="14"/>
        <v>100</v>
      </c>
      <c r="J931" s="206"/>
    </row>
    <row r="932" spans="1:10" s="164" customFormat="1" ht="11.25" x14ac:dyDescent="0.2">
      <c r="A932" s="213" t="s">
        <v>1103</v>
      </c>
      <c r="B932" s="214">
        <v>914</v>
      </c>
      <c r="C932" s="215">
        <v>9</v>
      </c>
      <c r="D932" s="215">
        <v>9</v>
      </c>
      <c r="E932" s="216">
        <v>910100000</v>
      </c>
      <c r="F932" s="217"/>
      <c r="G932" s="218">
        <v>106681.9</v>
      </c>
      <c r="H932" s="218">
        <v>105519.9</v>
      </c>
      <c r="I932" s="180">
        <f t="shared" si="14"/>
        <v>98.910780554152112</v>
      </c>
      <c r="J932" s="206"/>
    </row>
    <row r="933" spans="1:10" s="164" customFormat="1" ht="11.25" x14ac:dyDescent="0.2">
      <c r="A933" s="213" t="s">
        <v>1718</v>
      </c>
      <c r="B933" s="214">
        <v>914</v>
      </c>
      <c r="C933" s="215">
        <v>9</v>
      </c>
      <c r="D933" s="215">
        <v>9</v>
      </c>
      <c r="E933" s="216">
        <v>910100330</v>
      </c>
      <c r="F933" s="217"/>
      <c r="G933" s="218">
        <v>13453</v>
      </c>
      <c r="H933" s="218">
        <v>12441.4</v>
      </c>
      <c r="I933" s="180">
        <f t="shared" si="14"/>
        <v>92.480487623578384</v>
      </c>
      <c r="J933" s="206"/>
    </row>
    <row r="934" spans="1:10" s="164" customFormat="1" ht="11.25" x14ac:dyDescent="0.2">
      <c r="A934" s="213" t="s">
        <v>599</v>
      </c>
      <c r="B934" s="214">
        <v>914</v>
      </c>
      <c r="C934" s="215">
        <v>9</v>
      </c>
      <c r="D934" s="215">
        <v>9</v>
      </c>
      <c r="E934" s="216">
        <v>910100330</v>
      </c>
      <c r="F934" s="217">
        <v>200</v>
      </c>
      <c r="G934" s="218">
        <v>13453</v>
      </c>
      <c r="H934" s="218">
        <v>12441.4</v>
      </c>
      <c r="I934" s="180">
        <f t="shared" si="14"/>
        <v>92.480487623578384</v>
      </c>
      <c r="J934" s="206"/>
    </row>
    <row r="935" spans="1:10" s="164" customFormat="1" ht="11.25" x14ac:dyDescent="0.2">
      <c r="A935" s="213" t="s">
        <v>1718</v>
      </c>
      <c r="B935" s="214">
        <v>914</v>
      </c>
      <c r="C935" s="215">
        <v>9</v>
      </c>
      <c r="D935" s="215">
        <v>9</v>
      </c>
      <c r="E935" s="216" t="s">
        <v>1719</v>
      </c>
      <c r="F935" s="217"/>
      <c r="G935" s="218">
        <v>13407.5</v>
      </c>
      <c r="H935" s="218">
        <v>13257.6</v>
      </c>
      <c r="I935" s="180">
        <f t="shared" si="14"/>
        <v>98.88196904717509</v>
      </c>
      <c r="J935" s="206"/>
    </row>
    <row r="936" spans="1:10" s="164" customFormat="1" ht="11.25" x14ac:dyDescent="0.2">
      <c r="A936" s="213" t="s">
        <v>599</v>
      </c>
      <c r="B936" s="214">
        <v>914</v>
      </c>
      <c r="C936" s="215">
        <v>9</v>
      </c>
      <c r="D936" s="215">
        <v>9</v>
      </c>
      <c r="E936" s="216" t="s">
        <v>1719</v>
      </c>
      <c r="F936" s="217">
        <v>200</v>
      </c>
      <c r="G936" s="218">
        <v>13407.5</v>
      </c>
      <c r="H936" s="218">
        <v>13257.6</v>
      </c>
      <c r="I936" s="180">
        <f t="shared" si="14"/>
        <v>98.88196904717509</v>
      </c>
      <c r="J936" s="206"/>
    </row>
    <row r="937" spans="1:10" s="164" customFormat="1" ht="22.5" x14ac:dyDescent="0.2">
      <c r="A937" s="213" t="s">
        <v>1720</v>
      </c>
      <c r="B937" s="214">
        <v>914</v>
      </c>
      <c r="C937" s="215">
        <v>9</v>
      </c>
      <c r="D937" s="215">
        <v>9</v>
      </c>
      <c r="E937" s="216">
        <v>910158440</v>
      </c>
      <c r="F937" s="217"/>
      <c r="G937" s="218">
        <v>51558.5</v>
      </c>
      <c r="H937" s="218">
        <v>51558</v>
      </c>
      <c r="I937" s="180">
        <f t="shared" si="14"/>
        <v>99.999030227799494</v>
      </c>
      <c r="J937" s="206"/>
    </row>
    <row r="938" spans="1:10" s="164" customFormat="1" ht="11.25" x14ac:dyDescent="0.2">
      <c r="A938" s="213" t="s">
        <v>599</v>
      </c>
      <c r="B938" s="214">
        <v>914</v>
      </c>
      <c r="C938" s="215">
        <v>9</v>
      </c>
      <c r="D938" s="215">
        <v>9</v>
      </c>
      <c r="E938" s="216">
        <v>910158440</v>
      </c>
      <c r="F938" s="217">
        <v>200</v>
      </c>
      <c r="G938" s="218">
        <v>51558.5</v>
      </c>
      <c r="H938" s="218">
        <v>51558</v>
      </c>
      <c r="I938" s="180">
        <f t="shared" si="14"/>
        <v>99.999030227799494</v>
      </c>
      <c r="J938" s="206"/>
    </row>
    <row r="939" spans="1:10" s="164" customFormat="1" ht="45" x14ac:dyDescent="0.2">
      <c r="A939" s="213" t="s">
        <v>1721</v>
      </c>
      <c r="B939" s="214">
        <v>914</v>
      </c>
      <c r="C939" s="215">
        <v>9</v>
      </c>
      <c r="D939" s="215">
        <v>9</v>
      </c>
      <c r="E939" s="216" t="s">
        <v>1722</v>
      </c>
      <c r="F939" s="217"/>
      <c r="G939" s="218">
        <v>23183.7</v>
      </c>
      <c r="H939" s="218">
        <v>23183.7</v>
      </c>
      <c r="I939" s="180">
        <f t="shared" si="14"/>
        <v>100</v>
      </c>
      <c r="J939" s="206"/>
    </row>
    <row r="940" spans="1:10" s="164" customFormat="1" ht="11.25" x14ac:dyDescent="0.2">
      <c r="A940" s="213" t="s">
        <v>609</v>
      </c>
      <c r="B940" s="214">
        <v>914</v>
      </c>
      <c r="C940" s="215">
        <v>9</v>
      </c>
      <c r="D940" s="215">
        <v>9</v>
      </c>
      <c r="E940" s="216" t="s">
        <v>1722</v>
      </c>
      <c r="F940" s="217">
        <v>500</v>
      </c>
      <c r="G940" s="218">
        <v>23183.7</v>
      </c>
      <c r="H940" s="218">
        <v>23183.7</v>
      </c>
      <c r="I940" s="180">
        <f t="shared" si="14"/>
        <v>100</v>
      </c>
      <c r="J940" s="206"/>
    </row>
    <row r="941" spans="1:10" s="164" customFormat="1" ht="33.75" x14ac:dyDescent="0.2">
      <c r="A941" s="213" t="s">
        <v>1707</v>
      </c>
      <c r="B941" s="214">
        <v>914</v>
      </c>
      <c r="C941" s="215">
        <v>9</v>
      </c>
      <c r="D941" s="215">
        <v>9</v>
      </c>
      <c r="E941" s="216" t="s">
        <v>1708</v>
      </c>
      <c r="F941" s="217"/>
      <c r="G941" s="218">
        <v>5079.2</v>
      </c>
      <c r="H941" s="218">
        <v>5079.2</v>
      </c>
      <c r="I941" s="180">
        <f t="shared" si="14"/>
        <v>100</v>
      </c>
      <c r="J941" s="206"/>
    </row>
    <row r="942" spans="1:10" s="164" customFormat="1" ht="22.5" x14ac:dyDescent="0.2">
      <c r="A942" s="213" t="s">
        <v>620</v>
      </c>
      <c r="B942" s="214">
        <v>914</v>
      </c>
      <c r="C942" s="215">
        <v>9</v>
      </c>
      <c r="D942" s="215">
        <v>9</v>
      </c>
      <c r="E942" s="216" t="s">
        <v>1708</v>
      </c>
      <c r="F942" s="217">
        <v>600</v>
      </c>
      <c r="G942" s="218">
        <v>5079.2</v>
      </c>
      <c r="H942" s="218">
        <v>5079.2</v>
      </c>
      <c r="I942" s="180">
        <f t="shared" si="14"/>
        <v>100</v>
      </c>
      <c r="J942" s="206"/>
    </row>
    <row r="943" spans="1:10" s="164" customFormat="1" ht="11.25" x14ac:dyDescent="0.2">
      <c r="A943" s="213" t="s">
        <v>1137</v>
      </c>
      <c r="B943" s="214">
        <v>914</v>
      </c>
      <c r="C943" s="215">
        <v>9</v>
      </c>
      <c r="D943" s="215">
        <v>9</v>
      </c>
      <c r="E943" s="216" t="s">
        <v>1138</v>
      </c>
      <c r="F943" s="217"/>
      <c r="G943" s="218">
        <v>65640.3</v>
      </c>
      <c r="H943" s="218">
        <v>65640.3</v>
      </c>
      <c r="I943" s="180">
        <f t="shared" si="14"/>
        <v>100</v>
      </c>
      <c r="J943" s="206"/>
    </row>
    <row r="944" spans="1:10" s="164" customFormat="1" ht="22.5" x14ac:dyDescent="0.2">
      <c r="A944" s="213" t="s">
        <v>1139</v>
      </c>
      <c r="B944" s="214">
        <v>914</v>
      </c>
      <c r="C944" s="215">
        <v>9</v>
      </c>
      <c r="D944" s="215">
        <v>9</v>
      </c>
      <c r="E944" s="216" t="s">
        <v>1140</v>
      </c>
      <c r="F944" s="217"/>
      <c r="G944" s="218">
        <v>47046.6</v>
      </c>
      <c r="H944" s="218">
        <v>47046.6</v>
      </c>
      <c r="I944" s="180">
        <f t="shared" si="14"/>
        <v>100</v>
      </c>
      <c r="J944" s="206"/>
    </row>
    <row r="945" spans="1:10" s="164" customFormat="1" ht="11.25" x14ac:dyDescent="0.2">
      <c r="A945" s="213" t="s">
        <v>599</v>
      </c>
      <c r="B945" s="214">
        <v>914</v>
      </c>
      <c r="C945" s="215">
        <v>9</v>
      </c>
      <c r="D945" s="215">
        <v>9</v>
      </c>
      <c r="E945" s="216" t="s">
        <v>1140</v>
      </c>
      <c r="F945" s="217">
        <v>200</v>
      </c>
      <c r="G945" s="218">
        <v>47046.6</v>
      </c>
      <c r="H945" s="218">
        <v>47046.6</v>
      </c>
      <c r="I945" s="180">
        <f t="shared" si="14"/>
        <v>100</v>
      </c>
      <c r="J945" s="206"/>
    </row>
    <row r="946" spans="1:10" s="164" customFormat="1" ht="33.75" x14ac:dyDescent="0.2">
      <c r="A946" s="213" t="s">
        <v>1723</v>
      </c>
      <c r="B946" s="214">
        <v>914</v>
      </c>
      <c r="C946" s="215">
        <v>9</v>
      </c>
      <c r="D946" s="215">
        <v>9</v>
      </c>
      <c r="E946" s="216" t="s">
        <v>1141</v>
      </c>
      <c r="F946" s="217"/>
      <c r="G946" s="218">
        <v>18593.7</v>
      </c>
      <c r="H946" s="218">
        <v>18593.7</v>
      </c>
      <c r="I946" s="180">
        <f t="shared" si="14"/>
        <v>100</v>
      </c>
      <c r="J946" s="206"/>
    </row>
    <row r="947" spans="1:10" s="164" customFormat="1" ht="11.25" x14ac:dyDescent="0.2">
      <c r="A947" s="213" t="s">
        <v>599</v>
      </c>
      <c r="B947" s="214">
        <v>914</v>
      </c>
      <c r="C947" s="215">
        <v>9</v>
      </c>
      <c r="D947" s="215">
        <v>9</v>
      </c>
      <c r="E947" s="216" t="s">
        <v>1141</v>
      </c>
      <c r="F947" s="217">
        <v>200</v>
      </c>
      <c r="G947" s="218">
        <v>18593.7</v>
      </c>
      <c r="H947" s="218">
        <v>18593.7</v>
      </c>
      <c r="I947" s="180">
        <f t="shared" si="14"/>
        <v>100</v>
      </c>
      <c r="J947" s="206"/>
    </row>
    <row r="948" spans="1:10" s="164" customFormat="1" ht="11.25" x14ac:dyDescent="0.2">
      <c r="A948" s="213" t="s">
        <v>1142</v>
      </c>
      <c r="B948" s="214">
        <v>914</v>
      </c>
      <c r="C948" s="215">
        <v>9</v>
      </c>
      <c r="D948" s="215">
        <v>9</v>
      </c>
      <c r="E948" s="216" t="s">
        <v>1143</v>
      </c>
      <c r="F948" s="217"/>
      <c r="G948" s="218">
        <v>53883.4</v>
      </c>
      <c r="H948" s="218">
        <v>53875.1</v>
      </c>
      <c r="I948" s="180">
        <f t="shared" si="14"/>
        <v>99.984596369197192</v>
      </c>
      <c r="J948" s="206"/>
    </row>
    <row r="949" spans="1:10" s="164" customFormat="1" ht="45" x14ac:dyDescent="0.2">
      <c r="A949" s="213" t="s">
        <v>1144</v>
      </c>
      <c r="B949" s="214">
        <v>914</v>
      </c>
      <c r="C949" s="215">
        <v>9</v>
      </c>
      <c r="D949" s="215">
        <v>9</v>
      </c>
      <c r="E949" s="216" t="s">
        <v>1145</v>
      </c>
      <c r="F949" s="217"/>
      <c r="G949" s="218">
        <v>53883.4</v>
      </c>
      <c r="H949" s="218">
        <v>53875.1</v>
      </c>
      <c r="I949" s="180">
        <f t="shared" si="14"/>
        <v>99.984596369197192</v>
      </c>
      <c r="J949" s="206"/>
    </row>
    <row r="950" spans="1:10" s="164" customFormat="1" ht="11.25" x14ac:dyDescent="0.2">
      <c r="A950" s="213" t="s">
        <v>599</v>
      </c>
      <c r="B950" s="214">
        <v>914</v>
      </c>
      <c r="C950" s="215">
        <v>9</v>
      </c>
      <c r="D950" s="215">
        <v>9</v>
      </c>
      <c r="E950" s="216" t="s">
        <v>1145</v>
      </c>
      <c r="F950" s="217">
        <v>200</v>
      </c>
      <c r="G950" s="218">
        <v>53883.4</v>
      </c>
      <c r="H950" s="218">
        <v>53875.1</v>
      </c>
      <c r="I950" s="180">
        <f t="shared" si="14"/>
        <v>99.984596369197192</v>
      </c>
      <c r="J950" s="206"/>
    </row>
    <row r="951" spans="1:10" s="164" customFormat="1" ht="22.5" x14ac:dyDescent="0.2">
      <c r="A951" s="213" t="s">
        <v>1728</v>
      </c>
      <c r="B951" s="214">
        <v>914</v>
      </c>
      <c r="C951" s="215">
        <v>9</v>
      </c>
      <c r="D951" s="215">
        <v>9</v>
      </c>
      <c r="E951" s="216" t="s">
        <v>1729</v>
      </c>
      <c r="F951" s="217"/>
      <c r="G951" s="218">
        <v>444333.4</v>
      </c>
      <c r="H951" s="218">
        <v>432986.8</v>
      </c>
      <c r="I951" s="180">
        <f t="shared" si="14"/>
        <v>97.44637697728777</v>
      </c>
      <c r="J951" s="206"/>
    </row>
    <row r="952" spans="1:10" s="164" customFormat="1" ht="11.25" x14ac:dyDescent="0.2">
      <c r="A952" s="213" t="s">
        <v>1730</v>
      </c>
      <c r="B952" s="214">
        <v>914</v>
      </c>
      <c r="C952" s="215">
        <v>9</v>
      </c>
      <c r="D952" s="215">
        <v>9</v>
      </c>
      <c r="E952" s="216" t="s">
        <v>1731</v>
      </c>
      <c r="F952" s="217"/>
      <c r="G952" s="218">
        <v>383290.1</v>
      </c>
      <c r="H952" s="218">
        <v>375437</v>
      </c>
      <c r="I952" s="180">
        <f t="shared" si="14"/>
        <v>97.951134140954863</v>
      </c>
      <c r="J952" s="206"/>
    </row>
    <row r="953" spans="1:10" s="164" customFormat="1" ht="11.25" x14ac:dyDescent="0.2">
      <c r="A953" s="213" t="s">
        <v>599</v>
      </c>
      <c r="B953" s="214">
        <v>914</v>
      </c>
      <c r="C953" s="215">
        <v>9</v>
      </c>
      <c r="D953" s="215">
        <v>9</v>
      </c>
      <c r="E953" s="216" t="s">
        <v>1731</v>
      </c>
      <c r="F953" s="217">
        <v>200</v>
      </c>
      <c r="G953" s="218">
        <v>281574.40000000002</v>
      </c>
      <c r="H953" s="218">
        <v>277700.09999999998</v>
      </c>
      <c r="I953" s="180">
        <f t="shared" si="14"/>
        <v>98.624058153013891</v>
      </c>
      <c r="J953" s="206"/>
    </row>
    <row r="954" spans="1:10" s="164" customFormat="1" ht="11.25" x14ac:dyDescent="0.2">
      <c r="A954" s="213" t="s">
        <v>795</v>
      </c>
      <c r="B954" s="214">
        <v>914</v>
      </c>
      <c r="C954" s="215">
        <v>9</v>
      </c>
      <c r="D954" s="215">
        <v>9</v>
      </c>
      <c r="E954" s="216" t="s">
        <v>1731</v>
      </c>
      <c r="F954" s="217">
        <v>400</v>
      </c>
      <c r="G954" s="218">
        <v>101715.7</v>
      </c>
      <c r="H954" s="218">
        <v>97736.9</v>
      </c>
      <c r="I954" s="180">
        <f t="shared" si="14"/>
        <v>96.088312816998751</v>
      </c>
      <c r="J954" s="206"/>
    </row>
    <row r="955" spans="1:10" s="164" customFormat="1" ht="11.25" x14ac:dyDescent="0.2">
      <c r="A955" s="213" t="s">
        <v>1730</v>
      </c>
      <c r="B955" s="214">
        <v>914</v>
      </c>
      <c r="C955" s="215">
        <v>9</v>
      </c>
      <c r="D955" s="215">
        <v>9</v>
      </c>
      <c r="E955" s="216" t="s">
        <v>1732</v>
      </c>
      <c r="F955" s="217"/>
      <c r="G955" s="218">
        <v>61043.3</v>
      </c>
      <c r="H955" s="218">
        <v>57549.8</v>
      </c>
      <c r="I955" s="180">
        <f t="shared" si="14"/>
        <v>94.277013202104072</v>
      </c>
      <c r="J955" s="206"/>
    </row>
    <row r="956" spans="1:10" s="164" customFormat="1" ht="11.25" x14ac:dyDescent="0.2">
      <c r="A956" s="213" t="s">
        <v>599</v>
      </c>
      <c r="B956" s="214">
        <v>914</v>
      </c>
      <c r="C956" s="215">
        <v>9</v>
      </c>
      <c r="D956" s="215">
        <v>9</v>
      </c>
      <c r="E956" s="216" t="s">
        <v>1732</v>
      </c>
      <c r="F956" s="217">
        <v>200</v>
      </c>
      <c r="G956" s="218">
        <v>61043.3</v>
      </c>
      <c r="H956" s="218">
        <v>57549.8</v>
      </c>
      <c r="I956" s="180">
        <f t="shared" si="14"/>
        <v>94.277013202104072</v>
      </c>
      <c r="J956" s="206"/>
    </row>
    <row r="957" spans="1:10" s="164" customFormat="1" ht="22.5" x14ac:dyDescent="0.2">
      <c r="A957" s="213" t="s">
        <v>1146</v>
      </c>
      <c r="B957" s="214">
        <v>914</v>
      </c>
      <c r="C957" s="215">
        <v>9</v>
      </c>
      <c r="D957" s="215">
        <v>9</v>
      </c>
      <c r="E957" s="216" t="s">
        <v>1147</v>
      </c>
      <c r="F957" s="217"/>
      <c r="G957" s="218">
        <v>18.8</v>
      </c>
      <c r="H957" s="218">
        <v>18.8</v>
      </c>
      <c r="I957" s="180">
        <f t="shared" si="14"/>
        <v>100</v>
      </c>
      <c r="J957" s="206"/>
    </row>
    <row r="958" spans="1:10" s="164" customFormat="1" ht="33.75" x14ac:dyDescent="0.2">
      <c r="A958" s="213" t="s">
        <v>1148</v>
      </c>
      <c r="B958" s="214">
        <v>914</v>
      </c>
      <c r="C958" s="215">
        <v>9</v>
      </c>
      <c r="D958" s="215">
        <v>9</v>
      </c>
      <c r="E958" s="216" t="s">
        <v>1149</v>
      </c>
      <c r="F958" s="217"/>
      <c r="G958" s="218">
        <v>18.8</v>
      </c>
      <c r="H958" s="218">
        <v>18.8</v>
      </c>
      <c r="I958" s="180">
        <f t="shared" si="14"/>
        <v>100</v>
      </c>
      <c r="J958" s="206"/>
    </row>
    <row r="959" spans="1:10" s="164" customFormat="1" ht="11.25" x14ac:dyDescent="0.2">
      <c r="A959" s="213" t="s">
        <v>599</v>
      </c>
      <c r="B959" s="214">
        <v>914</v>
      </c>
      <c r="C959" s="215">
        <v>9</v>
      </c>
      <c r="D959" s="215">
        <v>9</v>
      </c>
      <c r="E959" s="216" t="s">
        <v>1149</v>
      </c>
      <c r="F959" s="217">
        <v>200</v>
      </c>
      <c r="G959" s="218">
        <v>18.8</v>
      </c>
      <c r="H959" s="218">
        <v>18.8</v>
      </c>
      <c r="I959" s="180">
        <f t="shared" si="14"/>
        <v>100</v>
      </c>
      <c r="J959" s="206"/>
    </row>
    <row r="960" spans="1:10" s="164" customFormat="1" ht="22.5" x14ac:dyDescent="0.2">
      <c r="A960" s="213" t="s">
        <v>1150</v>
      </c>
      <c r="B960" s="214">
        <v>914</v>
      </c>
      <c r="C960" s="215">
        <v>9</v>
      </c>
      <c r="D960" s="215">
        <v>9</v>
      </c>
      <c r="E960" s="216" t="s">
        <v>1151</v>
      </c>
      <c r="F960" s="217"/>
      <c r="G960" s="218">
        <v>2657.1</v>
      </c>
      <c r="H960" s="218">
        <v>2657.1</v>
      </c>
      <c r="I960" s="180">
        <f t="shared" si="14"/>
        <v>100</v>
      </c>
      <c r="J960" s="206"/>
    </row>
    <row r="961" spans="1:10" s="164" customFormat="1" ht="33.75" x14ac:dyDescent="0.2">
      <c r="A961" s="213" t="s">
        <v>1152</v>
      </c>
      <c r="B961" s="214">
        <v>914</v>
      </c>
      <c r="C961" s="215">
        <v>9</v>
      </c>
      <c r="D961" s="215">
        <v>9</v>
      </c>
      <c r="E961" s="216" t="s">
        <v>1153</v>
      </c>
      <c r="F961" s="217"/>
      <c r="G961" s="218">
        <v>2657.1</v>
      </c>
      <c r="H961" s="218">
        <v>2657.1</v>
      </c>
      <c r="I961" s="180">
        <f t="shared" si="14"/>
        <v>100</v>
      </c>
      <c r="J961" s="206"/>
    </row>
    <row r="962" spans="1:10" s="164" customFormat="1" ht="22.5" x14ac:dyDescent="0.2">
      <c r="A962" s="213" t="s">
        <v>620</v>
      </c>
      <c r="B962" s="214">
        <v>914</v>
      </c>
      <c r="C962" s="215">
        <v>9</v>
      </c>
      <c r="D962" s="215">
        <v>9</v>
      </c>
      <c r="E962" s="216" t="s">
        <v>1153</v>
      </c>
      <c r="F962" s="217">
        <v>600</v>
      </c>
      <c r="G962" s="218">
        <v>2657.1</v>
      </c>
      <c r="H962" s="218">
        <v>2657.1</v>
      </c>
      <c r="I962" s="180">
        <f t="shared" si="14"/>
        <v>100</v>
      </c>
      <c r="J962" s="206"/>
    </row>
    <row r="963" spans="1:10" s="164" customFormat="1" ht="22.5" x14ac:dyDescent="0.2">
      <c r="A963" s="213" t="s">
        <v>1002</v>
      </c>
      <c r="B963" s="214">
        <v>914</v>
      </c>
      <c r="C963" s="215">
        <v>9</v>
      </c>
      <c r="D963" s="215">
        <v>9</v>
      </c>
      <c r="E963" s="216">
        <v>920000000</v>
      </c>
      <c r="F963" s="217"/>
      <c r="G963" s="218">
        <v>39292.300000000003</v>
      </c>
      <c r="H963" s="218">
        <v>37676.400000000001</v>
      </c>
      <c r="I963" s="180">
        <f t="shared" si="14"/>
        <v>95.887489406321336</v>
      </c>
      <c r="J963" s="206"/>
    </row>
    <row r="964" spans="1:10" s="164" customFormat="1" ht="22.5" x14ac:dyDescent="0.2">
      <c r="A964" s="213" t="s">
        <v>1733</v>
      </c>
      <c r="B964" s="214">
        <v>914</v>
      </c>
      <c r="C964" s="215">
        <v>9</v>
      </c>
      <c r="D964" s="215">
        <v>9</v>
      </c>
      <c r="E964" s="216">
        <v>920100000</v>
      </c>
      <c r="F964" s="217"/>
      <c r="G964" s="218">
        <v>39292.300000000003</v>
      </c>
      <c r="H964" s="218">
        <v>37676.400000000001</v>
      </c>
      <c r="I964" s="180">
        <f t="shared" si="14"/>
        <v>95.887489406321336</v>
      </c>
      <c r="J964" s="206"/>
    </row>
    <row r="965" spans="1:10" s="164" customFormat="1" ht="33.75" x14ac:dyDescent="0.2">
      <c r="A965" s="213" t="s">
        <v>1734</v>
      </c>
      <c r="B965" s="214">
        <v>914</v>
      </c>
      <c r="C965" s="215">
        <v>9</v>
      </c>
      <c r="D965" s="215">
        <v>9</v>
      </c>
      <c r="E965" s="216" t="s">
        <v>1735</v>
      </c>
      <c r="F965" s="217"/>
      <c r="G965" s="218">
        <v>39292.300000000003</v>
      </c>
      <c r="H965" s="218">
        <v>37676.400000000001</v>
      </c>
      <c r="I965" s="180">
        <f t="shared" si="14"/>
        <v>95.887489406321336</v>
      </c>
      <c r="J965" s="206"/>
    </row>
    <row r="966" spans="1:10" s="164" customFormat="1" ht="11.25" x14ac:dyDescent="0.2">
      <c r="A966" s="213" t="s">
        <v>599</v>
      </c>
      <c r="B966" s="214">
        <v>914</v>
      </c>
      <c r="C966" s="215">
        <v>9</v>
      </c>
      <c r="D966" s="215">
        <v>9</v>
      </c>
      <c r="E966" s="216" t="s">
        <v>1735</v>
      </c>
      <c r="F966" s="217">
        <v>200</v>
      </c>
      <c r="G966" s="218">
        <v>39292.300000000003</v>
      </c>
      <c r="H966" s="218">
        <v>37676.400000000001</v>
      </c>
      <c r="I966" s="180">
        <f t="shared" si="14"/>
        <v>95.887489406321336</v>
      </c>
      <c r="J966" s="206"/>
    </row>
    <row r="967" spans="1:10" s="164" customFormat="1" ht="11.25" x14ac:dyDescent="0.2">
      <c r="A967" s="213" t="s">
        <v>985</v>
      </c>
      <c r="B967" s="214">
        <v>914</v>
      </c>
      <c r="C967" s="215">
        <v>9</v>
      </c>
      <c r="D967" s="215">
        <v>9</v>
      </c>
      <c r="E967" s="216">
        <v>930000000</v>
      </c>
      <c r="F967" s="217"/>
      <c r="G967" s="218">
        <v>1499.4</v>
      </c>
      <c r="H967" s="218">
        <v>1499.4</v>
      </c>
      <c r="I967" s="180">
        <f t="shared" si="14"/>
        <v>100</v>
      </c>
      <c r="J967" s="206"/>
    </row>
    <row r="968" spans="1:10" s="164" customFormat="1" ht="11.25" x14ac:dyDescent="0.2">
      <c r="A968" s="213" t="s">
        <v>1154</v>
      </c>
      <c r="B968" s="214">
        <v>914</v>
      </c>
      <c r="C968" s="215">
        <v>9</v>
      </c>
      <c r="D968" s="215">
        <v>9</v>
      </c>
      <c r="E968" s="216">
        <v>930048550</v>
      </c>
      <c r="F968" s="217"/>
      <c r="G968" s="218">
        <v>1499.4</v>
      </c>
      <c r="H968" s="218">
        <v>1499.4</v>
      </c>
      <c r="I968" s="180">
        <f t="shared" si="14"/>
        <v>100</v>
      </c>
      <c r="J968" s="206"/>
    </row>
    <row r="969" spans="1:10" s="164" customFormat="1" ht="11.25" x14ac:dyDescent="0.2">
      <c r="A969" s="213" t="s">
        <v>599</v>
      </c>
      <c r="B969" s="214">
        <v>914</v>
      </c>
      <c r="C969" s="215">
        <v>9</v>
      </c>
      <c r="D969" s="215">
        <v>9</v>
      </c>
      <c r="E969" s="216">
        <v>930048550</v>
      </c>
      <c r="F969" s="217">
        <v>200</v>
      </c>
      <c r="G969" s="218">
        <v>1499.4</v>
      </c>
      <c r="H969" s="218">
        <v>1499.4</v>
      </c>
      <c r="I969" s="180">
        <f t="shared" si="14"/>
        <v>100</v>
      </c>
      <c r="J969" s="206"/>
    </row>
    <row r="970" spans="1:10" s="164" customFormat="1" ht="11.25" x14ac:dyDescent="0.2">
      <c r="A970" s="213" t="s">
        <v>1155</v>
      </c>
      <c r="B970" s="214">
        <v>914</v>
      </c>
      <c r="C970" s="215">
        <v>9</v>
      </c>
      <c r="D970" s="215">
        <v>9</v>
      </c>
      <c r="E970" s="216">
        <v>950000000</v>
      </c>
      <c r="F970" s="217"/>
      <c r="G970" s="218">
        <v>32550.799999999999</v>
      </c>
      <c r="H970" s="218">
        <v>32537.599999999999</v>
      </c>
      <c r="I970" s="180">
        <f t="shared" si="14"/>
        <v>99.959448001277991</v>
      </c>
      <c r="J970" s="206"/>
    </row>
    <row r="971" spans="1:10" s="164" customFormat="1" ht="22.5" x14ac:dyDescent="0.2">
      <c r="A971" s="213" t="s">
        <v>1736</v>
      </c>
      <c r="B971" s="214">
        <v>914</v>
      </c>
      <c r="C971" s="215">
        <v>9</v>
      </c>
      <c r="D971" s="215">
        <v>9</v>
      </c>
      <c r="E971" s="216" t="s">
        <v>1156</v>
      </c>
      <c r="F971" s="217"/>
      <c r="G971" s="218">
        <v>32550.799999999999</v>
      </c>
      <c r="H971" s="218">
        <v>32537.599999999999</v>
      </c>
      <c r="I971" s="180">
        <f t="shared" si="14"/>
        <v>99.959448001277991</v>
      </c>
      <c r="J971" s="206"/>
    </row>
    <row r="972" spans="1:10" s="164" customFormat="1" ht="33.75" x14ac:dyDescent="0.2">
      <c r="A972" s="213" t="s">
        <v>1157</v>
      </c>
      <c r="B972" s="214">
        <v>914</v>
      </c>
      <c r="C972" s="215">
        <v>9</v>
      </c>
      <c r="D972" s="215">
        <v>9</v>
      </c>
      <c r="E972" s="216" t="s">
        <v>1158</v>
      </c>
      <c r="F972" s="217"/>
      <c r="G972" s="218">
        <v>32550.799999999999</v>
      </c>
      <c r="H972" s="218">
        <v>32537.599999999999</v>
      </c>
      <c r="I972" s="180">
        <f t="shared" si="14"/>
        <v>99.959448001277991</v>
      </c>
      <c r="J972" s="206"/>
    </row>
    <row r="973" spans="1:10" s="164" customFormat="1" ht="11.25" x14ac:dyDescent="0.2">
      <c r="A973" s="213" t="s">
        <v>599</v>
      </c>
      <c r="B973" s="214">
        <v>914</v>
      </c>
      <c r="C973" s="215">
        <v>9</v>
      </c>
      <c r="D973" s="215">
        <v>9</v>
      </c>
      <c r="E973" s="216" t="s">
        <v>1158</v>
      </c>
      <c r="F973" s="217">
        <v>200</v>
      </c>
      <c r="G973" s="218">
        <v>32550.799999999999</v>
      </c>
      <c r="H973" s="218">
        <v>32537.599999999999</v>
      </c>
      <c r="I973" s="180">
        <f t="shared" ref="I973:I1036" si="15">+H973/G973*100</f>
        <v>99.959448001277991</v>
      </c>
      <c r="J973" s="206"/>
    </row>
    <row r="974" spans="1:10" s="164" customFormat="1" ht="22.5" x14ac:dyDescent="0.2">
      <c r="A974" s="213" t="s">
        <v>854</v>
      </c>
      <c r="B974" s="214">
        <v>914</v>
      </c>
      <c r="C974" s="215">
        <v>9</v>
      </c>
      <c r="D974" s="215">
        <v>9</v>
      </c>
      <c r="E974" s="216">
        <v>1400000000</v>
      </c>
      <c r="F974" s="217"/>
      <c r="G974" s="218">
        <v>2930</v>
      </c>
      <c r="H974" s="218">
        <v>2930</v>
      </c>
      <c r="I974" s="180">
        <f t="shared" si="15"/>
        <v>100</v>
      </c>
      <c r="J974" s="206"/>
    </row>
    <row r="975" spans="1:10" s="164" customFormat="1" ht="22.5" x14ac:dyDescent="0.2">
      <c r="A975" s="213" t="s">
        <v>1080</v>
      </c>
      <c r="B975" s="214">
        <v>914</v>
      </c>
      <c r="C975" s="215">
        <v>9</v>
      </c>
      <c r="D975" s="215">
        <v>9</v>
      </c>
      <c r="E975" s="216">
        <v>1420000000</v>
      </c>
      <c r="F975" s="217"/>
      <c r="G975" s="218">
        <v>530</v>
      </c>
      <c r="H975" s="218">
        <v>530</v>
      </c>
      <c r="I975" s="180">
        <f t="shared" si="15"/>
        <v>100</v>
      </c>
      <c r="J975" s="206"/>
    </row>
    <row r="976" spans="1:10" s="164" customFormat="1" ht="22.5" x14ac:dyDescent="0.2">
      <c r="A976" s="213" t="s">
        <v>1081</v>
      </c>
      <c r="B976" s="214">
        <v>914</v>
      </c>
      <c r="C976" s="215">
        <v>9</v>
      </c>
      <c r="D976" s="215">
        <v>9</v>
      </c>
      <c r="E976" s="216">
        <v>1420020150</v>
      </c>
      <c r="F976" s="217"/>
      <c r="G976" s="218">
        <v>530</v>
      </c>
      <c r="H976" s="218">
        <v>530</v>
      </c>
      <c r="I976" s="180">
        <f t="shared" si="15"/>
        <v>100</v>
      </c>
      <c r="J976" s="206"/>
    </row>
    <row r="977" spans="1:10" s="164" customFormat="1" ht="11.25" x14ac:dyDescent="0.2">
      <c r="A977" s="213" t="s">
        <v>599</v>
      </c>
      <c r="B977" s="214">
        <v>914</v>
      </c>
      <c r="C977" s="215">
        <v>9</v>
      </c>
      <c r="D977" s="215">
        <v>9</v>
      </c>
      <c r="E977" s="216">
        <v>1420020150</v>
      </c>
      <c r="F977" s="217">
        <v>200</v>
      </c>
      <c r="G977" s="218">
        <v>530</v>
      </c>
      <c r="H977" s="218">
        <v>530</v>
      </c>
      <c r="I977" s="180">
        <f t="shared" si="15"/>
        <v>100</v>
      </c>
      <c r="J977" s="206"/>
    </row>
    <row r="978" spans="1:10" s="164" customFormat="1" ht="45" x14ac:dyDescent="0.2">
      <c r="A978" s="213" t="s">
        <v>1162</v>
      </c>
      <c r="B978" s="214">
        <v>914</v>
      </c>
      <c r="C978" s="215">
        <v>9</v>
      </c>
      <c r="D978" s="215">
        <v>9</v>
      </c>
      <c r="E978" s="216">
        <v>1440000000</v>
      </c>
      <c r="F978" s="217"/>
      <c r="G978" s="218">
        <v>2400</v>
      </c>
      <c r="H978" s="218">
        <v>2400</v>
      </c>
      <c r="I978" s="180">
        <f t="shared" si="15"/>
        <v>100</v>
      </c>
      <c r="J978" s="206"/>
    </row>
    <row r="979" spans="1:10" s="164" customFormat="1" ht="22.5" x14ac:dyDescent="0.2">
      <c r="A979" s="213" t="s">
        <v>1163</v>
      </c>
      <c r="B979" s="214">
        <v>914</v>
      </c>
      <c r="C979" s="215">
        <v>9</v>
      </c>
      <c r="D979" s="215">
        <v>9</v>
      </c>
      <c r="E979" s="216">
        <v>1440006000</v>
      </c>
      <c r="F979" s="217"/>
      <c r="G979" s="218">
        <v>2400</v>
      </c>
      <c r="H979" s="218">
        <v>2400</v>
      </c>
      <c r="I979" s="180">
        <f t="shared" si="15"/>
        <v>100</v>
      </c>
      <c r="J979" s="206"/>
    </row>
    <row r="980" spans="1:10" s="164" customFormat="1" ht="11.25" x14ac:dyDescent="0.2">
      <c r="A980" s="213" t="s">
        <v>599</v>
      </c>
      <c r="B980" s="214">
        <v>914</v>
      </c>
      <c r="C980" s="215">
        <v>9</v>
      </c>
      <c r="D980" s="215">
        <v>9</v>
      </c>
      <c r="E980" s="216">
        <v>1440006000</v>
      </c>
      <c r="F980" s="217">
        <v>200</v>
      </c>
      <c r="G980" s="218">
        <v>2400</v>
      </c>
      <c r="H980" s="218">
        <v>2400</v>
      </c>
      <c r="I980" s="180">
        <f t="shared" si="15"/>
        <v>100</v>
      </c>
      <c r="J980" s="206"/>
    </row>
    <row r="981" spans="1:10" s="164" customFormat="1" ht="11.25" x14ac:dyDescent="0.2">
      <c r="A981" s="213" t="s">
        <v>596</v>
      </c>
      <c r="B981" s="214">
        <v>914</v>
      </c>
      <c r="C981" s="215">
        <v>9</v>
      </c>
      <c r="D981" s="215">
        <v>9</v>
      </c>
      <c r="E981" s="216">
        <v>8900000000</v>
      </c>
      <c r="F981" s="217"/>
      <c r="G981" s="218">
        <v>37667.599999999999</v>
      </c>
      <c r="H981" s="218">
        <v>36376.5</v>
      </c>
      <c r="I981" s="180">
        <f t="shared" si="15"/>
        <v>96.5723858169886</v>
      </c>
      <c r="J981" s="206"/>
    </row>
    <row r="982" spans="1:10" s="164" customFormat="1" ht="11.25" x14ac:dyDescent="0.2">
      <c r="A982" s="213" t="s">
        <v>596</v>
      </c>
      <c r="B982" s="214">
        <v>914</v>
      </c>
      <c r="C982" s="215">
        <v>9</v>
      </c>
      <c r="D982" s="215">
        <v>9</v>
      </c>
      <c r="E982" s="216">
        <v>8900000110</v>
      </c>
      <c r="F982" s="217"/>
      <c r="G982" s="218">
        <v>30966.2</v>
      </c>
      <c r="H982" s="218">
        <v>30744.799999999999</v>
      </c>
      <c r="I982" s="180">
        <f t="shared" si="15"/>
        <v>99.285026900297737</v>
      </c>
      <c r="J982" s="206"/>
    </row>
    <row r="983" spans="1:10" s="164" customFormat="1" ht="33.75" x14ac:dyDescent="0.2">
      <c r="A983" s="213" t="s">
        <v>595</v>
      </c>
      <c r="B983" s="214">
        <v>914</v>
      </c>
      <c r="C983" s="215">
        <v>9</v>
      </c>
      <c r="D983" s="215">
        <v>9</v>
      </c>
      <c r="E983" s="216">
        <v>8900000110</v>
      </c>
      <c r="F983" s="217">
        <v>100</v>
      </c>
      <c r="G983" s="218">
        <v>30966.2</v>
      </c>
      <c r="H983" s="218">
        <v>30744.799999999999</v>
      </c>
      <c r="I983" s="180">
        <f t="shared" si="15"/>
        <v>99.285026900297737</v>
      </c>
      <c r="J983" s="206"/>
    </row>
    <row r="984" spans="1:10" s="164" customFormat="1" ht="11.25" x14ac:dyDescent="0.2">
      <c r="A984" s="213" t="s">
        <v>596</v>
      </c>
      <c r="B984" s="214">
        <v>914</v>
      </c>
      <c r="C984" s="215">
        <v>9</v>
      </c>
      <c r="D984" s="215">
        <v>9</v>
      </c>
      <c r="E984" s="216">
        <v>8900000190</v>
      </c>
      <c r="F984" s="217"/>
      <c r="G984" s="218">
        <v>3511.4</v>
      </c>
      <c r="H984" s="218">
        <v>2453.8000000000002</v>
      </c>
      <c r="I984" s="180">
        <f t="shared" si="15"/>
        <v>69.880959161587981</v>
      </c>
      <c r="J984" s="206"/>
    </row>
    <row r="985" spans="1:10" s="164" customFormat="1" ht="33.75" x14ac:dyDescent="0.2">
      <c r="A985" s="213" t="s">
        <v>595</v>
      </c>
      <c r="B985" s="214">
        <v>914</v>
      </c>
      <c r="C985" s="215">
        <v>9</v>
      </c>
      <c r="D985" s="215">
        <v>9</v>
      </c>
      <c r="E985" s="216">
        <v>8900000190</v>
      </c>
      <c r="F985" s="217">
        <v>100</v>
      </c>
      <c r="G985" s="218">
        <v>1140</v>
      </c>
      <c r="H985" s="218">
        <v>652.5</v>
      </c>
      <c r="I985" s="180">
        <f t="shared" si="15"/>
        <v>57.23684210526315</v>
      </c>
      <c r="J985" s="206"/>
    </row>
    <row r="986" spans="1:10" s="164" customFormat="1" ht="11.25" x14ac:dyDescent="0.2">
      <c r="A986" s="213" t="s">
        <v>599</v>
      </c>
      <c r="B986" s="214">
        <v>914</v>
      </c>
      <c r="C986" s="215">
        <v>9</v>
      </c>
      <c r="D986" s="215">
        <v>9</v>
      </c>
      <c r="E986" s="216">
        <v>8900000190</v>
      </c>
      <c r="F986" s="217">
        <v>200</v>
      </c>
      <c r="G986" s="218">
        <v>1976.5</v>
      </c>
      <c r="H986" s="218">
        <v>1692.7</v>
      </c>
      <c r="I986" s="180">
        <f t="shared" si="15"/>
        <v>85.641285099924119</v>
      </c>
      <c r="J986" s="206"/>
    </row>
    <row r="987" spans="1:10" s="164" customFormat="1" ht="11.25" x14ac:dyDescent="0.2">
      <c r="A987" s="291" t="s">
        <v>603</v>
      </c>
      <c r="B987" s="292">
        <v>914</v>
      </c>
      <c r="C987" s="293">
        <v>9</v>
      </c>
      <c r="D987" s="293">
        <v>9</v>
      </c>
      <c r="E987" s="294">
        <v>8900000190</v>
      </c>
      <c r="F987" s="295">
        <v>800</v>
      </c>
      <c r="G987" s="296">
        <v>394.9</v>
      </c>
      <c r="H987" s="296">
        <v>108.6</v>
      </c>
      <c r="I987" s="180">
        <f t="shared" si="15"/>
        <v>27.50063307166371</v>
      </c>
      <c r="J987" s="206"/>
    </row>
    <row r="988" spans="1:10" s="164" customFormat="1" ht="11.25" x14ac:dyDescent="0.2">
      <c r="A988" s="291" t="s">
        <v>596</v>
      </c>
      <c r="B988" s="292">
        <v>914</v>
      </c>
      <c r="C988" s="293">
        <v>9</v>
      </c>
      <c r="D988" s="293">
        <v>9</v>
      </c>
      <c r="E988" s="294">
        <v>8900000870</v>
      </c>
      <c r="F988" s="295"/>
      <c r="G988" s="296">
        <v>295</v>
      </c>
      <c r="H988" s="296">
        <v>282.89999999999998</v>
      </c>
      <c r="I988" s="180">
        <f t="shared" si="15"/>
        <v>95.898305084745743</v>
      </c>
      <c r="J988" s="206"/>
    </row>
    <row r="989" spans="1:10" s="164" customFormat="1" ht="33.75" x14ac:dyDescent="0.2">
      <c r="A989" s="213" t="s">
        <v>595</v>
      </c>
      <c r="B989" s="214">
        <v>914</v>
      </c>
      <c r="C989" s="215">
        <v>9</v>
      </c>
      <c r="D989" s="215">
        <v>9</v>
      </c>
      <c r="E989" s="216">
        <v>8900000870</v>
      </c>
      <c r="F989" s="217">
        <v>100</v>
      </c>
      <c r="G989" s="218">
        <v>295</v>
      </c>
      <c r="H989" s="218">
        <v>282.89999999999998</v>
      </c>
      <c r="I989" s="180">
        <f t="shared" si="15"/>
        <v>95.898305084745743</v>
      </c>
      <c r="J989" s="206"/>
    </row>
    <row r="990" spans="1:10" s="164" customFormat="1" ht="22.5" x14ac:dyDescent="0.2">
      <c r="A990" s="213" t="s">
        <v>1424</v>
      </c>
      <c r="B990" s="214">
        <v>914</v>
      </c>
      <c r="C990" s="215">
        <v>9</v>
      </c>
      <c r="D990" s="215">
        <v>9</v>
      </c>
      <c r="E990" s="216">
        <v>8900055490</v>
      </c>
      <c r="F990" s="217"/>
      <c r="G990" s="218">
        <v>2895</v>
      </c>
      <c r="H990" s="218">
        <v>2895</v>
      </c>
      <c r="I990" s="180">
        <f t="shared" si="15"/>
        <v>100</v>
      </c>
      <c r="J990" s="206"/>
    </row>
    <row r="991" spans="1:10" s="164" customFormat="1" ht="33.75" x14ac:dyDescent="0.2">
      <c r="A991" s="213" t="s">
        <v>595</v>
      </c>
      <c r="B991" s="214">
        <v>914</v>
      </c>
      <c r="C991" s="215">
        <v>9</v>
      </c>
      <c r="D991" s="215">
        <v>9</v>
      </c>
      <c r="E991" s="216">
        <v>8900055490</v>
      </c>
      <c r="F991" s="217">
        <v>100</v>
      </c>
      <c r="G991" s="218">
        <v>1915</v>
      </c>
      <c r="H991" s="218">
        <v>1915</v>
      </c>
      <c r="I991" s="180">
        <f t="shared" si="15"/>
        <v>100</v>
      </c>
      <c r="J991" s="206"/>
    </row>
    <row r="992" spans="1:10" s="164" customFormat="1" ht="22.5" x14ac:dyDescent="0.2">
      <c r="A992" s="213" t="s">
        <v>620</v>
      </c>
      <c r="B992" s="214">
        <v>914</v>
      </c>
      <c r="C992" s="215">
        <v>9</v>
      </c>
      <c r="D992" s="215">
        <v>9</v>
      </c>
      <c r="E992" s="216">
        <v>8900055490</v>
      </c>
      <c r="F992" s="217">
        <v>600</v>
      </c>
      <c r="G992" s="218">
        <v>980</v>
      </c>
      <c r="H992" s="218">
        <v>980</v>
      </c>
      <c r="I992" s="180">
        <f t="shared" si="15"/>
        <v>100</v>
      </c>
      <c r="J992" s="206"/>
    </row>
    <row r="993" spans="1:10" s="164" customFormat="1" ht="11.25" x14ac:dyDescent="0.2">
      <c r="A993" s="213" t="s">
        <v>1709</v>
      </c>
      <c r="B993" s="214">
        <v>914</v>
      </c>
      <c r="C993" s="215">
        <v>9</v>
      </c>
      <c r="D993" s="215">
        <v>9</v>
      </c>
      <c r="E993" s="216">
        <v>9200000000</v>
      </c>
      <c r="F993" s="217"/>
      <c r="G993" s="218">
        <v>21621.599999999999</v>
      </c>
      <c r="H993" s="218">
        <v>21038.799999999999</v>
      </c>
      <c r="I993" s="180">
        <f t="shared" si="15"/>
        <v>97.304547304547313</v>
      </c>
      <c r="J993" s="206"/>
    </row>
    <row r="994" spans="1:10" s="164" customFormat="1" ht="11.25" x14ac:dyDescent="0.2">
      <c r="A994" s="213" t="s">
        <v>1239</v>
      </c>
      <c r="B994" s="214">
        <v>914</v>
      </c>
      <c r="C994" s="215">
        <v>9</v>
      </c>
      <c r="D994" s="215">
        <v>9</v>
      </c>
      <c r="E994" s="216">
        <v>9200040540</v>
      </c>
      <c r="F994" s="217"/>
      <c r="G994" s="218">
        <v>15645.8</v>
      </c>
      <c r="H994" s="218">
        <v>15063</v>
      </c>
      <c r="I994" s="180">
        <f t="shared" si="15"/>
        <v>96.275038668524459</v>
      </c>
      <c r="J994" s="206"/>
    </row>
    <row r="995" spans="1:10" s="164" customFormat="1" ht="33.75" x14ac:dyDescent="0.2">
      <c r="A995" s="213" t="s">
        <v>595</v>
      </c>
      <c r="B995" s="214">
        <v>914</v>
      </c>
      <c r="C995" s="215">
        <v>9</v>
      </c>
      <c r="D995" s="215">
        <v>9</v>
      </c>
      <c r="E995" s="216">
        <v>9200040540</v>
      </c>
      <c r="F995" s="217">
        <v>100</v>
      </c>
      <c r="G995" s="218">
        <v>15063</v>
      </c>
      <c r="H995" s="218">
        <v>15063</v>
      </c>
      <c r="I995" s="180">
        <f t="shared" si="15"/>
        <v>100</v>
      </c>
      <c r="J995" s="206"/>
    </row>
    <row r="996" spans="1:10" s="164" customFormat="1" ht="11.25" x14ac:dyDescent="0.2">
      <c r="A996" s="213" t="s">
        <v>599</v>
      </c>
      <c r="B996" s="214">
        <v>914</v>
      </c>
      <c r="C996" s="215">
        <v>9</v>
      </c>
      <c r="D996" s="215">
        <v>9</v>
      </c>
      <c r="E996" s="216">
        <v>9200040540</v>
      </c>
      <c r="F996" s="217">
        <v>200</v>
      </c>
      <c r="G996" s="218">
        <v>582.79999999999995</v>
      </c>
      <c r="H996" s="218">
        <v>0</v>
      </c>
      <c r="I996" s="180">
        <f t="shared" si="15"/>
        <v>0</v>
      </c>
      <c r="J996" s="206"/>
    </row>
    <row r="997" spans="1:10" s="164" customFormat="1" ht="11.25" x14ac:dyDescent="0.2">
      <c r="A997" s="213" t="s">
        <v>1737</v>
      </c>
      <c r="B997" s="214">
        <v>914</v>
      </c>
      <c r="C997" s="215">
        <v>9</v>
      </c>
      <c r="D997" s="215">
        <v>9</v>
      </c>
      <c r="E997" s="216">
        <v>9200048590</v>
      </c>
      <c r="F997" s="217"/>
      <c r="G997" s="218">
        <v>5975.8</v>
      </c>
      <c r="H997" s="218">
        <v>5975.8</v>
      </c>
      <c r="I997" s="180">
        <f t="shared" si="15"/>
        <v>100</v>
      </c>
      <c r="J997" s="206"/>
    </row>
    <row r="998" spans="1:10" s="164" customFormat="1" ht="11.25" x14ac:dyDescent="0.2">
      <c r="A998" s="213" t="s">
        <v>599</v>
      </c>
      <c r="B998" s="214">
        <v>914</v>
      </c>
      <c r="C998" s="215">
        <v>9</v>
      </c>
      <c r="D998" s="215">
        <v>9</v>
      </c>
      <c r="E998" s="216">
        <v>9200048590</v>
      </c>
      <c r="F998" s="217">
        <v>200</v>
      </c>
      <c r="G998" s="218">
        <v>5848.9</v>
      </c>
      <c r="H998" s="218">
        <v>5848.9</v>
      </c>
      <c r="I998" s="180">
        <f t="shared" si="15"/>
        <v>100</v>
      </c>
      <c r="J998" s="206"/>
    </row>
    <row r="999" spans="1:10" s="164" customFormat="1" ht="11.25" x14ac:dyDescent="0.2">
      <c r="A999" s="213" t="s">
        <v>603</v>
      </c>
      <c r="B999" s="214">
        <v>914</v>
      </c>
      <c r="C999" s="215">
        <v>9</v>
      </c>
      <c r="D999" s="215">
        <v>9</v>
      </c>
      <c r="E999" s="216">
        <v>9200048590</v>
      </c>
      <c r="F999" s="217">
        <v>800</v>
      </c>
      <c r="G999" s="218">
        <v>126.9</v>
      </c>
      <c r="H999" s="218">
        <v>126.9</v>
      </c>
      <c r="I999" s="180">
        <f t="shared" si="15"/>
        <v>100</v>
      </c>
      <c r="J999" s="206"/>
    </row>
    <row r="1000" spans="1:10" s="164" customFormat="1" ht="22.5" x14ac:dyDescent="0.2">
      <c r="A1000" s="213" t="s">
        <v>624</v>
      </c>
      <c r="B1000" s="214">
        <v>914</v>
      </c>
      <c r="C1000" s="215">
        <v>9</v>
      </c>
      <c r="D1000" s="215">
        <v>9</v>
      </c>
      <c r="E1000" s="216">
        <v>9700000000</v>
      </c>
      <c r="F1000" s="217"/>
      <c r="G1000" s="218">
        <v>90618.9</v>
      </c>
      <c r="H1000" s="218">
        <v>84894.3</v>
      </c>
      <c r="I1000" s="180">
        <f t="shared" si="15"/>
        <v>93.682774785392468</v>
      </c>
      <c r="J1000" s="206"/>
    </row>
    <row r="1001" spans="1:10" s="164" customFormat="1" ht="22.5" x14ac:dyDescent="0.2">
      <c r="A1001" s="213" t="s">
        <v>625</v>
      </c>
      <c r="B1001" s="214">
        <v>914</v>
      </c>
      <c r="C1001" s="215">
        <v>9</v>
      </c>
      <c r="D1001" s="215">
        <v>9</v>
      </c>
      <c r="E1001" s="216">
        <v>9700004000</v>
      </c>
      <c r="F1001" s="217"/>
      <c r="G1001" s="218">
        <v>90618.9</v>
      </c>
      <c r="H1001" s="218">
        <v>84894.3</v>
      </c>
      <c r="I1001" s="180">
        <f t="shared" si="15"/>
        <v>93.682774785392468</v>
      </c>
      <c r="J1001" s="206"/>
    </row>
    <row r="1002" spans="1:10" s="164" customFormat="1" ht="11.25" x14ac:dyDescent="0.2">
      <c r="A1002" s="213" t="s">
        <v>599</v>
      </c>
      <c r="B1002" s="214">
        <v>914</v>
      </c>
      <c r="C1002" s="215">
        <v>9</v>
      </c>
      <c r="D1002" s="215">
        <v>9</v>
      </c>
      <c r="E1002" s="216">
        <v>9700004000</v>
      </c>
      <c r="F1002" s="217">
        <v>200</v>
      </c>
      <c r="G1002" s="218">
        <v>84038.7</v>
      </c>
      <c r="H1002" s="218">
        <v>80146.600000000006</v>
      </c>
      <c r="I1002" s="180">
        <f t="shared" si="15"/>
        <v>95.368681333718882</v>
      </c>
      <c r="J1002" s="206"/>
    </row>
    <row r="1003" spans="1:10" s="164" customFormat="1" ht="22.5" x14ac:dyDescent="0.2">
      <c r="A1003" s="213" t="s">
        <v>620</v>
      </c>
      <c r="B1003" s="214">
        <v>914</v>
      </c>
      <c r="C1003" s="215">
        <v>9</v>
      </c>
      <c r="D1003" s="215">
        <v>9</v>
      </c>
      <c r="E1003" s="216">
        <v>9700004000</v>
      </c>
      <c r="F1003" s="217">
        <v>600</v>
      </c>
      <c r="G1003" s="218">
        <v>6580.2</v>
      </c>
      <c r="H1003" s="218">
        <v>4747.7</v>
      </c>
      <c r="I1003" s="180">
        <f t="shared" si="15"/>
        <v>72.151302392024562</v>
      </c>
      <c r="J1003" s="206"/>
    </row>
    <row r="1004" spans="1:10" s="164" customFormat="1" ht="11.25" x14ac:dyDescent="0.2">
      <c r="A1004" s="213" t="s">
        <v>1164</v>
      </c>
      <c r="B1004" s="214">
        <v>914</v>
      </c>
      <c r="C1004" s="215">
        <v>10</v>
      </c>
      <c r="D1004" s="215"/>
      <c r="E1004" s="216"/>
      <c r="F1004" s="217"/>
      <c r="G1004" s="218">
        <v>3635043.7</v>
      </c>
      <c r="H1004" s="218">
        <v>3634739</v>
      </c>
      <c r="I1004" s="180">
        <f t="shared" si="15"/>
        <v>99.991617707374459</v>
      </c>
      <c r="J1004" s="206"/>
    </row>
    <row r="1005" spans="1:10" s="164" customFormat="1" ht="11.25" x14ac:dyDescent="0.2">
      <c r="A1005" s="213" t="s">
        <v>1173</v>
      </c>
      <c r="B1005" s="214">
        <v>914</v>
      </c>
      <c r="C1005" s="215">
        <v>10</v>
      </c>
      <c r="D1005" s="215">
        <v>3</v>
      </c>
      <c r="E1005" s="216"/>
      <c r="F1005" s="217"/>
      <c r="G1005" s="218">
        <v>3632007.1</v>
      </c>
      <c r="H1005" s="218">
        <v>3631978.4</v>
      </c>
      <c r="I1005" s="180">
        <f t="shared" si="15"/>
        <v>99.999209803306826</v>
      </c>
      <c r="J1005" s="206"/>
    </row>
    <row r="1006" spans="1:10" s="164" customFormat="1" ht="22.5" x14ac:dyDescent="0.2">
      <c r="A1006" s="213" t="s">
        <v>984</v>
      </c>
      <c r="B1006" s="214">
        <v>914</v>
      </c>
      <c r="C1006" s="215">
        <v>10</v>
      </c>
      <c r="D1006" s="215">
        <v>3</v>
      </c>
      <c r="E1006" s="216">
        <v>900000000</v>
      </c>
      <c r="F1006" s="217"/>
      <c r="G1006" s="218">
        <v>3625579.3</v>
      </c>
      <c r="H1006" s="218">
        <v>3625550.6</v>
      </c>
      <c r="I1006" s="180">
        <f t="shared" si="15"/>
        <v>99.999208402364843</v>
      </c>
      <c r="J1006" s="206"/>
    </row>
    <row r="1007" spans="1:10" s="164" customFormat="1" ht="22.5" x14ac:dyDescent="0.2">
      <c r="A1007" s="213" t="s">
        <v>1100</v>
      </c>
      <c r="B1007" s="214">
        <v>914</v>
      </c>
      <c r="C1007" s="215">
        <v>10</v>
      </c>
      <c r="D1007" s="215">
        <v>3</v>
      </c>
      <c r="E1007" s="216">
        <v>910000000</v>
      </c>
      <c r="F1007" s="217"/>
      <c r="G1007" s="218">
        <v>429487.3</v>
      </c>
      <c r="H1007" s="218">
        <v>429459</v>
      </c>
      <c r="I1007" s="180">
        <f t="shared" si="15"/>
        <v>99.993410748117583</v>
      </c>
      <c r="J1007" s="206"/>
    </row>
    <row r="1008" spans="1:10" s="164" customFormat="1" ht="11.25" x14ac:dyDescent="0.2">
      <c r="A1008" s="213" t="s">
        <v>1194</v>
      </c>
      <c r="B1008" s="214">
        <v>914</v>
      </c>
      <c r="C1008" s="215">
        <v>10</v>
      </c>
      <c r="D1008" s="215">
        <v>3</v>
      </c>
      <c r="E1008" s="216">
        <v>910001410</v>
      </c>
      <c r="F1008" s="217"/>
      <c r="G1008" s="218">
        <v>13363.7</v>
      </c>
      <c r="H1008" s="218">
        <v>13363.7</v>
      </c>
      <c r="I1008" s="180">
        <f t="shared" si="15"/>
        <v>100</v>
      </c>
      <c r="J1008" s="206"/>
    </row>
    <row r="1009" spans="1:10" s="164" customFormat="1" ht="11.25" x14ac:dyDescent="0.2">
      <c r="A1009" s="213" t="s">
        <v>599</v>
      </c>
      <c r="B1009" s="214">
        <v>914</v>
      </c>
      <c r="C1009" s="215">
        <v>10</v>
      </c>
      <c r="D1009" s="215">
        <v>3</v>
      </c>
      <c r="E1009" s="216">
        <v>910001410</v>
      </c>
      <c r="F1009" s="217">
        <v>200</v>
      </c>
      <c r="G1009" s="218">
        <v>13363.7</v>
      </c>
      <c r="H1009" s="218">
        <v>13363.7</v>
      </c>
      <c r="I1009" s="180">
        <f t="shared" si="15"/>
        <v>100</v>
      </c>
      <c r="J1009" s="206"/>
    </row>
    <row r="1010" spans="1:10" s="164" customFormat="1" ht="11.25" x14ac:dyDescent="0.2">
      <c r="A1010" s="213" t="s">
        <v>1195</v>
      </c>
      <c r="B1010" s="214">
        <v>914</v>
      </c>
      <c r="C1010" s="215">
        <v>10</v>
      </c>
      <c r="D1010" s="215">
        <v>3</v>
      </c>
      <c r="E1010" s="216">
        <v>910001420</v>
      </c>
      <c r="F1010" s="217"/>
      <c r="G1010" s="218">
        <v>200390.9</v>
      </c>
      <c r="H1010" s="218">
        <v>200390.9</v>
      </c>
      <c r="I1010" s="180">
        <f t="shared" si="15"/>
        <v>100</v>
      </c>
      <c r="J1010" s="206"/>
    </row>
    <row r="1011" spans="1:10" s="164" customFormat="1" ht="11.25" x14ac:dyDescent="0.2">
      <c r="A1011" s="213" t="s">
        <v>611</v>
      </c>
      <c r="B1011" s="214">
        <v>914</v>
      </c>
      <c r="C1011" s="215">
        <v>10</v>
      </c>
      <c r="D1011" s="215">
        <v>3</v>
      </c>
      <c r="E1011" s="216">
        <v>910001420</v>
      </c>
      <c r="F1011" s="217">
        <v>300</v>
      </c>
      <c r="G1011" s="218">
        <v>200390.9</v>
      </c>
      <c r="H1011" s="218">
        <v>200390.9</v>
      </c>
      <c r="I1011" s="180">
        <f t="shared" si="15"/>
        <v>100</v>
      </c>
      <c r="J1011" s="206"/>
    </row>
    <row r="1012" spans="1:10" s="164" customFormat="1" ht="45" x14ac:dyDescent="0.2">
      <c r="A1012" s="213" t="s">
        <v>1196</v>
      </c>
      <c r="B1012" s="214">
        <v>914</v>
      </c>
      <c r="C1012" s="215">
        <v>10</v>
      </c>
      <c r="D1012" s="215">
        <v>3</v>
      </c>
      <c r="E1012" s="216">
        <v>910052400</v>
      </c>
      <c r="F1012" s="217"/>
      <c r="G1012" s="218">
        <v>28.3</v>
      </c>
      <c r="H1012" s="218">
        <v>0</v>
      </c>
      <c r="I1012" s="180">
        <f t="shared" si="15"/>
        <v>0</v>
      </c>
      <c r="J1012" s="206"/>
    </row>
    <row r="1013" spans="1:10" s="164" customFormat="1" ht="11.25" x14ac:dyDescent="0.2">
      <c r="A1013" s="213" t="s">
        <v>611</v>
      </c>
      <c r="B1013" s="214">
        <v>914</v>
      </c>
      <c r="C1013" s="215">
        <v>10</v>
      </c>
      <c r="D1013" s="215">
        <v>3</v>
      </c>
      <c r="E1013" s="216">
        <v>910052400</v>
      </c>
      <c r="F1013" s="217">
        <v>300</v>
      </c>
      <c r="G1013" s="218">
        <v>28.3</v>
      </c>
      <c r="H1013" s="218">
        <v>0</v>
      </c>
      <c r="I1013" s="180">
        <f t="shared" si="15"/>
        <v>0</v>
      </c>
      <c r="J1013" s="206"/>
    </row>
    <row r="1014" spans="1:10" s="164" customFormat="1" ht="45" x14ac:dyDescent="0.2">
      <c r="A1014" s="213" t="s">
        <v>1197</v>
      </c>
      <c r="B1014" s="214">
        <v>914</v>
      </c>
      <c r="C1014" s="215">
        <v>10</v>
      </c>
      <c r="D1014" s="215">
        <v>3</v>
      </c>
      <c r="E1014" s="216">
        <v>910054600</v>
      </c>
      <c r="F1014" s="217"/>
      <c r="G1014" s="218">
        <v>163246.9</v>
      </c>
      <c r="H1014" s="218">
        <v>163246.9</v>
      </c>
      <c r="I1014" s="180">
        <f t="shared" si="15"/>
        <v>100</v>
      </c>
      <c r="J1014" s="206"/>
    </row>
    <row r="1015" spans="1:10" s="164" customFormat="1" ht="11.25" x14ac:dyDescent="0.2">
      <c r="A1015" s="213" t="s">
        <v>611</v>
      </c>
      <c r="B1015" s="214">
        <v>914</v>
      </c>
      <c r="C1015" s="215">
        <v>10</v>
      </c>
      <c r="D1015" s="215">
        <v>3</v>
      </c>
      <c r="E1015" s="216">
        <v>910054600</v>
      </c>
      <c r="F1015" s="217">
        <v>300</v>
      </c>
      <c r="G1015" s="218">
        <v>163246.9</v>
      </c>
      <c r="H1015" s="218">
        <v>163246.9</v>
      </c>
      <c r="I1015" s="180">
        <f t="shared" si="15"/>
        <v>100</v>
      </c>
      <c r="J1015" s="206"/>
    </row>
    <row r="1016" spans="1:10" s="164" customFormat="1" ht="11.25" x14ac:dyDescent="0.2">
      <c r="A1016" s="213" t="s">
        <v>1130</v>
      </c>
      <c r="B1016" s="214">
        <v>914</v>
      </c>
      <c r="C1016" s="215">
        <v>10</v>
      </c>
      <c r="D1016" s="215">
        <v>3</v>
      </c>
      <c r="E1016" s="216" t="s">
        <v>1131</v>
      </c>
      <c r="F1016" s="217"/>
      <c r="G1016" s="218">
        <v>52457.5</v>
      </c>
      <c r="H1016" s="218">
        <v>52457.5</v>
      </c>
      <c r="I1016" s="180">
        <f t="shared" si="15"/>
        <v>100</v>
      </c>
      <c r="J1016" s="206"/>
    </row>
    <row r="1017" spans="1:10" s="164" customFormat="1" ht="11.25" x14ac:dyDescent="0.2">
      <c r="A1017" s="213" t="s">
        <v>599</v>
      </c>
      <c r="B1017" s="214">
        <v>914</v>
      </c>
      <c r="C1017" s="215">
        <v>10</v>
      </c>
      <c r="D1017" s="215">
        <v>3</v>
      </c>
      <c r="E1017" s="216" t="s">
        <v>1131</v>
      </c>
      <c r="F1017" s="217">
        <v>200</v>
      </c>
      <c r="G1017" s="218">
        <v>600</v>
      </c>
      <c r="H1017" s="218">
        <v>600</v>
      </c>
      <c r="I1017" s="180">
        <f t="shared" si="15"/>
        <v>100</v>
      </c>
      <c r="J1017" s="206"/>
    </row>
    <row r="1018" spans="1:10" s="164" customFormat="1" ht="11.25" x14ac:dyDescent="0.2">
      <c r="A1018" s="213" t="s">
        <v>611</v>
      </c>
      <c r="B1018" s="214">
        <v>914</v>
      </c>
      <c r="C1018" s="215">
        <v>10</v>
      </c>
      <c r="D1018" s="215">
        <v>3</v>
      </c>
      <c r="E1018" s="216" t="s">
        <v>1131</v>
      </c>
      <c r="F1018" s="217">
        <v>300</v>
      </c>
      <c r="G1018" s="218">
        <v>51857.5</v>
      </c>
      <c r="H1018" s="218">
        <v>51857.5</v>
      </c>
      <c r="I1018" s="180">
        <f t="shared" si="15"/>
        <v>100</v>
      </c>
      <c r="J1018" s="206"/>
    </row>
    <row r="1019" spans="1:10" s="164" customFormat="1" ht="11.25" x14ac:dyDescent="0.2">
      <c r="A1019" s="213" t="s">
        <v>985</v>
      </c>
      <c r="B1019" s="214">
        <v>914</v>
      </c>
      <c r="C1019" s="215">
        <v>10</v>
      </c>
      <c r="D1019" s="215">
        <v>3</v>
      </c>
      <c r="E1019" s="216">
        <v>930000000</v>
      </c>
      <c r="F1019" s="217"/>
      <c r="G1019" s="218">
        <v>163400.4</v>
      </c>
      <c r="H1019" s="218">
        <v>163400</v>
      </c>
      <c r="I1019" s="180">
        <f t="shared" si="15"/>
        <v>99.999755202557651</v>
      </c>
      <c r="J1019" s="206"/>
    </row>
    <row r="1020" spans="1:10" s="164" customFormat="1" ht="33.75" x14ac:dyDescent="0.2">
      <c r="A1020" s="213" t="s">
        <v>1198</v>
      </c>
      <c r="B1020" s="214">
        <v>914</v>
      </c>
      <c r="C1020" s="215">
        <v>10</v>
      </c>
      <c r="D1020" s="215">
        <v>3</v>
      </c>
      <c r="E1020" s="216">
        <v>930048560</v>
      </c>
      <c r="F1020" s="217"/>
      <c r="G1020" s="218">
        <v>48400</v>
      </c>
      <c r="H1020" s="218">
        <v>48400</v>
      </c>
      <c r="I1020" s="180">
        <f t="shared" si="15"/>
        <v>100</v>
      </c>
      <c r="J1020" s="206"/>
    </row>
    <row r="1021" spans="1:10" s="164" customFormat="1" ht="11.25" x14ac:dyDescent="0.2">
      <c r="A1021" s="213" t="s">
        <v>611</v>
      </c>
      <c r="B1021" s="214">
        <v>914</v>
      </c>
      <c r="C1021" s="215">
        <v>10</v>
      </c>
      <c r="D1021" s="215">
        <v>3</v>
      </c>
      <c r="E1021" s="216">
        <v>930048560</v>
      </c>
      <c r="F1021" s="217">
        <v>300</v>
      </c>
      <c r="G1021" s="218">
        <v>48400</v>
      </c>
      <c r="H1021" s="218">
        <v>48400</v>
      </c>
      <c r="I1021" s="180">
        <f t="shared" si="15"/>
        <v>100</v>
      </c>
      <c r="J1021" s="206"/>
    </row>
    <row r="1022" spans="1:10" s="164" customFormat="1" ht="22.5" x14ac:dyDescent="0.2">
      <c r="A1022" s="213" t="s">
        <v>1199</v>
      </c>
      <c r="B1022" s="214">
        <v>914</v>
      </c>
      <c r="C1022" s="215">
        <v>10</v>
      </c>
      <c r="D1022" s="215">
        <v>3</v>
      </c>
      <c r="E1022" s="216">
        <v>930049000</v>
      </c>
      <c r="F1022" s="217"/>
      <c r="G1022" s="218">
        <v>5000.3999999999996</v>
      </c>
      <c r="H1022" s="218">
        <v>5000</v>
      </c>
      <c r="I1022" s="180">
        <f t="shared" si="15"/>
        <v>99.992000639948813</v>
      </c>
      <c r="J1022" s="206"/>
    </row>
    <row r="1023" spans="1:10" s="164" customFormat="1" ht="11.25" x14ac:dyDescent="0.2">
      <c r="A1023" s="213" t="s">
        <v>611</v>
      </c>
      <c r="B1023" s="214">
        <v>914</v>
      </c>
      <c r="C1023" s="215">
        <v>10</v>
      </c>
      <c r="D1023" s="215">
        <v>3</v>
      </c>
      <c r="E1023" s="216">
        <v>930049000</v>
      </c>
      <c r="F1023" s="217">
        <v>300</v>
      </c>
      <c r="G1023" s="218">
        <v>5000.3999999999996</v>
      </c>
      <c r="H1023" s="218">
        <v>5000</v>
      </c>
      <c r="I1023" s="180">
        <f t="shared" si="15"/>
        <v>99.992000639948813</v>
      </c>
      <c r="J1023" s="206"/>
    </row>
    <row r="1024" spans="1:10" s="164" customFormat="1" ht="56.25" x14ac:dyDescent="0.2">
      <c r="A1024" s="213" t="s">
        <v>1200</v>
      </c>
      <c r="B1024" s="214">
        <v>914</v>
      </c>
      <c r="C1024" s="215">
        <v>10</v>
      </c>
      <c r="D1024" s="215">
        <v>3</v>
      </c>
      <c r="E1024" s="216" t="s">
        <v>1201</v>
      </c>
      <c r="F1024" s="217"/>
      <c r="G1024" s="218">
        <v>110000</v>
      </c>
      <c r="H1024" s="218">
        <v>110000</v>
      </c>
      <c r="I1024" s="180">
        <f t="shared" si="15"/>
        <v>100</v>
      </c>
      <c r="J1024" s="206"/>
    </row>
    <row r="1025" spans="1:10" s="164" customFormat="1" ht="11.25" x14ac:dyDescent="0.2">
      <c r="A1025" s="213" t="s">
        <v>611</v>
      </c>
      <c r="B1025" s="214">
        <v>914</v>
      </c>
      <c r="C1025" s="215">
        <v>10</v>
      </c>
      <c r="D1025" s="215">
        <v>3</v>
      </c>
      <c r="E1025" s="216" t="s">
        <v>1201</v>
      </c>
      <c r="F1025" s="217">
        <v>300</v>
      </c>
      <c r="G1025" s="218">
        <v>110000</v>
      </c>
      <c r="H1025" s="218">
        <v>110000</v>
      </c>
      <c r="I1025" s="180">
        <f t="shared" si="15"/>
        <v>100</v>
      </c>
      <c r="J1025" s="206"/>
    </row>
    <row r="1026" spans="1:10" s="164" customFormat="1" ht="22.5" x14ac:dyDescent="0.2">
      <c r="A1026" s="213" t="s">
        <v>1202</v>
      </c>
      <c r="B1026" s="214">
        <v>914</v>
      </c>
      <c r="C1026" s="215">
        <v>10</v>
      </c>
      <c r="D1026" s="215">
        <v>3</v>
      </c>
      <c r="E1026" s="216">
        <v>960000000</v>
      </c>
      <c r="F1026" s="217"/>
      <c r="G1026" s="218">
        <v>3032691.6</v>
      </c>
      <c r="H1026" s="218">
        <v>3032691.6</v>
      </c>
      <c r="I1026" s="180">
        <f t="shared" si="15"/>
        <v>100</v>
      </c>
      <c r="J1026" s="206"/>
    </row>
    <row r="1027" spans="1:10" s="164" customFormat="1" ht="11.25" x14ac:dyDescent="0.2">
      <c r="A1027" s="213" t="s">
        <v>1203</v>
      </c>
      <c r="B1027" s="214">
        <v>914</v>
      </c>
      <c r="C1027" s="215">
        <v>10</v>
      </c>
      <c r="D1027" s="215">
        <v>3</v>
      </c>
      <c r="E1027" s="216">
        <v>960087100</v>
      </c>
      <c r="F1027" s="217"/>
      <c r="G1027" s="218">
        <v>3032691.6</v>
      </c>
      <c r="H1027" s="218">
        <v>3032691.6</v>
      </c>
      <c r="I1027" s="180">
        <f t="shared" si="15"/>
        <v>100</v>
      </c>
      <c r="J1027" s="206"/>
    </row>
    <row r="1028" spans="1:10" s="164" customFormat="1" ht="11.25" x14ac:dyDescent="0.2">
      <c r="A1028" s="213" t="s">
        <v>611</v>
      </c>
      <c r="B1028" s="214">
        <v>914</v>
      </c>
      <c r="C1028" s="215">
        <v>10</v>
      </c>
      <c r="D1028" s="215">
        <v>3</v>
      </c>
      <c r="E1028" s="216">
        <v>960087100</v>
      </c>
      <c r="F1028" s="217">
        <v>300</v>
      </c>
      <c r="G1028" s="218">
        <v>3032691.6</v>
      </c>
      <c r="H1028" s="218">
        <v>3032691.6</v>
      </c>
      <c r="I1028" s="180">
        <f t="shared" si="15"/>
        <v>100</v>
      </c>
      <c r="J1028" s="206"/>
    </row>
    <row r="1029" spans="1:10" s="164" customFormat="1" ht="11.25" x14ac:dyDescent="0.2">
      <c r="A1029" s="213" t="s">
        <v>600</v>
      </c>
      <c r="B1029" s="214">
        <v>914</v>
      </c>
      <c r="C1029" s="215">
        <v>10</v>
      </c>
      <c r="D1029" s="215">
        <v>3</v>
      </c>
      <c r="E1029" s="216">
        <v>9900000000</v>
      </c>
      <c r="F1029" s="217"/>
      <c r="G1029" s="218">
        <v>6427.8</v>
      </c>
      <c r="H1029" s="218">
        <v>6427.8</v>
      </c>
      <c r="I1029" s="180">
        <f t="shared" si="15"/>
        <v>100</v>
      </c>
      <c r="J1029" s="206"/>
    </row>
    <row r="1030" spans="1:10" s="164" customFormat="1" ht="33.75" x14ac:dyDescent="0.2">
      <c r="A1030" s="213" t="s">
        <v>1209</v>
      </c>
      <c r="B1030" s="214">
        <v>914</v>
      </c>
      <c r="C1030" s="215">
        <v>10</v>
      </c>
      <c r="D1030" s="215">
        <v>3</v>
      </c>
      <c r="E1030" s="216">
        <v>9900052200</v>
      </c>
      <c r="F1030" s="217"/>
      <c r="G1030" s="218">
        <v>6427.8</v>
      </c>
      <c r="H1030" s="218">
        <v>6427.8</v>
      </c>
      <c r="I1030" s="180">
        <f t="shared" si="15"/>
        <v>100</v>
      </c>
      <c r="J1030" s="206"/>
    </row>
    <row r="1031" spans="1:10" s="164" customFormat="1" ht="11.25" x14ac:dyDescent="0.2">
      <c r="A1031" s="213" t="s">
        <v>611</v>
      </c>
      <c r="B1031" s="214">
        <v>914</v>
      </c>
      <c r="C1031" s="215">
        <v>10</v>
      </c>
      <c r="D1031" s="215">
        <v>3</v>
      </c>
      <c r="E1031" s="216">
        <v>9900052200</v>
      </c>
      <c r="F1031" s="217">
        <v>300</v>
      </c>
      <c r="G1031" s="218">
        <v>6427.8</v>
      </c>
      <c r="H1031" s="218">
        <v>6427.8</v>
      </c>
      <c r="I1031" s="180">
        <f t="shared" si="15"/>
        <v>100</v>
      </c>
      <c r="J1031" s="206"/>
    </row>
    <row r="1032" spans="1:10" s="164" customFormat="1" ht="11.25" x14ac:dyDescent="0.2">
      <c r="A1032" s="213" t="s">
        <v>1210</v>
      </c>
      <c r="B1032" s="214">
        <v>914</v>
      </c>
      <c r="C1032" s="215">
        <v>10</v>
      </c>
      <c r="D1032" s="215">
        <v>4</v>
      </c>
      <c r="E1032" s="216"/>
      <c r="F1032" s="217"/>
      <c r="G1032" s="218">
        <v>3036.6</v>
      </c>
      <c r="H1032" s="218">
        <v>2760.6</v>
      </c>
      <c r="I1032" s="180">
        <f t="shared" si="15"/>
        <v>90.910887176447346</v>
      </c>
      <c r="J1032" s="206"/>
    </row>
    <row r="1033" spans="1:10" s="164" customFormat="1" ht="22.5" x14ac:dyDescent="0.2">
      <c r="A1033" s="213" t="s">
        <v>942</v>
      </c>
      <c r="B1033" s="214">
        <v>914</v>
      </c>
      <c r="C1033" s="215">
        <v>10</v>
      </c>
      <c r="D1033" s="215">
        <v>4</v>
      </c>
      <c r="E1033" s="216">
        <v>100000000</v>
      </c>
      <c r="F1033" s="217"/>
      <c r="G1033" s="218">
        <v>3036.6</v>
      </c>
      <c r="H1033" s="218">
        <v>2760.6</v>
      </c>
      <c r="I1033" s="180">
        <f t="shared" si="15"/>
        <v>90.910887176447346</v>
      </c>
      <c r="J1033" s="206"/>
    </row>
    <row r="1034" spans="1:10" s="164" customFormat="1" ht="11.25" x14ac:dyDescent="0.2">
      <c r="A1034" s="213" t="s">
        <v>943</v>
      </c>
      <c r="B1034" s="214">
        <v>914</v>
      </c>
      <c r="C1034" s="215">
        <v>10</v>
      </c>
      <c r="D1034" s="215">
        <v>4</v>
      </c>
      <c r="E1034" s="216">
        <v>150000000</v>
      </c>
      <c r="F1034" s="217"/>
      <c r="G1034" s="218">
        <v>3036.6</v>
      </c>
      <c r="H1034" s="218">
        <v>2760.6</v>
      </c>
      <c r="I1034" s="180">
        <f t="shared" si="15"/>
        <v>90.910887176447346</v>
      </c>
      <c r="J1034" s="206"/>
    </row>
    <row r="1035" spans="1:10" s="164" customFormat="1" ht="22.5" x14ac:dyDescent="0.2">
      <c r="A1035" s="213" t="s">
        <v>1185</v>
      </c>
      <c r="B1035" s="214">
        <v>914</v>
      </c>
      <c r="C1035" s="215">
        <v>10</v>
      </c>
      <c r="D1035" s="215">
        <v>4</v>
      </c>
      <c r="E1035" s="216">
        <v>150300000</v>
      </c>
      <c r="F1035" s="217"/>
      <c r="G1035" s="218">
        <v>3036.6</v>
      </c>
      <c r="H1035" s="218">
        <v>2760.6</v>
      </c>
      <c r="I1035" s="180">
        <f t="shared" si="15"/>
        <v>90.910887176447346</v>
      </c>
      <c r="J1035" s="206"/>
    </row>
    <row r="1036" spans="1:10" s="164" customFormat="1" ht="45" x14ac:dyDescent="0.2">
      <c r="A1036" s="213" t="s">
        <v>1211</v>
      </c>
      <c r="B1036" s="214">
        <v>914</v>
      </c>
      <c r="C1036" s="215">
        <v>10</v>
      </c>
      <c r="D1036" s="215">
        <v>4</v>
      </c>
      <c r="E1036" s="216">
        <v>150389070</v>
      </c>
      <c r="F1036" s="217"/>
      <c r="G1036" s="218">
        <v>3036.6</v>
      </c>
      <c r="H1036" s="218">
        <v>2760.6</v>
      </c>
      <c r="I1036" s="180">
        <f t="shared" si="15"/>
        <v>90.910887176447346</v>
      </c>
      <c r="J1036" s="206"/>
    </row>
    <row r="1037" spans="1:10" s="164" customFormat="1" ht="11.25" x14ac:dyDescent="0.2">
      <c r="A1037" s="213" t="s">
        <v>611</v>
      </c>
      <c r="B1037" s="214">
        <v>914</v>
      </c>
      <c r="C1037" s="215">
        <v>10</v>
      </c>
      <c r="D1037" s="215">
        <v>4</v>
      </c>
      <c r="E1037" s="216">
        <v>150389070</v>
      </c>
      <c r="F1037" s="217">
        <v>300</v>
      </c>
      <c r="G1037" s="218">
        <v>3036.6</v>
      </c>
      <c r="H1037" s="218">
        <v>2760.6</v>
      </c>
      <c r="I1037" s="180">
        <f t="shared" ref="I1037:I1100" si="16">+H1037/G1037*100</f>
        <v>90.910887176447346</v>
      </c>
      <c r="J1037" s="206"/>
    </row>
    <row r="1038" spans="1:10" s="176" customFormat="1" ht="10.5" x14ac:dyDescent="0.15">
      <c r="A1038" s="207" t="s">
        <v>505</v>
      </c>
      <c r="B1038" s="208">
        <v>915</v>
      </c>
      <c r="C1038" s="209"/>
      <c r="D1038" s="209"/>
      <c r="E1038" s="210"/>
      <c r="F1038" s="211"/>
      <c r="G1038" s="212">
        <v>1777430.5</v>
      </c>
      <c r="H1038" s="212">
        <v>1769274.9</v>
      </c>
      <c r="I1038" s="174">
        <f t="shared" si="16"/>
        <v>99.541157868057283</v>
      </c>
      <c r="J1038" s="203"/>
    </row>
    <row r="1039" spans="1:10" s="164" customFormat="1" ht="11.25" x14ac:dyDescent="0.2">
      <c r="A1039" s="213" t="s">
        <v>593</v>
      </c>
      <c r="B1039" s="214">
        <v>915</v>
      </c>
      <c r="C1039" s="215">
        <v>1</v>
      </c>
      <c r="D1039" s="215"/>
      <c r="E1039" s="216"/>
      <c r="F1039" s="217"/>
      <c r="G1039" s="218">
        <v>28363.7</v>
      </c>
      <c r="H1039" s="218">
        <v>28217.7</v>
      </c>
      <c r="I1039" s="180">
        <f t="shared" si="16"/>
        <v>99.485257565127256</v>
      </c>
      <c r="J1039" s="206"/>
    </row>
    <row r="1040" spans="1:10" s="164" customFormat="1" ht="11.25" x14ac:dyDescent="0.2">
      <c r="A1040" s="213" t="s">
        <v>616</v>
      </c>
      <c r="B1040" s="214">
        <v>915</v>
      </c>
      <c r="C1040" s="215">
        <v>1</v>
      </c>
      <c r="D1040" s="215">
        <v>10</v>
      </c>
      <c r="E1040" s="216"/>
      <c r="F1040" s="217"/>
      <c r="G1040" s="218">
        <v>28363.7</v>
      </c>
      <c r="H1040" s="218">
        <v>28217.7</v>
      </c>
      <c r="I1040" s="180">
        <f t="shared" si="16"/>
        <v>99.485257565127256</v>
      </c>
      <c r="J1040" s="206"/>
    </row>
    <row r="1041" spans="1:10" s="164" customFormat="1" ht="11.25" x14ac:dyDescent="0.2">
      <c r="A1041" s="213" t="s">
        <v>621</v>
      </c>
      <c r="B1041" s="214">
        <v>915</v>
      </c>
      <c r="C1041" s="215">
        <v>1</v>
      </c>
      <c r="D1041" s="215">
        <v>10</v>
      </c>
      <c r="E1041" s="216">
        <v>8800000000</v>
      </c>
      <c r="F1041" s="217"/>
      <c r="G1041" s="218">
        <v>28283.7</v>
      </c>
      <c r="H1041" s="218">
        <v>28137.7</v>
      </c>
      <c r="I1041" s="180">
        <f t="shared" si="16"/>
        <v>99.483801624257083</v>
      </c>
      <c r="J1041" s="206"/>
    </row>
    <row r="1042" spans="1:10" s="164" customFormat="1" ht="22.5" x14ac:dyDescent="0.2">
      <c r="A1042" s="213" t="s">
        <v>622</v>
      </c>
      <c r="B1042" s="214">
        <v>915</v>
      </c>
      <c r="C1042" s="215">
        <v>1</v>
      </c>
      <c r="D1042" s="215">
        <v>10</v>
      </c>
      <c r="E1042" s="216">
        <v>8800040590</v>
      </c>
      <c r="F1042" s="217"/>
      <c r="G1042" s="218">
        <v>28283.7</v>
      </c>
      <c r="H1042" s="218">
        <v>28137.7</v>
      </c>
      <c r="I1042" s="180">
        <f t="shared" si="16"/>
        <v>99.483801624257083</v>
      </c>
      <c r="J1042" s="206"/>
    </row>
    <row r="1043" spans="1:10" s="164" customFormat="1" ht="22.5" x14ac:dyDescent="0.2">
      <c r="A1043" s="213" t="s">
        <v>620</v>
      </c>
      <c r="B1043" s="214">
        <v>915</v>
      </c>
      <c r="C1043" s="215">
        <v>1</v>
      </c>
      <c r="D1043" s="215">
        <v>10</v>
      </c>
      <c r="E1043" s="216">
        <v>8800040590</v>
      </c>
      <c r="F1043" s="217">
        <v>600</v>
      </c>
      <c r="G1043" s="218">
        <v>28283.7</v>
      </c>
      <c r="H1043" s="218">
        <v>28137.7</v>
      </c>
      <c r="I1043" s="180">
        <f t="shared" si="16"/>
        <v>99.483801624257083</v>
      </c>
      <c r="J1043" s="206"/>
    </row>
    <row r="1044" spans="1:10" s="164" customFormat="1" ht="11.25" x14ac:dyDescent="0.2">
      <c r="A1044" s="213" t="s">
        <v>596</v>
      </c>
      <c r="B1044" s="214">
        <v>915</v>
      </c>
      <c r="C1044" s="215">
        <v>1</v>
      </c>
      <c r="D1044" s="215">
        <v>10</v>
      </c>
      <c r="E1044" s="216">
        <v>8900000000</v>
      </c>
      <c r="F1044" s="217"/>
      <c r="G1044" s="218">
        <v>80</v>
      </c>
      <c r="H1044" s="218">
        <v>80</v>
      </c>
      <c r="I1044" s="180">
        <f t="shared" si="16"/>
        <v>100</v>
      </c>
      <c r="J1044" s="206"/>
    </row>
    <row r="1045" spans="1:10" s="164" customFormat="1" ht="22.5" x14ac:dyDescent="0.2">
      <c r="A1045" s="213" t="s">
        <v>1424</v>
      </c>
      <c r="B1045" s="214">
        <v>915</v>
      </c>
      <c r="C1045" s="215">
        <v>1</v>
      </c>
      <c r="D1045" s="215">
        <v>10</v>
      </c>
      <c r="E1045" s="216">
        <v>8900055490</v>
      </c>
      <c r="F1045" s="217"/>
      <c r="G1045" s="218">
        <v>80</v>
      </c>
      <c r="H1045" s="218">
        <v>80</v>
      </c>
      <c r="I1045" s="180">
        <f t="shared" si="16"/>
        <v>100</v>
      </c>
      <c r="J1045" s="206"/>
    </row>
    <row r="1046" spans="1:10" s="164" customFormat="1" ht="22.5" x14ac:dyDescent="0.2">
      <c r="A1046" s="213" t="s">
        <v>620</v>
      </c>
      <c r="B1046" s="214">
        <v>915</v>
      </c>
      <c r="C1046" s="215">
        <v>1</v>
      </c>
      <c r="D1046" s="215">
        <v>10</v>
      </c>
      <c r="E1046" s="216">
        <v>8900055490</v>
      </c>
      <c r="F1046" s="217">
        <v>600</v>
      </c>
      <c r="G1046" s="218">
        <v>80</v>
      </c>
      <c r="H1046" s="218">
        <v>80</v>
      </c>
      <c r="I1046" s="180">
        <f t="shared" si="16"/>
        <v>100</v>
      </c>
      <c r="J1046" s="206"/>
    </row>
    <row r="1047" spans="1:10" s="164" customFormat="1" ht="11.25" x14ac:dyDescent="0.2">
      <c r="A1047" s="213" t="s">
        <v>699</v>
      </c>
      <c r="B1047" s="214">
        <v>915</v>
      </c>
      <c r="C1047" s="215">
        <v>4</v>
      </c>
      <c r="D1047" s="215"/>
      <c r="E1047" s="216"/>
      <c r="F1047" s="217"/>
      <c r="G1047" s="218">
        <v>518702.2</v>
      </c>
      <c r="H1047" s="218">
        <v>518626</v>
      </c>
      <c r="I1047" s="180">
        <f t="shared" si="16"/>
        <v>99.985309489722624</v>
      </c>
      <c r="J1047" s="206"/>
    </row>
    <row r="1048" spans="1:10" s="164" customFormat="1" ht="11.25" x14ac:dyDescent="0.2">
      <c r="A1048" s="213" t="s">
        <v>700</v>
      </c>
      <c r="B1048" s="214">
        <v>915</v>
      </c>
      <c r="C1048" s="215">
        <v>4</v>
      </c>
      <c r="D1048" s="215">
        <v>1</v>
      </c>
      <c r="E1048" s="216"/>
      <c r="F1048" s="217"/>
      <c r="G1048" s="218">
        <v>76</v>
      </c>
      <c r="H1048" s="218">
        <v>0</v>
      </c>
      <c r="I1048" s="180">
        <f t="shared" si="16"/>
        <v>0</v>
      </c>
      <c r="J1048" s="206"/>
    </row>
    <row r="1049" spans="1:10" s="164" customFormat="1" ht="22.5" x14ac:dyDescent="0.2">
      <c r="A1049" s="213" t="s">
        <v>1441</v>
      </c>
      <c r="B1049" s="214">
        <v>915</v>
      </c>
      <c r="C1049" s="215">
        <v>4</v>
      </c>
      <c r="D1049" s="215">
        <v>1</v>
      </c>
      <c r="E1049" s="216">
        <v>400000000</v>
      </c>
      <c r="F1049" s="217"/>
      <c r="G1049" s="218">
        <v>76</v>
      </c>
      <c r="H1049" s="218">
        <v>0</v>
      </c>
      <c r="I1049" s="180">
        <f t="shared" si="16"/>
        <v>0</v>
      </c>
      <c r="J1049" s="206"/>
    </row>
    <row r="1050" spans="1:10" s="164" customFormat="1" ht="11.25" x14ac:dyDescent="0.2">
      <c r="A1050" s="213" t="s">
        <v>701</v>
      </c>
      <c r="B1050" s="214">
        <v>915</v>
      </c>
      <c r="C1050" s="215">
        <v>4</v>
      </c>
      <c r="D1050" s="215">
        <v>1</v>
      </c>
      <c r="E1050" s="216">
        <v>420000000</v>
      </c>
      <c r="F1050" s="217"/>
      <c r="G1050" s="218">
        <v>76</v>
      </c>
      <c r="H1050" s="218">
        <v>0</v>
      </c>
      <c r="I1050" s="180">
        <f t="shared" si="16"/>
        <v>0</v>
      </c>
      <c r="J1050" s="206"/>
    </row>
    <row r="1051" spans="1:10" s="164" customFormat="1" ht="11.25" x14ac:dyDescent="0.2">
      <c r="A1051" s="213" t="s">
        <v>702</v>
      </c>
      <c r="B1051" s="214">
        <v>915</v>
      </c>
      <c r="C1051" s="215">
        <v>4</v>
      </c>
      <c r="D1051" s="215">
        <v>1</v>
      </c>
      <c r="E1051" s="216">
        <v>420042260</v>
      </c>
      <c r="F1051" s="217"/>
      <c r="G1051" s="218">
        <v>76</v>
      </c>
      <c r="H1051" s="218">
        <v>0</v>
      </c>
      <c r="I1051" s="180">
        <f t="shared" si="16"/>
        <v>0</v>
      </c>
      <c r="J1051" s="206"/>
    </row>
    <row r="1052" spans="1:10" s="164" customFormat="1" ht="11.25" x14ac:dyDescent="0.2">
      <c r="A1052" s="213" t="s">
        <v>599</v>
      </c>
      <c r="B1052" s="214">
        <v>915</v>
      </c>
      <c r="C1052" s="215">
        <v>4</v>
      </c>
      <c r="D1052" s="215">
        <v>1</v>
      </c>
      <c r="E1052" s="216">
        <v>420042260</v>
      </c>
      <c r="F1052" s="217">
        <v>200</v>
      </c>
      <c r="G1052" s="218">
        <v>76</v>
      </c>
      <c r="H1052" s="218">
        <v>0</v>
      </c>
      <c r="I1052" s="180">
        <f t="shared" si="16"/>
        <v>0</v>
      </c>
      <c r="J1052" s="206"/>
    </row>
    <row r="1053" spans="1:10" s="164" customFormat="1" ht="11.25" x14ac:dyDescent="0.2">
      <c r="A1053" s="213" t="s">
        <v>828</v>
      </c>
      <c r="B1053" s="214">
        <v>915</v>
      </c>
      <c r="C1053" s="215">
        <v>4</v>
      </c>
      <c r="D1053" s="215">
        <v>10</v>
      </c>
      <c r="E1053" s="216"/>
      <c r="F1053" s="217"/>
      <c r="G1053" s="218">
        <v>857.6</v>
      </c>
      <c r="H1053" s="218">
        <v>857.4</v>
      </c>
      <c r="I1053" s="180">
        <f t="shared" si="16"/>
        <v>99.976679104477611</v>
      </c>
      <c r="J1053" s="206"/>
    </row>
    <row r="1054" spans="1:10" s="164" customFormat="1" ht="22.5" x14ac:dyDescent="0.2">
      <c r="A1054" s="213" t="s">
        <v>711</v>
      </c>
      <c r="B1054" s="214">
        <v>915</v>
      </c>
      <c r="C1054" s="215">
        <v>4</v>
      </c>
      <c r="D1054" s="215">
        <v>10</v>
      </c>
      <c r="E1054" s="216">
        <v>1200000000</v>
      </c>
      <c r="F1054" s="217"/>
      <c r="G1054" s="218">
        <v>857.6</v>
      </c>
      <c r="H1054" s="218">
        <v>857.4</v>
      </c>
      <c r="I1054" s="180">
        <f t="shared" si="16"/>
        <v>99.976679104477611</v>
      </c>
      <c r="J1054" s="206"/>
    </row>
    <row r="1055" spans="1:10" s="164" customFormat="1" ht="22.5" x14ac:dyDescent="0.2">
      <c r="A1055" s="213" t="s">
        <v>829</v>
      </c>
      <c r="B1055" s="214">
        <v>915</v>
      </c>
      <c r="C1055" s="215">
        <v>4</v>
      </c>
      <c r="D1055" s="215">
        <v>10</v>
      </c>
      <c r="E1055" s="216">
        <v>1210000000</v>
      </c>
      <c r="F1055" s="217"/>
      <c r="G1055" s="218">
        <v>857.6</v>
      </c>
      <c r="H1055" s="218">
        <v>857.4</v>
      </c>
      <c r="I1055" s="180">
        <f t="shared" si="16"/>
        <v>99.976679104477611</v>
      </c>
      <c r="J1055" s="206"/>
    </row>
    <row r="1056" spans="1:10" s="164" customFormat="1" ht="11.25" x14ac:dyDescent="0.2">
      <c r="A1056" s="213" t="s">
        <v>830</v>
      </c>
      <c r="B1056" s="214">
        <v>915</v>
      </c>
      <c r="C1056" s="215">
        <v>4</v>
      </c>
      <c r="D1056" s="215">
        <v>10</v>
      </c>
      <c r="E1056" s="216">
        <v>1210100000</v>
      </c>
      <c r="F1056" s="217"/>
      <c r="G1056" s="218">
        <v>857.6</v>
      </c>
      <c r="H1056" s="218">
        <v>857.4</v>
      </c>
      <c r="I1056" s="180">
        <f t="shared" si="16"/>
        <v>99.976679104477611</v>
      </c>
      <c r="J1056" s="206"/>
    </row>
    <row r="1057" spans="1:10" s="164" customFormat="1" ht="22.5" x14ac:dyDescent="0.2">
      <c r="A1057" s="213" t="s">
        <v>837</v>
      </c>
      <c r="B1057" s="214">
        <v>915</v>
      </c>
      <c r="C1057" s="215">
        <v>4</v>
      </c>
      <c r="D1057" s="215">
        <v>10</v>
      </c>
      <c r="E1057" s="216">
        <v>1210100070</v>
      </c>
      <c r="F1057" s="217"/>
      <c r="G1057" s="218">
        <v>857.6</v>
      </c>
      <c r="H1057" s="218">
        <v>857.4</v>
      </c>
      <c r="I1057" s="180">
        <f t="shared" si="16"/>
        <v>99.976679104477611</v>
      </c>
      <c r="J1057" s="206"/>
    </row>
    <row r="1058" spans="1:10" s="164" customFormat="1" ht="11.25" x14ac:dyDescent="0.2">
      <c r="A1058" s="213" t="s">
        <v>599</v>
      </c>
      <c r="B1058" s="214">
        <v>915</v>
      </c>
      <c r="C1058" s="215">
        <v>4</v>
      </c>
      <c r="D1058" s="215">
        <v>10</v>
      </c>
      <c r="E1058" s="216">
        <v>1210100070</v>
      </c>
      <c r="F1058" s="217">
        <v>200</v>
      </c>
      <c r="G1058" s="218">
        <v>857.6</v>
      </c>
      <c r="H1058" s="218">
        <v>857.4</v>
      </c>
      <c r="I1058" s="180">
        <f t="shared" si="16"/>
        <v>99.976679104477611</v>
      </c>
      <c r="J1058" s="206"/>
    </row>
    <row r="1059" spans="1:10" s="164" customFormat="1" ht="11.25" x14ac:dyDescent="0.2">
      <c r="A1059" s="213" t="s">
        <v>853</v>
      </c>
      <c r="B1059" s="214">
        <v>915</v>
      </c>
      <c r="C1059" s="215">
        <v>4</v>
      </c>
      <c r="D1059" s="215">
        <v>12</v>
      </c>
      <c r="E1059" s="216"/>
      <c r="F1059" s="217"/>
      <c r="G1059" s="218">
        <v>517768.6</v>
      </c>
      <c r="H1059" s="218">
        <v>517768.6</v>
      </c>
      <c r="I1059" s="180">
        <f t="shared" si="16"/>
        <v>100</v>
      </c>
      <c r="J1059" s="206"/>
    </row>
    <row r="1060" spans="1:10" s="164" customFormat="1" ht="22.5" x14ac:dyDescent="0.2">
      <c r="A1060" s="213" t="s">
        <v>1523</v>
      </c>
      <c r="B1060" s="214">
        <v>915</v>
      </c>
      <c r="C1060" s="215">
        <v>4</v>
      </c>
      <c r="D1060" s="215">
        <v>12</v>
      </c>
      <c r="E1060" s="216">
        <v>800000000</v>
      </c>
      <c r="F1060" s="217"/>
      <c r="G1060" s="218">
        <v>517718.6</v>
      </c>
      <c r="H1060" s="218">
        <v>517718.6</v>
      </c>
      <c r="I1060" s="180">
        <f t="shared" si="16"/>
        <v>100</v>
      </c>
      <c r="J1060" s="206"/>
    </row>
    <row r="1061" spans="1:10" s="164" customFormat="1" ht="11.25" x14ac:dyDescent="0.2">
      <c r="A1061" s="213" t="s">
        <v>1524</v>
      </c>
      <c r="B1061" s="214">
        <v>915</v>
      </c>
      <c r="C1061" s="215">
        <v>4</v>
      </c>
      <c r="D1061" s="215">
        <v>12</v>
      </c>
      <c r="E1061" s="216">
        <v>840000000</v>
      </c>
      <c r="F1061" s="217"/>
      <c r="G1061" s="218">
        <v>517718.6</v>
      </c>
      <c r="H1061" s="218">
        <v>517718.6</v>
      </c>
      <c r="I1061" s="180">
        <f t="shared" si="16"/>
        <v>100</v>
      </c>
      <c r="J1061" s="206"/>
    </row>
    <row r="1062" spans="1:10" s="164" customFormat="1" ht="11.25" x14ac:dyDescent="0.2">
      <c r="A1062" s="213" t="s">
        <v>1051</v>
      </c>
      <c r="B1062" s="214">
        <v>915</v>
      </c>
      <c r="C1062" s="215">
        <v>4</v>
      </c>
      <c r="D1062" s="215">
        <v>12</v>
      </c>
      <c r="E1062" s="216">
        <v>840045440</v>
      </c>
      <c r="F1062" s="217"/>
      <c r="G1062" s="218">
        <v>19260.7</v>
      </c>
      <c r="H1062" s="218">
        <v>19260.7</v>
      </c>
      <c r="I1062" s="180">
        <f t="shared" si="16"/>
        <v>100</v>
      </c>
      <c r="J1062" s="206"/>
    </row>
    <row r="1063" spans="1:10" s="164" customFormat="1" ht="22.5" x14ac:dyDescent="0.2">
      <c r="A1063" s="213" t="s">
        <v>620</v>
      </c>
      <c r="B1063" s="214">
        <v>915</v>
      </c>
      <c r="C1063" s="215">
        <v>4</v>
      </c>
      <c r="D1063" s="215">
        <v>12</v>
      </c>
      <c r="E1063" s="216">
        <v>840045440</v>
      </c>
      <c r="F1063" s="217">
        <v>600</v>
      </c>
      <c r="G1063" s="218">
        <v>19260.7</v>
      </c>
      <c r="H1063" s="218">
        <v>19260.7</v>
      </c>
      <c r="I1063" s="180">
        <f t="shared" si="16"/>
        <v>100</v>
      </c>
      <c r="J1063" s="206"/>
    </row>
    <row r="1064" spans="1:10" s="164" customFormat="1" ht="22.5" x14ac:dyDescent="0.2">
      <c r="A1064" s="213" t="s">
        <v>1525</v>
      </c>
      <c r="B1064" s="214">
        <v>915</v>
      </c>
      <c r="C1064" s="215">
        <v>4</v>
      </c>
      <c r="D1064" s="215">
        <v>12</v>
      </c>
      <c r="E1064" s="216" t="s">
        <v>1526</v>
      </c>
      <c r="F1064" s="217"/>
      <c r="G1064" s="218">
        <v>41318.199999999997</v>
      </c>
      <c r="H1064" s="218">
        <v>41318.199999999997</v>
      </c>
      <c r="I1064" s="180">
        <f t="shared" si="16"/>
        <v>100</v>
      </c>
      <c r="J1064" s="206"/>
    </row>
    <row r="1065" spans="1:10" s="164" customFormat="1" ht="22.5" x14ac:dyDescent="0.2">
      <c r="A1065" s="213" t="s">
        <v>620</v>
      </c>
      <c r="B1065" s="214">
        <v>915</v>
      </c>
      <c r="C1065" s="215">
        <v>4</v>
      </c>
      <c r="D1065" s="215">
        <v>12</v>
      </c>
      <c r="E1065" s="216" t="s">
        <v>1526</v>
      </c>
      <c r="F1065" s="217">
        <v>600</v>
      </c>
      <c r="G1065" s="218">
        <v>41318.199999999997</v>
      </c>
      <c r="H1065" s="218">
        <v>41318.199999999997</v>
      </c>
      <c r="I1065" s="180">
        <f t="shared" si="16"/>
        <v>100</v>
      </c>
      <c r="J1065" s="206"/>
    </row>
    <row r="1066" spans="1:10" s="164" customFormat="1" ht="11.25" x14ac:dyDescent="0.2">
      <c r="A1066" s="213" t="s">
        <v>1527</v>
      </c>
      <c r="B1066" s="214">
        <v>915</v>
      </c>
      <c r="C1066" s="215">
        <v>4</v>
      </c>
      <c r="D1066" s="215">
        <v>12</v>
      </c>
      <c r="E1066" s="216">
        <v>840065440</v>
      </c>
      <c r="F1066" s="217"/>
      <c r="G1066" s="218">
        <v>28538.2</v>
      </c>
      <c r="H1066" s="218">
        <v>28538.2</v>
      </c>
      <c r="I1066" s="180">
        <f t="shared" si="16"/>
        <v>100</v>
      </c>
      <c r="J1066" s="206"/>
    </row>
    <row r="1067" spans="1:10" s="164" customFormat="1" ht="22.5" x14ac:dyDescent="0.2">
      <c r="A1067" s="213" t="s">
        <v>620</v>
      </c>
      <c r="B1067" s="214">
        <v>915</v>
      </c>
      <c r="C1067" s="215">
        <v>4</v>
      </c>
      <c r="D1067" s="215">
        <v>12</v>
      </c>
      <c r="E1067" s="216">
        <v>840065440</v>
      </c>
      <c r="F1067" s="217">
        <v>600</v>
      </c>
      <c r="G1067" s="218">
        <v>28538.2</v>
      </c>
      <c r="H1067" s="218">
        <v>28538.2</v>
      </c>
      <c r="I1067" s="180">
        <f t="shared" si="16"/>
        <v>100</v>
      </c>
      <c r="J1067" s="206"/>
    </row>
    <row r="1068" spans="1:10" s="164" customFormat="1" ht="22.5" x14ac:dyDescent="0.2">
      <c r="A1068" s="213" t="s">
        <v>1528</v>
      </c>
      <c r="B1068" s="214">
        <v>915</v>
      </c>
      <c r="C1068" s="215">
        <v>4</v>
      </c>
      <c r="D1068" s="215">
        <v>12</v>
      </c>
      <c r="E1068" s="216" t="s">
        <v>1529</v>
      </c>
      <c r="F1068" s="217"/>
      <c r="G1068" s="218">
        <v>428601.5</v>
      </c>
      <c r="H1068" s="218">
        <v>428601.5</v>
      </c>
      <c r="I1068" s="180">
        <f t="shared" si="16"/>
        <v>100</v>
      </c>
      <c r="J1068" s="206"/>
    </row>
    <row r="1069" spans="1:10" s="164" customFormat="1" ht="11.25" x14ac:dyDescent="0.2">
      <c r="A1069" s="213" t="s">
        <v>603</v>
      </c>
      <c r="B1069" s="214">
        <v>915</v>
      </c>
      <c r="C1069" s="215">
        <v>4</v>
      </c>
      <c r="D1069" s="215">
        <v>12</v>
      </c>
      <c r="E1069" s="216" t="s">
        <v>1529</v>
      </c>
      <c r="F1069" s="217">
        <v>800</v>
      </c>
      <c r="G1069" s="218">
        <v>428601.5</v>
      </c>
      <c r="H1069" s="218">
        <v>428601.5</v>
      </c>
      <c r="I1069" s="180">
        <f t="shared" si="16"/>
        <v>100</v>
      </c>
      <c r="J1069" s="206"/>
    </row>
    <row r="1070" spans="1:10" s="164" customFormat="1" ht="11.25" x14ac:dyDescent="0.2">
      <c r="A1070" s="213" t="s">
        <v>596</v>
      </c>
      <c r="B1070" s="214">
        <v>915</v>
      </c>
      <c r="C1070" s="215">
        <v>4</v>
      </c>
      <c r="D1070" s="215">
        <v>12</v>
      </c>
      <c r="E1070" s="216">
        <v>8900000000</v>
      </c>
      <c r="F1070" s="217"/>
      <c r="G1070" s="218">
        <v>50</v>
      </c>
      <c r="H1070" s="218">
        <v>50</v>
      </c>
      <c r="I1070" s="180">
        <f t="shared" si="16"/>
        <v>100</v>
      </c>
      <c r="J1070" s="206"/>
    </row>
    <row r="1071" spans="1:10" s="164" customFormat="1" ht="22.5" x14ac:dyDescent="0.2">
      <c r="A1071" s="213" t="s">
        <v>1424</v>
      </c>
      <c r="B1071" s="214">
        <v>915</v>
      </c>
      <c r="C1071" s="215">
        <v>4</v>
      </c>
      <c r="D1071" s="215">
        <v>12</v>
      </c>
      <c r="E1071" s="216">
        <v>8900055490</v>
      </c>
      <c r="F1071" s="217"/>
      <c r="G1071" s="218">
        <v>50</v>
      </c>
      <c r="H1071" s="218">
        <v>50</v>
      </c>
      <c r="I1071" s="180">
        <f t="shared" si="16"/>
        <v>100</v>
      </c>
      <c r="J1071" s="206"/>
    </row>
    <row r="1072" spans="1:10" s="164" customFormat="1" ht="22.5" x14ac:dyDescent="0.2">
      <c r="A1072" s="213" t="s">
        <v>620</v>
      </c>
      <c r="B1072" s="214">
        <v>915</v>
      </c>
      <c r="C1072" s="215">
        <v>4</v>
      </c>
      <c r="D1072" s="215">
        <v>12</v>
      </c>
      <c r="E1072" s="216">
        <v>8900055490</v>
      </c>
      <c r="F1072" s="217">
        <v>600</v>
      </c>
      <c r="G1072" s="218">
        <v>50</v>
      </c>
      <c r="H1072" s="218">
        <v>50</v>
      </c>
      <c r="I1072" s="180">
        <f t="shared" si="16"/>
        <v>100</v>
      </c>
      <c r="J1072" s="206"/>
    </row>
    <row r="1073" spans="1:10" s="164" customFormat="1" ht="11.25" x14ac:dyDescent="0.2">
      <c r="A1073" s="213" t="s">
        <v>931</v>
      </c>
      <c r="B1073" s="214">
        <v>915</v>
      </c>
      <c r="C1073" s="215">
        <v>7</v>
      </c>
      <c r="D1073" s="215"/>
      <c r="E1073" s="216"/>
      <c r="F1073" s="217"/>
      <c r="G1073" s="218">
        <v>230461.6</v>
      </c>
      <c r="H1073" s="218">
        <v>228497.9</v>
      </c>
      <c r="I1073" s="180">
        <f t="shared" si="16"/>
        <v>99.147927463837789</v>
      </c>
      <c r="J1073" s="206"/>
    </row>
    <row r="1074" spans="1:10" s="164" customFormat="1" ht="11.25" x14ac:dyDescent="0.2">
      <c r="A1074" s="213" t="s">
        <v>941</v>
      </c>
      <c r="B1074" s="214">
        <v>915</v>
      </c>
      <c r="C1074" s="215">
        <v>7</v>
      </c>
      <c r="D1074" s="215">
        <v>2</v>
      </c>
      <c r="E1074" s="216"/>
      <c r="F1074" s="217"/>
      <c r="G1074" s="218">
        <v>96309.7</v>
      </c>
      <c r="H1074" s="218">
        <v>95272.1</v>
      </c>
      <c r="I1074" s="180">
        <f t="shared" si="16"/>
        <v>98.922642267601304</v>
      </c>
      <c r="J1074" s="206"/>
    </row>
    <row r="1075" spans="1:10" s="164" customFormat="1" ht="22.5" x14ac:dyDescent="0.2">
      <c r="A1075" s="213" t="s">
        <v>617</v>
      </c>
      <c r="B1075" s="214">
        <v>915</v>
      </c>
      <c r="C1075" s="215">
        <v>7</v>
      </c>
      <c r="D1075" s="215">
        <v>2</v>
      </c>
      <c r="E1075" s="216">
        <v>700000000</v>
      </c>
      <c r="F1075" s="217"/>
      <c r="G1075" s="218">
        <v>2801.7</v>
      </c>
      <c r="H1075" s="218">
        <v>2801.8</v>
      </c>
      <c r="I1075" s="180">
        <f t="shared" si="16"/>
        <v>100.00356926151981</v>
      </c>
      <c r="J1075" s="206"/>
    </row>
    <row r="1076" spans="1:10" s="164" customFormat="1" ht="11.25" x14ac:dyDescent="0.2">
      <c r="A1076" s="213" t="s">
        <v>946</v>
      </c>
      <c r="B1076" s="214">
        <v>915</v>
      </c>
      <c r="C1076" s="215">
        <v>7</v>
      </c>
      <c r="D1076" s="215">
        <v>2</v>
      </c>
      <c r="E1076" s="216">
        <v>720000000</v>
      </c>
      <c r="F1076" s="217"/>
      <c r="G1076" s="218">
        <v>2801.7</v>
      </c>
      <c r="H1076" s="218">
        <v>2801.8</v>
      </c>
      <c r="I1076" s="180">
        <f t="shared" si="16"/>
        <v>100.00356926151981</v>
      </c>
      <c r="J1076" s="206"/>
    </row>
    <row r="1077" spans="1:10" s="164" customFormat="1" ht="22.5" x14ac:dyDescent="0.2">
      <c r="A1077" s="213" t="s">
        <v>954</v>
      </c>
      <c r="B1077" s="214">
        <v>915</v>
      </c>
      <c r="C1077" s="215">
        <v>7</v>
      </c>
      <c r="D1077" s="215">
        <v>2</v>
      </c>
      <c r="E1077" s="216">
        <v>720200000</v>
      </c>
      <c r="F1077" s="217"/>
      <c r="G1077" s="218">
        <v>1414.1</v>
      </c>
      <c r="H1077" s="218">
        <v>1414.2</v>
      </c>
      <c r="I1077" s="180">
        <f t="shared" si="16"/>
        <v>100.00707163566933</v>
      </c>
      <c r="J1077" s="206"/>
    </row>
    <row r="1078" spans="1:10" s="164" customFormat="1" ht="22.5" x14ac:dyDescent="0.2">
      <c r="A1078" s="213" t="s">
        <v>955</v>
      </c>
      <c r="B1078" s="214">
        <v>915</v>
      </c>
      <c r="C1078" s="215">
        <v>7</v>
      </c>
      <c r="D1078" s="215">
        <v>2</v>
      </c>
      <c r="E1078" s="216" t="s">
        <v>956</v>
      </c>
      <c r="F1078" s="217"/>
      <c r="G1078" s="218">
        <v>1414.1</v>
      </c>
      <c r="H1078" s="218">
        <v>1414.2</v>
      </c>
      <c r="I1078" s="180">
        <f t="shared" si="16"/>
        <v>100.00707163566933</v>
      </c>
      <c r="J1078" s="206"/>
    </row>
    <row r="1079" spans="1:10" s="164" customFormat="1" ht="22.5" x14ac:dyDescent="0.2">
      <c r="A1079" s="213" t="s">
        <v>620</v>
      </c>
      <c r="B1079" s="214">
        <v>915</v>
      </c>
      <c r="C1079" s="215">
        <v>7</v>
      </c>
      <c r="D1079" s="215">
        <v>2</v>
      </c>
      <c r="E1079" s="216" t="s">
        <v>956</v>
      </c>
      <c r="F1079" s="217">
        <v>600</v>
      </c>
      <c r="G1079" s="218">
        <v>1414.1</v>
      </c>
      <c r="H1079" s="218">
        <v>1414.2</v>
      </c>
      <c r="I1079" s="180">
        <f t="shared" si="16"/>
        <v>100.00707163566933</v>
      </c>
      <c r="J1079" s="206"/>
    </row>
    <row r="1080" spans="1:10" s="164" customFormat="1" ht="11.25" x14ac:dyDescent="0.2">
      <c r="A1080" s="213" t="s">
        <v>962</v>
      </c>
      <c r="B1080" s="214">
        <v>915</v>
      </c>
      <c r="C1080" s="215">
        <v>7</v>
      </c>
      <c r="D1080" s="215">
        <v>2</v>
      </c>
      <c r="E1080" s="216">
        <v>720800000</v>
      </c>
      <c r="F1080" s="217"/>
      <c r="G1080" s="218">
        <v>1387.6</v>
      </c>
      <c r="H1080" s="218">
        <v>1387.6</v>
      </c>
      <c r="I1080" s="180">
        <f t="shared" si="16"/>
        <v>100</v>
      </c>
      <c r="J1080" s="206"/>
    </row>
    <row r="1081" spans="1:10" s="164" customFormat="1" ht="33.75" x14ac:dyDescent="0.2">
      <c r="A1081" s="213" t="s">
        <v>964</v>
      </c>
      <c r="B1081" s="214">
        <v>915</v>
      </c>
      <c r="C1081" s="215">
        <v>7</v>
      </c>
      <c r="D1081" s="215">
        <v>2</v>
      </c>
      <c r="E1081" s="216" t="s">
        <v>965</v>
      </c>
      <c r="F1081" s="217"/>
      <c r="G1081" s="218">
        <v>1387.6</v>
      </c>
      <c r="H1081" s="218">
        <v>1387.6</v>
      </c>
      <c r="I1081" s="180">
        <f t="shared" si="16"/>
        <v>100</v>
      </c>
      <c r="J1081" s="206"/>
    </row>
    <row r="1082" spans="1:10" s="164" customFormat="1" ht="22.5" x14ac:dyDescent="0.2">
      <c r="A1082" s="213" t="s">
        <v>620</v>
      </c>
      <c r="B1082" s="214">
        <v>915</v>
      </c>
      <c r="C1082" s="215">
        <v>7</v>
      </c>
      <c r="D1082" s="215">
        <v>2</v>
      </c>
      <c r="E1082" s="216" t="s">
        <v>965</v>
      </c>
      <c r="F1082" s="217">
        <v>600</v>
      </c>
      <c r="G1082" s="218">
        <v>1387.6</v>
      </c>
      <c r="H1082" s="218">
        <v>1387.6</v>
      </c>
      <c r="I1082" s="180">
        <f t="shared" si="16"/>
        <v>100</v>
      </c>
      <c r="J1082" s="206"/>
    </row>
    <row r="1083" spans="1:10" s="164" customFormat="1" ht="22.5" x14ac:dyDescent="0.2">
      <c r="A1083" s="213" t="s">
        <v>1523</v>
      </c>
      <c r="B1083" s="214">
        <v>915</v>
      </c>
      <c r="C1083" s="215">
        <v>7</v>
      </c>
      <c r="D1083" s="215">
        <v>2</v>
      </c>
      <c r="E1083" s="216">
        <v>800000000</v>
      </c>
      <c r="F1083" s="217"/>
      <c r="G1083" s="218">
        <v>93428</v>
      </c>
      <c r="H1083" s="218">
        <v>92390.3</v>
      </c>
      <c r="I1083" s="180">
        <f t="shared" si="16"/>
        <v>98.889305133364729</v>
      </c>
      <c r="J1083" s="206"/>
    </row>
    <row r="1084" spans="1:10" s="164" customFormat="1" ht="11.25" x14ac:dyDescent="0.2">
      <c r="A1084" s="213" t="s">
        <v>971</v>
      </c>
      <c r="B1084" s="214">
        <v>915</v>
      </c>
      <c r="C1084" s="215">
        <v>7</v>
      </c>
      <c r="D1084" s="215">
        <v>2</v>
      </c>
      <c r="E1084" s="216">
        <v>820000000</v>
      </c>
      <c r="F1084" s="217"/>
      <c r="G1084" s="218">
        <v>93428</v>
      </c>
      <c r="H1084" s="218">
        <v>92390.3</v>
      </c>
      <c r="I1084" s="180">
        <f t="shared" si="16"/>
        <v>98.889305133364729</v>
      </c>
      <c r="J1084" s="206"/>
    </row>
    <row r="1085" spans="1:10" s="164" customFormat="1" ht="11.25" x14ac:dyDescent="0.2">
      <c r="A1085" s="213" t="s">
        <v>972</v>
      </c>
      <c r="B1085" s="214">
        <v>915</v>
      </c>
      <c r="C1085" s="215">
        <v>7</v>
      </c>
      <c r="D1085" s="215">
        <v>2</v>
      </c>
      <c r="E1085" s="216">
        <v>820200000</v>
      </c>
      <c r="F1085" s="217"/>
      <c r="G1085" s="218">
        <v>93428</v>
      </c>
      <c r="H1085" s="218">
        <v>92390.3</v>
      </c>
      <c r="I1085" s="180">
        <f t="shared" si="16"/>
        <v>98.889305133364729</v>
      </c>
      <c r="J1085" s="206"/>
    </row>
    <row r="1086" spans="1:10" s="164" customFormat="1" ht="11.25" x14ac:dyDescent="0.2">
      <c r="A1086" s="213" t="s">
        <v>973</v>
      </c>
      <c r="B1086" s="214">
        <v>915</v>
      </c>
      <c r="C1086" s="215">
        <v>7</v>
      </c>
      <c r="D1086" s="215">
        <v>2</v>
      </c>
      <c r="E1086" s="216">
        <v>820242200</v>
      </c>
      <c r="F1086" s="217"/>
      <c r="G1086" s="218">
        <v>93428</v>
      </c>
      <c r="H1086" s="218">
        <v>92390.3</v>
      </c>
      <c r="I1086" s="180">
        <f t="shared" si="16"/>
        <v>98.889305133364729</v>
      </c>
      <c r="J1086" s="206"/>
    </row>
    <row r="1087" spans="1:10" s="164" customFormat="1" ht="22.5" x14ac:dyDescent="0.2">
      <c r="A1087" s="213" t="s">
        <v>620</v>
      </c>
      <c r="B1087" s="214">
        <v>915</v>
      </c>
      <c r="C1087" s="215">
        <v>7</v>
      </c>
      <c r="D1087" s="215">
        <v>2</v>
      </c>
      <c r="E1087" s="216">
        <v>820242200</v>
      </c>
      <c r="F1087" s="217">
        <v>600</v>
      </c>
      <c r="G1087" s="218">
        <v>93428</v>
      </c>
      <c r="H1087" s="218">
        <v>92390.3</v>
      </c>
      <c r="I1087" s="180">
        <f t="shared" si="16"/>
        <v>98.889305133364729</v>
      </c>
      <c r="J1087" s="206"/>
    </row>
    <row r="1088" spans="1:10" s="164" customFormat="1" ht="11.25" x14ac:dyDescent="0.2">
      <c r="A1088" s="213" t="s">
        <v>596</v>
      </c>
      <c r="B1088" s="214">
        <v>915</v>
      </c>
      <c r="C1088" s="215">
        <v>7</v>
      </c>
      <c r="D1088" s="215">
        <v>2</v>
      </c>
      <c r="E1088" s="216">
        <v>8900000000</v>
      </c>
      <c r="F1088" s="217"/>
      <c r="G1088" s="218">
        <v>80</v>
      </c>
      <c r="H1088" s="218">
        <v>80</v>
      </c>
      <c r="I1088" s="180">
        <f t="shared" si="16"/>
        <v>100</v>
      </c>
      <c r="J1088" s="206"/>
    </row>
    <row r="1089" spans="1:10" s="164" customFormat="1" ht="22.5" x14ac:dyDescent="0.2">
      <c r="A1089" s="213" t="s">
        <v>1424</v>
      </c>
      <c r="B1089" s="214">
        <v>915</v>
      </c>
      <c r="C1089" s="215">
        <v>7</v>
      </c>
      <c r="D1089" s="215">
        <v>2</v>
      </c>
      <c r="E1089" s="216">
        <v>8900055490</v>
      </c>
      <c r="F1089" s="217"/>
      <c r="G1089" s="218">
        <v>80</v>
      </c>
      <c r="H1089" s="218">
        <v>80</v>
      </c>
      <c r="I1089" s="180">
        <f t="shared" si="16"/>
        <v>100</v>
      </c>
      <c r="J1089" s="206"/>
    </row>
    <row r="1090" spans="1:10" s="164" customFormat="1" ht="22.5" x14ac:dyDescent="0.2">
      <c r="A1090" s="213" t="s">
        <v>620</v>
      </c>
      <c r="B1090" s="214">
        <v>915</v>
      </c>
      <c r="C1090" s="215">
        <v>7</v>
      </c>
      <c r="D1090" s="215">
        <v>2</v>
      </c>
      <c r="E1090" s="216">
        <v>8900055490</v>
      </c>
      <c r="F1090" s="217">
        <v>600</v>
      </c>
      <c r="G1090" s="218">
        <v>80</v>
      </c>
      <c r="H1090" s="218">
        <v>80</v>
      </c>
      <c r="I1090" s="180">
        <f t="shared" si="16"/>
        <v>100</v>
      </c>
      <c r="J1090" s="206"/>
    </row>
    <row r="1091" spans="1:10" s="164" customFormat="1" ht="11.25" x14ac:dyDescent="0.2">
      <c r="A1091" s="213" t="s">
        <v>978</v>
      </c>
      <c r="B1091" s="214">
        <v>915</v>
      </c>
      <c r="C1091" s="215">
        <v>7</v>
      </c>
      <c r="D1091" s="215">
        <v>4</v>
      </c>
      <c r="E1091" s="216"/>
      <c r="F1091" s="217"/>
      <c r="G1091" s="218">
        <v>128410.5</v>
      </c>
      <c r="H1091" s="218">
        <v>127651.8</v>
      </c>
      <c r="I1091" s="180">
        <f t="shared" si="16"/>
        <v>99.409160465849752</v>
      </c>
      <c r="J1091" s="206"/>
    </row>
    <row r="1092" spans="1:10" s="164" customFormat="1" ht="22.5" x14ac:dyDescent="0.2">
      <c r="A1092" s="213" t="s">
        <v>617</v>
      </c>
      <c r="B1092" s="214">
        <v>915</v>
      </c>
      <c r="C1092" s="215">
        <v>7</v>
      </c>
      <c r="D1092" s="215">
        <v>4</v>
      </c>
      <c r="E1092" s="216">
        <v>700000000</v>
      </c>
      <c r="F1092" s="217"/>
      <c r="G1092" s="218">
        <v>2473.8000000000002</v>
      </c>
      <c r="H1092" s="218">
        <v>2473.8000000000002</v>
      </c>
      <c r="I1092" s="180">
        <f t="shared" si="16"/>
        <v>100</v>
      </c>
      <c r="J1092" s="206"/>
    </row>
    <row r="1093" spans="1:10" s="164" customFormat="1" ht="11.25" x14ac:dyDescent="0.2">
      <c r="A1093" s="213" t="s">
        <v>979</v>
      </c>
      <c r="B1093" s="214">
        <v>915</v>
      </c>
      <c r="C1093" s="215">
        <v>7</v>
      </c>
      <c r="D1093" s="215">
        <v>4</v>
      </c>
      <c r="E1093" s="216">
        <v>740000000</v>
      </c>
      <c r="F1093" s="217"/>
      <c r="G1093" s="218">
        <v>2473.8000000000002</v>
      </c>
      <c r="H1093" s="218">
        <v>2473.8000000000002</v>
      </c>
      <c r="I1093" s="180">
        <f t="shared" si="16"/>
        <v>100</v>
      </c>
      <c r="J1093" s="206"/>
    </row>
    <row r="1094" spans="1:10" s="164" customFormat="1" ht="22.5" x14ac:dyDescent="0.2">
      <c r="A1094" s="213" t="s">
        <v>982</v>
      </c>
      <c r="B1094" s="214">
        <v>915</v>
      </c>
      <c r="C1094" s="215">
        <v>7</v>
      </c>
      <c r="D1094" s="215">
        <v>4</v>
      </c>
      <c r="E1094" s="216">
        <v>740800000</v>
      </c>
      <c r="F1094" s="217"/>
      <c r="G1094" s="218">
        <v>2473.8000000000002</v>
      </c>
      <c r="H1094" s="218">
        <v>2473.8000000000002</v>
      </c>
      <c r="I1094" s="180">
        <f t="shared" si="16"/>
        <v>100</v>
      </c>
      <c r="J1094" s="206"/>
    </row>
    <row r="1095" spans="1:10" s="164" customFormat="1" ht="67.5" x14ac:dyDescent="0.2">
      <c r="A1095" s="213" t="s">
        <v>1652</v>
      </c>
      <c r="B1095" s="214">
        <v>915</v>
      </c>
      <c r="C1095" s="215">
        <v>7</v>
      </c>
      <c r="D1095" s="215">
        <v>4</v>
      </c>
      <c r="E1095" s="216" t="s">
        <v>1653</v>
      </c>
      <c r="F1095" s="217"/>
      <c r="G1095" s="218">
        <v>2473.8000000000002</v>
      </c>
      <c r="H1095" s="218">
        <v>2473.8000000000002</v>
      </c>
      <c r="I1095" s="180">
        <f t="shared" si="16"/>
        <v>100</v>
      </c>
      <c r="J1095" s="206"/>
    </row>
    <row r="1096" spans="1:10" s="164" customFormat="1" ht="22.5" x14ac:dyDescent="0.2">
      <c r="A1096" s="213" t="s">
        <v>620</v>
      </c>
      <c r="B1096" s="214">
        <v>915</v>
      </c>
      <c r="C1096" s="215">
        <v>7</v>
      </c>
      <c r="D1096" s="215">
        <v>4</v>
      </c>
      <c r="E1096" s="216" t="s">
        <v>1653</v>
      </c>
      <c r="F1096" s="217">
        <v>600</v>
      </c>
      <c r="G1096" s="218">
        <v>2473.8000000000002</v>
      </c>
      <c r="H1096" s="218">
        <v>2473.8000000000002</v>
      </c>
      <c r="I1096" s="180">
        <f t="shared" si="16"/>
        <v>100</v>
      </c>
      <c r="J1096" s="206"/>
    </row>
    <row r="1097" spans="1:10" s="164" customFormat="1" ht="22.5" x14ac:dyDescent="0.2">
      <c r="A1097" s="213" t="s">
        <v>1523</v>
      </c>
      <c r="B1097" s="214">
        <v>915</v>
      </c>
      <c r="C1097" s="215">
        <v>7</v>
      </c>
      <c r="D1097" s="215">
        <v>4</v>
      </c>
      <c r="E1097" s="216">
        <v>800000000</v>
      </c>
      <c r="F1097" s="217"/>
      <c r="G1097" s="218">
        <v>125856.7</v>
      </c>
      <c r="H1097" s="218">
        <v>125098</v>
      </c>
      <c r="I1097" s="180">
        <f t="shared" si="16"/>
        <v>99.397171545098516</v>
      </c>
      <c r="J1097" s="206"/>
    </row>
    <row r="1098" spans="1:10" s="164" customFormat="1" ht="11.25" x14ac:dyDescent="0.2">
      <c r="A1098" s="213" t="s">
        <v>971</v>
      </c>
      <c r="B1098" s="214">
        <v>915</v>
      </c>
      <c r="C1098" s="215">
        <v>7</v>
      </c>
      <c r="D1098" s="215">
        <v>4</v>
      </c>
      <c r="E1098" s="216">
        <v>820000000</v>
      </c>
      <c r="F1098" s="217"/>
      <c r="G1098" s="218">
        <v>125856.7</v>
      </c>
      <c r="H1098" s="218">
        <v>125098</v>
      </c>
      <c r="I1098" s="180">
        <f t="shared" si="16"/>
        <v>99.397171545098516</v>
      </c>
      <c r="J1098" s="206"/>
    </row>
    <row r="1099" spans="1:10" s="164" customFormat="1" ht="11.25" x14ac:dyDescent="0.2">
      <c r="A1099" s="213" t="s">
        <v>972</v>
      </c>
      <c r="B1099" s="214">
        <v>915</v>
      </c>
      <c r="C1099" s="215">
        <v>7</v>
      </c>
      <c r="D1099" s="215">
        <v>4</v>
      </c>
      <c r="E1099" s="216">
        <v>820200000</v>
      </c>
      <c r="F1099" s="217"/>
      <c r="G1099" s="218">
        <v>125856.7</v>
      </c>
      <c r="H1099" s="218">
        <v>125098</v>
      </c>
      <c r="I1099" s="180">
        <f t="shared" si="16"/>
        <v>99.397171545098516</v>
      </c>
      <c r="J1099" s="206"/>
    </row>
    <row r="1100" spans="1:10" s="164" customFormat="1" ht="22.5" x14ac:dyDescent="0.2">
      <c r="A1100" s="213" t="s">
        <v>983</v>
      </c>
      <c r="B1100" s="214">
        <v>915</v>
      </c>
      <c r="C1100" s="215">
        <v>7</v>
      </c>
      <c r="D1100" s="215">
        <v>4</v>
      </c>
      <c r="E1100" s="216">
        <v>820242700</v>
      </c>
      <c r="F1100" s="217"/>
      <c r="G1100" s="218">
        <v>125856.7</v>
      </c>
      <c r="H1100" s="218">
        <v>125098</v>
      </c>
      <c r="I1100" s="180">
        <f t="shared" si="16"/>
        <v>99.397171545098516</v>
      </c>
      <c r="J1100" s="206"/>
    </row>
    <row r="1101" spans="1:10" s="164" customFormat="1" ht="11.25" x14ac:dyDescent="0.2">
      <c r="A1101" s="213" t="s">
        <v>611</v>
      </c>
      <c r="B1101" s="214">
        <v>915</v>
      </c>
      <c r="C1101" s="215">
        <v>7</v>
      </c>
      <c r="D1101" s="215">
        <v>4</v>
      </c>
      <c r="E1101" s="216">
        <v>820242700</v>
      </c>
      <c r="F1101" s="217">
        <v>300</v>
      </c>
      <c r="G1101" s="218">
        <v>2932.2</v>
      </c>
      <c r="H1101" s="218">
        <v>2932.3</v>
      </c>
      <c r="I1101" s="180">
        <f t="shared" ref="I1101:I1164" si="17">+H1101/G1101*100</f>
        <v>100.00341040856695</v>
      </c>
      <c r="J1101" s="206"/>
    </row>
    <row r="1102" spans="1:10" s="164" customFormat="1" ht="22.5" x14ac:dyDescent="0.2">
      <c r="A1102" s="213" t="s">
        <v>620</v>
      </c>
      <c r="B1102" s="214">
        <v>915</v>
      </c>
      <c r="C1102" s="215">
        <v>7</v>
      </c>
      <c r="D1102" s="215">
        <v>4</v>
      </c>
      <c r="E1102" s="216">
        <v>820242700</v>
      </c>
      <c r="F1102" s="217">
        <v>600</v>
      </c>
      <c r="G1102" s="218">
        <v>122924.5</v>
      </c>
      <c r="H1102" s="218">
        <v>122165.7</v>
      </c>
      <c r="I1102" s="180">
        <f t="shared" si="17"/>
        <v>99.382710525566509</v>
      </c>
      <c r="J1102" s="206"/>
    </row>
    <row r="1103" spans="1:10" s="164" customFormat="1" ht="11.25" x14ac:dyDescent="0.2">
      <c r="A1103" s="213" t="s">
        <v>596</v>
      </c>
      <c r="B1103" s="214">
        <v>915</v>
      </c>
      <c r="C1103" s="215">
        <v>7</v>
      </c>
      <c r="D1103" s="215">
        <v>4</v>
      </c>
      <c r="E1103" s="216">
        <v>8900000000</v>
      </c>
      <c r="F1103" s="217"/>
      <c r="G1103" s="218">
        <v>80</v>
      </c>
      <c r="H1103" s="218">
        <v>80</v>
      </c>
      <c r="I1103" s="180">
        <f t="shared" si="17"/>
        <v>100</v>
      </c>
      <c r="J1103" s="206"/>
    </row>
    <row r="1104" spans="1:10" s="164" customFormat="1" ht="22.5" x14ac:dyDescent="0.2">
      <c r="A1104" s="213" t="s">
        <v>1424</v>
      </c>
      <c r="B1104" s="214">
        <v>915</v>
      </c>
      <c r="C1104" s="215">
        <v>7</v>
      </c>
      <c r="D1104" s="215">
        <v>4</v>
      </c>
      <c r="E1104" s="216">
        <v>8900055490</v>
      </c>
      <c r="F1104" s="217"/>
      <c r="G1104" s="218">
        <v>80</v>
      </c>
      <c r="H1104" s="218">
        <v>80</v>
      </c>
      <c r="I1104" s="180">
        <f t="shared" si="17"/>
        <v>100</v>
      </c>
      <c r="J1104" s="206"/>
    </row>
    <row r="1105" spans="1:10" s="164" customFormat="1" ht="22.5" x14ac:dyDescent="0.2">
      <c r="A1105" s="213" t="s">
        <v>620</v>
      </c>
      <c r="B1105" s="214">
        <v>915</v>
      </c>
      <c r="C1105" s="215">
        <v>7</v>
      </c>
      <c r="D1105" s="215">
        <v>4</v>
      </c>
      <c r="E1105" s="216">
        <v>8900055490</v>
      </c>
      <c r="F1105" s="217">
        <v>600</v>
      </c>
      <c r="G1105" s="218">
        <v>80</v>
      </c>
      <c r="H1105" s="218">
        <v>80</v>
      </c>
      <c r="I1105" s="180">
        <f t="shared" si="17"/>
        <v>100</v>
      </c>
      <c r="J1105" s="206"/>
    </row>
    <row r="1106" spans="1:10" s="164" customFormat="1" ht="11.25" x14ac:dyDescent="0.2">
      <c r="A1106" s="213" t="s">
        <v>1010</v>
      </c>
      <c r="B1106" s="214">
        <v>915</v>
      </c>
      <c r="C1106" s="215">
        <v>7</v>
      </c>
      <c r="D1106" s="215">
        <v>9</v>
      </c>
      <c r="E1106" s="216"/>
      <c r="F1106" s="217"/>
      <c r="G1106" s="218">
        <v>5741.4</v>
      </c>
      <c r="H1106" s="218">
        <v>5574</v>
      </c>
      <c r="I1106" s="180">
        <f t="shared" si="17"/>
        <v>97.084334831225831</v>
      </c>
      <c r="J1106" s="206"/>
    </row>
    <row r="1107" spans="1:10" s="164" customFormat="1" ht="22.5" x14ac:dyDescent="0.2">
      <c r="A1107" s="213" t="s">
        <v>1523</v>
      </c>
      <c r="B1107" s="214">
        <v>915</v>
      </c>
      <c r="C1107" s="215">
        <v>7</v>
      </c>
      <c r="D1107" s="215">
        <v>9</v>
      </c>
      <c r="E1107" s="216">
        <v>800000000</v>
      </c>
      <c r="F1107" s="217"/>
      <c r="G1107" s="218">
        <v>5691.4</v>
      </c>
      <c r="H1107" s="218">
        <v>5524</v>
      </c>
      <c r="I1107" s="180">
        <f t="shared" si="17"/>
        <v>97.058720174298074</v>
      </c>
      <c r="J1107" s="206"/>
    </row>
    <row r="1108" spans="1:10" s="164" customFormat="1" ht="11.25" x14ac:dyDescent="0.2">
      <c r="A1108" s="213" t="s">
        <v>971</v>
      </c>
      <c r="B1108" s="214">
        <v>915</v>
      </c>
      <c r="C1108" s="215">
        <v>7</v>
      </c>
      <c r="D1108" s="215">
        <v>9</v>
      </c>
      <c r="E1108" s="216">
        <v>820000000</v>
      </c>
      <c r="F1108" s="217"/>
      <c r="G1108" s="218">
        <v>5691.4</v>
      </c>
      <c r="H1108" s="218">
        <v>5524</v>
      </c>
      <c r="I1108" s="180">
        <f t="shared" si="17"/>
        <v>97.058720174298074</v>
      </c>
      <c r="J1108" s="206"/>
    </row>
    <row r="1109" spans="1:10" s="164" customFormat="1" ht="11.25" x14ac:dyDescent="0.2">
      <c r="A1109" s="213" t="s">
        <v>972</v>
      </c>
      <c r="B1109" s="214">
        <v>915</v>
      </c>
      <c r="C1109" s="215">
        <v>7</v>
      </c>
      <c r="D1109" s="215">
        <v>9</v>
      </c>
      <c r="E1109" s="216">
        <v>820200000</v>
      </c>
      <c r="F1109" s="217"/>
      <c r="G1109" s="218">
        <v>5691.4</v>
      </c>
      <c r="H1109" s="218">
        <v>5524</v>
      </c>
      <c r="I1109" s="180">
        <f t="shared" si="17"/>
        <v>97.058720174298074</v>
      </c>
      <c r="J1109" s="206"/>
    </row>
    <row r="1110" spans="1:10" s="164" customFormat="1" ht="11.25" x14ac:dyDescent="0.2">
      <c r="A1110" s="213" t="s">
        <v>1027</v>
      </c>
      <c r="B1110" s="214">
        <v>915</v>
      </c>
      <c r="C1110" s="215">
        <v>7</v>
      </c>
      <c r="D1110" s="215">
        <v>9</v>
      </c>
      <c r="E1110" s="216">
        <v>820243500</v>
      </c>
      <c r="F1110" s="217"/>
      <c r="G1110" s="218">
        <v>5691.4</v>
      </c>
      <c r="H1110" s="218">
        <v>5524</v>
      </c>
      <c r="I1110" s="180">
        <f t="shared" si="17"/>
        <v>97.058720174298074</v>
      </c>
      <c r="J1110" s="206"/>
    </row>
    <row r="1111" spans="1:10" s="164" customFormat="1" ht="22.5" x14ac:dyDescent="0.2">
      <c r="A1111" s="213" t="s">
        <v>620</v>
      </c>
      <c r="B1111" s="214">
        <v>915</v>
      </c>
      <c r="C1111" s="215">
        <v>7</v>
      </c>
      <c r="D1111" s="215">
        <v>9</v>
      </c>
      <c r="E1111" s="216">
        <v>820243500</v>
      </c>
      <c r="F1111" s="217">
        <v>600</v>
      </c>
      <c r="G1111" s="218">
        <v>5691.4</v>
      </c>
      <c r="H1111" s="218">
        <v>5524</v>
      </c>
      <c r="I1111" s="180">
        <f t="shared" si="17"/>
        <v>97.058720174298074</v>
      </c>
      <c r="J1111" s="206"/>
    </row>
    <row r="1112" spans="1:10" s="164" customFormat="1" ht="11.25" x14ac:dyDescent="0.2">
      <c r="A1112" s="213" t="s">
        <v>596</v>
      </c>
      <c r="B1112" s="214">
        <v>915</v>
      </c>
      <c r="C1112" s="215">
        <v>7</v>
      </c>
      <c r="D1112" s="215">
        <v>9</v>
      </c>
      <c r="E1112" s="216">
        <v>8900000000</v>
      </c>
      <c r="F1112" s="217"/>
      <c r="G1112" s="218">
        <v>50</v>
      </c>
      <c r="H1112" s="218">
        <v>50</v>
      </c>
      <c r="I1112" s="180">
        <f t="shared" si="17"/>
        <v>100</v>
      </c>
      <c r="J1112" s="206"/>
    </row>
    <row r="1113" spans="1:10" s="164" customFormat="1" ht="22.5" x14ac:dyDescent="0.2">
      <c r="A1113" s="213" t="s">
        <v>1424</v>
      </c>
      <c r="B1113" s="214">
        <v>915</v>
      </c>
      <c r="C1113" s="215">
        <v>7</v>
      </c>
      <c r="D1113" s="215">
        <v>9</v>
      </c>
      <c r="E1113" s="216">
        <v>8900055490</v>
      </c>
      <c r="F1113" s="217"/>
      <c r="G1113" s="218">
        <v>50</v>
      </c>
      <c r="H1113" s="218">
        <v>50</v>
      </c>
      <c r="I1113" s="180">
        <f t="shared" si="17"/>
        <v>100</v>
      </c>
      <c r="J1113" s="206"/>
    </row>
    <row r="1114" spans="1:10" s="164" customFormat="1" ht="22.5" x14ac:dyDescent="0.2">
      <c r="A1114" s="213" t="s">
        <v>620</v>
      </c>
      <c r="B1114" s="214">
        <v>915</v>
      </c>
      <c r="C1114" s="215">
        <v>7</v>
      </c>
      <c r="D1114" s="215">
        <v>9</v>
      </c>
      <c r="E1114" s="216">
        <v>8900055490</v>
      </c>
      <c r="F1114" s="217">
        <v>600</v>
      </c>
      <c r="G1114" s="218">
        <v>50</v>
      </c>
      <c r="H1114" s="218">
        <v>50</v>
      </c>
      <c r="I1114" s="180">
        <f t="shared" si="17"/>
        <v>100</v>
      </c>
      <c r="J1114" s="206"/>
    </row>
    <row r="1115" spans="1:10" s="164" customFormat="1" ht="11.25" x14ac:dyDescent="0.2">
      <c r="A1115" s="213" t="s">
        <v>1047</v>
      </c>
      <c r="B1115" s="214">
        <v>915</v>
      </c>
      <c r="C1115" s="215">
        <v>8</v>
      </c>
      <c r="D1115" s="215"/>
      <c r="E1115" s="216"/>
      <c r="F1115" s="217"/>
      <c r="G1115" s="218">
        <v>996912.6</v>
      </c>
      <c r="H1115" s="218">
        <v>990942.9</v>
      </c>
      <c r="I1115" s="180">
        <f t="shared" si="17"/>
        <v>99.401181206858055</v>
      </c>
      <c r="J1115" s="206"/>
    </row>
    <row r="1116" spans="1:10" s="164" customFormat="1" ht="11.25" x14ac:dyDescent="0.2">
      <c r="A1116" s="213" t="s">
        <v>1048</v>
      </c>
      <c r="B1116" s="214">
        <v>915</v>
      </c>
      <c r="C1116" s="215">
        <v>8</v>
      </c>
      <c r="D1116" s="215">
        <v>1</v>
      </c>
      <c r="E1116" s="216"/>
      <c r="F1116" s="217"/>
      <c r="G1116" s="218">
        <v>913217.4</v>
      </c>
      <c r="H1116" s="218">
        <v>908031.1</v>
      </c>
      <c r="I1116" s="180">
        <f t="shared" si="17"/>
        <v>99.432084846390339</v>
      </c>
      <c r="J1116" s="206"/>
    </row>
    <row r="1117" spans="1:10" s="164" customFormat="1" ht="22.5" x14ac:dyDescent="0.2">
      <c r="A1117" s="213" t="s">
        <v>1523</v>
      </c>
      <c r="B1117" s="214">
        <v>915</v>
      </c>
      <c r="C1117" s="215">
        <v>8</v>
      </c>
      <c r="D1117" s="215">
        <v>1</v>
      </c>
      <c r="E1117" s="216">
        <v>800000000</v>
      </c>
      <c r="F1117" s="217"/>
      <c r="G1117" s="218">
        <v>911407.4</v>
      </c>
      <c r="H1117" s="218">
        <v>906221.1</v>
      </c>
      <c r="I1117" s="180">
        <f t="shared" si="17"/>
        <v>99.430957001226901</v>
      </c>
      <c r="J1117" s="206"/>
    </row>
    <row r="1118" spans="1:10" s="164" customFormat="1" ht="11.25" x14ac:dyDescent="0.2">
      <c r="A1118" s="213" t="s">
        <v>1049</v>
      </c>
      <c r="B1118" s="214">
        <v>915</v>
      </c>
      <c r="C1118" s="215">
        <v>8</v>
      </c>
      <c r="D1118" s="215">
        <v>1</v>
      </c>
      <c r="E1118" s="216">
        <v>810000000</v>
      </c>
      <c r="F1118" s="217"/>
      <c r="G1118" s="218">
        <v>396901.4</v>
      </c>
      <c r="H1118" s="218">
        <v>392846.1</v>
      </c>
      <c r="I1118" s="180">
        <f t="shared" si="17"/>
        <v>98.978260091801133</v>
      </c>
      <c r="J1118" s="206"/>
    </row>
    <row r="1119" spans="1:10" s="164" customFormat="1" ht="11.25" x14ac:dyDescent="0.2">
      <c r="A1119" s="213" t="s">
        <v>1050</v>
      </c>
      <c r="B1119" s="214">
        <v>915</v>
      </c>
      <c r="C1119" s="215">
        <v>8</v>
      </c>
      <c r="D1119" s="215">
        <v>1</v>
      </c>
      <c r="E1119" s="216">
        <v>810100000</v>
      </c>
      <c r="F1119" s="217"/>
      <c r="G1119" s="218">
        <v>105272</v>
      </c>
      <c r="H1119" s="218">
        <v>103625.2</v>
      </c>
      <c r="I1119" s="180">
        <f t="shared" si="17"/>
        <v>98.4356714036021</v>
      </c>
      <c r="J1119" s="206"/>
    </row>
    <row r="1120" spans="1:10" s="164" customFormat="1" ht="11.25" x14ac:dyDescent="0.2">
      <c r="A1120" s="213" t="s">
        <v>1051</v>
      </c>
      <c r="B1120" s="214">
        <v>915</v>
      </c>
      <c r="C1120" s="215">
        <v>8</v>
      </c>
      <c r="D1120" s="215">
        <v>1</v>
      </c>
      <c r="E1120" s="216">
        <v>810144100</v>
      </c>
      <c r="F1120" s="217"/>
      <c r="G1120" s="218">
        <v>105272</v>
      </c>
      <c r="H1120" s="218">
        <v>103625.2</v>
      </c>
      <c r="I1120" s="180">
        <f t="shared" si="17"/>
        <v>98.4356714036021</v>
      </c>
      <c r="J1120" s="206"/>
    </row>
    <row r="1121" spans="1:10" s="164" customFormat="1" ht="22.5" x14ac:dyDescent="0.2">
      <c r="A1121" s="213" t="s">
        <v>620</v>
      </c>
      <c r="B1121" s="214">
        <v>915</v>
      </c>
      <c r="C1121" s="215">
        <v>8</v>
      </c>
      <c r="D1121" s="215">
        <v>1</v>
      </c>
      <c r="E1121" s="216">
        <v>810144100</v>
      </c>
      <c r="F1121" s="217">
        <v>600</v>
      </c>
      <c r="G1121" s="218">
        <v>105272</v>
      </c>
      <c r="H1121" s="218">
        <v>103625.2</v>
      </c>
      <c r="I1121" s="180">
        <f t="shared" si="17"/>
        <v>98.4356714036021</v>
      </c>
      <c r="J1121" s="206"/>
    </row>
    <row r="1122" spans="1:10" s="164" customFormat="1" ht="11.25" x14ac:dyDescent="0.2">
      <c r="A1122" s="213" t="s">
        <v>1052</v>
      </c>
      <c r="B1122" s="214">
        <v>915</v>
      </c>
      <c r="C1122" s="215">
        <v>8</v>
      </c>
      <c r="D1122" s="215">
        <v>1</v>
      </c>
      <c r="E1122" s="216">
        <v>810200000</v>
      </c>
      <c r="F1122" s="217"/>
      <c r="G1122" s="218">
        <v>90874.7</v>
      </c>
      <c r="H1122" s="218">
        <v>90451.8</v>
      </c>
      <c r="I1122" s="180">
        <f t="shared" si="17"/>
        <v>99.534633952024052</v>
      </c>
      <c r="J1122" s="206"/>
    </row>
    <row r="1123" spans="1:10" s="164" customFormat="1" ht="11.25" x14ac:dyDescent="0.2">
      <c r="A1123" s="213" t="s">
        <v>1053</v>
      </c>
      <c r="B1123" s="214">
        <v>915</v>
      </c>
      <c r="C1123" s="215">
        <v>8</v>
      </c>
      <c r="D1123" s="215">
        <v>1</v>
      </c>
      <c r="E1123" s="216">
        <v>810242200</v>
      </c>
      <c r="F1123" s="217"/>
      <c r="G1123" s="218">
        <v>89081.600000000006</v>
      </c>
      <c r="H1123" s="218">
        <v>88658.7</v>
      </c>
      <c r="I1123" s="180">
        <f t="shared" si="17"/>
        <v>99.525266721747244</v>
      </c>
      <c r="J1123" s="206"/>
    </row>
    <row r="1124" spans="1:10" s="164" customFormat="1" ht="22.5" x14ac:dyDescent="0.2">
      <c r="A1124" s="213" t="s">
        <v>620</v>
      </c>
      <c r="B1124" s="214">
        <v>915</v>
      </c>
      <c r="C1124" s="215">
        <v>8</v>
      </c>
      <c r="D1124" s="215">
        <v>1</v>
      </c>
      <c r="E1124" s="216">
        <v>810242200</v>
      </c>
      <c r="F1124" s="217">
        <v>600</v>
      </c>
      <c r="G1124" s="218">
        <v>89081.600000000006</v>
      </c>
      <c r="H1124" s="218">
        <v>88658.7</v>
      </c>
      <c r="I1124" s="180">
        <f t="shared" si="17"/>
        <v>99.525266721747244</v>
      </c>
      <c r="J1124" s="206"/>
    </row>
    <row r="1125" spans="1:10" s="164" customFormat="1" ht="11.25" x14ac:dyDescent="0.2">
      <c r="A1125" s="213" t="s">
        <v>1683</v>
      </c>
      <c r="B1125" s="214">
        <v>915</v>
      </c>
      <c r="C1125" s="215">
        <v>8</v>
      </c>
      <c r="D1125" s="215">
        <v>1</v>
      </c>
      <c r="E1125" s="216" t="s">
        <v>1684</v>
      </c>
      <c r="F1125" s="217"/>
      <c r="G1125" s="218">
        <v>1793.1</v>
      </c>
      <c r="H1125" s="218">
        <v>1793.1</v>
      </c>
      <c r="I1125" s="180">
        <f t="shared" si="17"/>
        <v>100</v>
      </c>
      <c r="J1125" s="206"/>
    </row>
    <row r="1126" spans="1:10" s="164" customFormat="1" ht="22.5" x14ac:dyDescent="0.2">
      <c r="A1126" s="213" t="s">
        <v>620</v>
      </c>
      <c r="B1126" s="214">
        <v>915</v>
      </c>
      <c r="C1126" s="215">
        <v>8</v>
      </c>
      <c r="D1126" s="215">
        <v>1</v>
      </c>
      <c r="E1126" s="216" t="s">
        <v>1684</v>
      </c>
      <c r="F1126" s="217">
        <v>600</v>
      </c>
      <c r="G1126" s="218">
        <v>1793.1</v>
      </c>
      <c r="H1126" s="218">
        <v>1793.1</v>
      </c>
      <c r="I1126" s="180">
        <f t="shared" si="17"/>
        <v>100</v>
      </c>
      <c r="J1126" s="206"/>
    </row>
    <row r="1127" spans="1:10" s="164" customFormat="1" ht="22.5" x14ac:dyDescent="0.2">
      <c r="A1127" s="213" t="s">
        <v>1054</v>
      </c>
      <c r="B1127" s="214">
        <v>915</v>
      </c>
      <c r="C1127" s="215">
        <v>8</v>
      </c>
      <c r="D1127" s="215">
        <v>1</v>
      </c>
      <c r="E1127" s="216">
        <v>810300000</v>
      </c>
      <c r="F1127" s="217"/>
      <c r="G1127" s="218">
        <v>108242</v>
      </c>
      <c r="H1127" s="218">
        <v>106256.5</v>
      </c>
      <c r="I1127" s="180">
        <f t="shared" si="17"/>
        <v>98.165684299994467</v>
      </c>
      <c r="J1127" s="206"/>
    </row>
    <row r="1128" spans="1:10" s="164" customFormat="1" ht="11.25" x14ac:dyDescent="0.2">
      <c r="A1128" s="213" t="s">
        <v>1685</v>
      </c>
      <c r="B1128" s="214">
        <v>915</v>
      </c>
      <c r="C1128" s="215">
        <v>8</v>
      </c>
      <c r="D1128" s="215">
        <v>1</v>
      </c>
      <c r="E1128" s="216">
        <v>810300330</v>
      </c>
      <c r="F1128" s="217"/>
      <c r="G1128" s="218">
        <v>12640</v>
      </c>
      <c r="H1128" s="218">
        <v>11849.6</v>
      </c>
      <c r="I1128" s="180">
        <f t="shared" si="17"/>
        <v>93.74683544303798</v>
      </c>
      <c r="J1128" s="206"/>
    </row>
    <row r="1129" spans="1:10" s="164" customFormat="1" ht="11.25" x14ac:dyDescent="0.2">
      <c r="A1129" s="213" t="s">
        <v>599</v>
      </c>
      <c r="B1129" s="214">
        <v>915</v>
      </c>
      <c r="C1129" s="215">
        <v>8</v>
      </c>
      <c r="D1129" s="215">
        <v>1</v>
      </c>
      <c r="E1129" s="216">
        <v>810300330</v>
      </c>
      <c r="F1129" s="217">
        <v>200</v>
      </c>
      <c r="G1129" s="218">
        <v>12640</v>
      </c>
      <c r="H1129" s="218">
        <v>11849.6</v>
      </c>
      <c r="I1129" s="180">
        <f t="shared" si="17"/>
        <v>93.74683544303798</v>
      </c>
      <c r="J1129" s="206"/>
    </row>
    <row r="1130" spans="1:10" s="164" customFormat="1" ht="11.25" x14ac:dyDescent="0.2">
      <c r="A1130" s="213" t="s">
        <v>1053</v>
      </c>
      <c r="B1130" s="214">
        <v>915</v>
      </c>
      <c r="C1130" s="215">
        <v>8</v>
      </c>
      <c r="D1130" s="215">
        <v>1</v>
      </c>
      <c r="E1130" s="216">
        <v>810344000</v>
      </c>
      <c r="F1130" s="217"/>
      <c r="G1130" s="218">
        <v>95602</v>
      </c>
      <c r="H1130" s="218">
        <v>94406.9</v>
      </c>
      <c r="I1130" s="180">
        <f t="shared" si="17"/>
        <v>98.749921549758369</v>
      </c>
      <c r="J1130" s="206"/>
    </row>
    <row r="1131" spans="1:10" s="164" customFormat="1" ht="22.5" x14ac:dyDescent="0.2">
      <c r="A1131" s="213" t="s">
        <v>620</v>
      </c>
      <c r="B1131" s="214">
        <v>915</v>
      </c>
      <c r="C1131" s="215">
        <v>8</v>
      </c>
      <c r="D1131" s="215">
        <v>1</v>
      </c>
      <c r="E1131" s="216">
        <v>810344000</v>
      </c>
      <c r="F1131" s="217">
        <v>600</v>
      </c>
      <c r="G1131" s="218">
        <v>95602</v>
      </c>
      <c r="H1131" s="218">
        <v>94406.9</v>
      </c>
      <c r="I1131" s="180">
        <f t="shared" si="17"/>
        <v>98.749921549758369</v>
      </c>
      <c r="J1131" s="206"/>
    </row>
    <row r="1132" spans="1:10" s="164" customFormat="1" ht="22.5" x14ac:dyDescent="0.2">
      <c r="A1132" s="213" t="s">
        <v>1686</v>
      </c>
      <c r="B1132" s="214">
        <v>915</v>
      </c>
      <c r="C1132" s="215">
        <v>8</v>
      </c>
      <c r="D1132" s="215">
        <v>1</v>
      </c>
      <c r="E1132" s="216" t="s">
        <v>1055</v>
      </c>
      <c r="F1132" s="217"/>
      <c r="G1132" s="218">
        <v>91957.1</v>
      </c>
      <c r="H1132" s="218">
        <v>91957.1</v>
      </c>
      <c r="I1132" s="180">
        <f t="shared" si="17"/>
        <v>100</v>
      </c>
      <c r="J1132" s="206"/>
    </row>
    <row r="1133" spans="1:10" s="164" customFormat="1" ht="11.25" x14ac:dyDescent="0.2">
      <c r="A1133" s="213" t="s">
        <v>1687</v>
      </c>
      <c r="B1133" s="214">
        <v>915</v>
      </c>
      <c r="C1133" s="215">
        <v>8</v>
      </c>
      <c r="D1133" s="215">
        <v>1</v>
      </c>
      <c r="E1133" s="216" t="s">
        <v>1056</v>
      </c>
      <c r="F1133" s="217"/>
      <c r="G1133" s="218">
        <v>40000</v>
      </c>
      <c r="H1133" s="218">
        <v>40000</v>
      </c>
      <c r="I1133" s="180">
        <f t="shared" si="17"/>
        <v>100</v>
      </c>
      <c r="J1133" s="206"/>
    </row>
    <row r="1134" spans="1:10" s="164" customFormat="1" ht="11.25" x14ac:dyDescent="0.2">
      <c r="A1134" s="213" t="s">
        <v>609</v>
      </c>
      <c r="B1134" s="214">
        <v>915</v>
      </c>
      <c r="C1134" s="215">
        <v>8</v>
      </c>
      <c r="D1134" s="215">
        <v>1</v>
      </c>
      <c r="E1134" s="216" t="s">
        <v>1056</v>
      </c>
      <c r="F1134" s="217">
        <v>500</v>
      </c>
      <c r="G1134" s="218">
        <v>40000</v>
      </c>
      <c r="H1134" s="218">
        <v>40000</v>
      </c>
      <c r="I1134" s="180">
        <f t="shared" si="17"/>
        <v>100</v>
      </c>
      <c r="J1134" s="206"/>
    </row>
    <row r="1135" spans="1:10" s="164" customFormat="1" ht="11.25" x14ac:dyDescent="0.2">
      <c r="A1135" s="213" t="s">
        <v>1057</v>
      </c>
      <c r="B1135" s="214">
        <v>915</v>
      </c>
      <c r="C1135" s="215">
        <v>8</v>
      </c>
      <c r="D1135" s="215">
        <v>1</v>
      </c>
      <c r="E1135" s="216" t="s">
        <v>1058</v>
      </c>
      <c r="F1135" s="217"/>
      <c r="G1135" s="218">
        <v>51957.1</v>
      </c>
      <c r="H1135" s="218">
        <v>51957.1</v>
      </c>
      <c r="I1135" s="180">
        <f t="shared" si="17"/>
        <v>100</v>
      </c>
      <c r="J1135" s="206"/>
    </row>
    <row r="1136" spans="1:10" s="164" customFormat="1" ht="11.25" x14ac:dyDescent="0.2">
      <c r="A1136" s="213" t="s">
        <v>599</v>
      </c>
      <c r="B1136" s="214">
        <v>915</v>
      </c>
      <c r="C1136" s="215">
        <v>8</v>
      </c>
      <c r="D1136" s="215">
        <v>1</v>
      </c>
      <c r="E1136" s="216" t="s">
        <v>1058</v>
      </c>
      <c r="F1136" s="217">
        <v>200</v>
      </c>
      <c r="G1136" s="218">
        <v>49912.800000000003</v>
      </c>
      <c r="H1136" s="218">
        <v>49912.800000000003</v>
      </c>
      <c r="I1136" s="180">
        <f t="shared" si="17"/>
        <v>100</v>
      </c>
      <c r="J1136" s="206"/>
    </row>
    <row r="1137" spans="1:10" s="164" customFormat="1" ht="22.5" x14ac:dyDescent="0.2">
      <c r="A1137" s="213" t="s">
        <v>620</v>
      </c>
      <c r="B1137" s="214">
        <v>915</v>
      </c>
      <c r="C1137" s="215">
        <v>8</v>
      </c>
      <c r="D1137" s="215">
        <v>1</v>
      </c>
      <c r="E1137" s="216" t="s">
        <v>1058</v>
      </c>
      <c r="F1137" s="217">
        <v>600</v>
      </c>
      <c r="G1137" s="218">
        <v>2044.3</v>
      </c>
      <c r="H1137" s="218">
        <v>2044.3</v>
      </c>
      <c r="I1137" s="180">
        <f t="shared" si="17"/>
        <v>100</v>
      </c>
      <c r="J1137" s="206"/>
    </row>
    <row r="1138" spans="1:10" s="164" customFormat="1" ht="11.25" x14ac:dyDescent="0.2">
      <c r="A1138" s="213" t="s">
        <v>1690</v>
      </c>
      <c r="B1138" s="214">
        <v>915</v>
      </c>
      <c r="C1138" s="215">
        <v>8</v>
      </c>
      <c r="D1138" s="215">
        <v>1</v>
      </c>
      <c r="E1138" s="216" t="s">
        <v>1691</v>
      </c>
      <c r="F1138" s="217"/>
      <c r="G1138" s="218">
        <v>555.6</v>
      </c>
      <c r="H1138" s="218">
        <v>555.5</v>
      </c>
      <c r="I1138" s="180">
        <f t="shared" si="17"/>
        <v>99.982001439884812</v>
      </c>
      <c r="J1138" s="206"/>
    </row>
    <row r="1139" spans="1:10" s="164" customFormat="1" ht="11.25" x14ac:dyDescent="0.2">
      <c r="A1139" s="213" t="s">
        <v>1076</v>
      </c>
      <c r="B1139" s="214">
        <v>915</v>
      </c>
      <c r="C1139" s="215">
        <v>8</v>
      </c>
      <c r="D1139" s="215">
        <v>1</v>
      </c>
      <c r="E1139" s="216" t="s">
        <v>1692</v>
      </c>
      <c r="F1139" s="217"/>
      <c r="G1139" s="218">
        <v>555.6</v>
      </c>
      <c r="H1139" s="218">
        <v>555.5</v>
      </c>
      <c r="I1139" s="180">
        <f t="shared" si="17"/>
        <v>99.982001439884812</v>
      </c>
      <c r="J1139" s="206"/>
    </row>
    <row r="1140" spans="1:10" s="164" customFormat="1" ht="11.25" x14ac:dyDescent="0.2">
      <c r="A1140" s="213" t="s">
        <v>609</v>
      </c>
      <c r="B1140" s="214">
        <v>915</v>
      </c>
      <c r="C1140" s="215">
        <v>8</v>
      </c>
      <c r="D1140" s="215">
        <v>1</v>
      </c>
      <c r="E1140" s="216" t="s">
        <v>1692</v>
      </c>
      <c r="F1140" s="217">
        <v>500</v>
      </c>
      <c r="G1140" s="218">
        <v>555.6</v>
      </c>
      <c r="H1140" s="218">
        <v>555.5</v>
      </c>
      <c r="I1140" s="180">
        <f t="shared" si="17"/>
        <v>99.982001439884812</v>
      </c>
      <c r="J1140" s="206"/>
    </row>
    <row r="1141" spans="1:10" s="164" customFormat="1" ht="11.25" x14ac:dyDescent="0.2">
      <c r="A1141" s="213" t="s">
        <v>971</v>
      </c>
      <c r="B1141" s="214">
        <v>915</v>
      </c>
      <c r="C1141" s="215">
        <v>8</v>
      </c>
      <c r="D1141" s="215">
        <v>1</v>
      </c>
      <c r="E1141" s="216">
        <v>820000000</v>
      </c>
      <c r="F1141" s="217"/>
      <c r="G1141" s="218">
        <v>317409.40000000002</v>
      </c>
      <c r="H1141" s="218">
        <v>316279.3</v>
      </c>
      <c r="I1141" s="180">
        <f t="shared" si="17"/>
        <v>99.64396139496813</v>
      </c>
      <c r="J1141" s="206"/>
    </row>
    <row r="1142" spans="1:10" s="164" customFormat="1" ht="22.5" x14ac:dyDescent="0.2">
      <c r="A1142" s="213" t="s">
        <v>1059</v>
      </c>
      <c r="B1142" s="214">
        <v>915</v>
      </c>
      <c r="C1142" s="215">
        <v>8</v>
      </c>
      <c r="D1142" s="215">
        <v>1</v>
      </c>
      <c r="E1142" s="216">
        <v>820100000</v>
      </c>
      <c r="F1142" s="217"/>
      <c r="G1142" s="218">
        <v>317409.40000000002</v>
      </c>
      <c r="H1142" s="218">
        <v>316279.3</v>
      </c>
      <c r="I1142" s="180">
        <f t="shared" si="17"/>
        <v>99.64396139496813</v>
      </c>
      <c r="J1142" s="206"/>
    </row>
    <row r="1143" spans="1:10" s="164" customFormat="1" ht="11.25" x14ac:dyDescent="0.2">
      <c r="A1143" s="213" t="s">
        <v>1060</v>
      </c>
      <c r="B1143" s="214">
        <v>915</v>
      </c>
      <c r="C1143" s="215">
        <v>8</v>
      </c>
      <c r="D1143" s="215">
        <v>1</v>
      </c>
      <c r="E1143" s="216">
        <v>820144300</v>
      </c>
      <c r="F1143" s="217"/>
      <c r="G1143" s="218">
        <v>309054.3</v>
      </c>
      <c r="H1143" s="218">
        <v>307924.2</v>
      </c>
      <c r="I1143" s="180">
        <f t="shared" si="17"/>
        <v>99.634336102102452</v>
      </c>
      <c r="J1143" s="206"/>
    </row>
    <row r="1144" spans="1:10" s="164" customFormat="1" ht="22.5" x14ac:dyDescent="0.2">
      <c r="A1144" s="213" t="s">
        <v>620</v>
      </c>
      <c r="B1144" s="214">
        <v>915</v>
      </c>
      <c r="C1144" s="215">
        <v>8</v>
      </c>
      <c r="D1144" s="215">
        <v>1</v>
      </c>
      <c r="E1144" s="216">
        <v>820144300</v>
      </c>
      <c r="F1144" s="217">
        <v>600</v>
      </c>
      <c r="G1144" s="218">
        <v>309054.3</v>
      </c>
      <c r="H1144" s="218">
        <v>307924.2</v>
      </c>
      <c r="I1144" s="180">
        <f t="shared" si="17"/>
        <v>99.634336102102452</v>
      </c>
      <c r="J1144" s="206"/>
    </row>
    <row r="1145" spans="1:10" s="164" customFormat="1" ht="11.25" x14ac:dyDescent="0.2">
      <c r="A1145" s="213" t="s">
        <v>1061</v>
      </c>
      <c r="B1145" s="214">
        <v>915</v>
      </c>
      <c r="C1145" s="215">
        <v>8</v>
      </c>
      <c r="D1145" s="215">
        <v>1</v>
      </c>
      <c r="E1145" s="216" t="s">
        <v>1062</v>
      </c>
      <c r="F1145" s="217"/>
      <c r="G1145" s="218">
        <v>8355.1</v>
      </c>
      <c r="H1145" s="218">
        <v>8355.1</v>
      </c>
      <c r="I1145" s="180">
        <f t="shared" si="17"/>
        <v>100</v>
      </c>
      <c r="J1145" s="206"/>
    </row>
    <row r="1146" spans="1:10" s="164" customFormat="1" ht="11.25" x14ac:dyDescent="0.2">
      <c r="A1146" s="213" t="s">
        <v>609</v>
      </c>
      <c r="B1146" s="214">
        <v>915</v>
      </c>
      <c r="C1146" s="215">
        <v>8</v>
      </c>
      <c r="D1146" s="215">
        <v>1</v>
      </c>
      <c r="E1146" s="216" t="s">
        <v>1062</v>
      </c>
      <c r="F1146" s="217">
        <v>500</v>
      </c>
      <c r="G1146" s="218">
        <v>202</v>
      </c>
      <c r="H1146" s="218">
        <v>202</v>
      </c>
      <c r="I1146" s="180">
        <f t="shared" si="17"/>
        <v>100</v>
      </c>
      <c r="J1146" s="206"/>
    </row>
    <row r="1147" spans="1:10" s="164" customFormat="1" ht="22.5" x14ac:dyDescent="0.2">
      <c r="A1147" s="213" t="s">
        <v>620</v>
      </c>
      <c r="B1147" s="214">
        <v>915</v>
      </c>
      <c r="C1147" s="215">
        <v>8</v>
      </c>
      <c r="D1147" s="215">
        <v>1</v>
      </c>
      <c r="E1147" s="216" t="s">
        <v>1062</v>
      </c>
      <c r="F1147" s="217">
        <v>600</v>
      </c>
      <c r="G1147" s="218">
        <v>8153.1</v>
      </c>
      <c r="H1147" s="218">
        <v>8153.1</v>
      </c>
      <c r="I1147" s="180">
        <f t="shared" si="17"/>
        <v>100</v>
      </c>
      <c r="J1147" s="206"/>
    </row>
    <row r="1148" spans="1:10" s="164" customFormat="1" ht="11.25" x14ac:dyDescent="0.2">
      <c r="A1148" s="213" t="s">
        <v>1063</v>
      </c>
      <c r="B1148" s="214">
        <v>915</v>
      </c>
      <c r="C1148" s="215">
        <v>8</v>
      </c>
      <c r="D1148" s="215">
        <v>1</v>
      </c>
      <c r="E1148" s="216">
        <v>830000000</v>
      </c>
      <c r="F1148" s="217"/>
      <c r="G1148" s="218">
        <v>197096.6</v>
      </c>
      <c r="H1148" s="218">
        <v>197095.7</v>
      </c>
      <c r="I1148" s="180">
        <f t="shared" si="17"/>
        <v>99.99954337111852</v>
      </c>
      <c r="J1148" s="206"/>
    </row>
    <row r="1149" spans="1:10" s="164" customFormat="1" ht="11.25" x14ac:dyDescent="0.2">
      <c r="A1149" s="213" t="s">
        <v>1064</v>
      </c>
      <c r="B1149" s="214">
        <v>915</v>
      </c>
      <c r="C1149" s="215">
        <v>8</v>
      </c>
      <c r="D1149" s="215">
        <v>1</v>
      </c>
      <c r="E1149" s="216">
        <v>830100000</v>
      </c>
      <c r="F1149" s="217"/>
      <c r="G1149" s="218">
        <v>134972.29999999999</v>
      </c>
      <c r="H1149" s="218">
        <v>134971.4</v>
      </c>
      <c r="I1149" s="180">
        <f t="shared" si="17"/>
        <v>99.999333196515138</v>
      </c>
      <c r="J1149" s="206"/>
    </row>
    <row r="1150" spans="1:10" s="164" customFormat="1" ht="11.25" x14ac:dyDescent="0.2">
      <c r="A1150" s="213" t="s">
        <v>1051</v>
      </c>
      <c r="B1150" s="214">
        <v>915</v>
      </c>
      <c r="C1150" s="215">
        <v>8</v>
      </c>
      <c r="D1150" s="215">
        <v>1</v>
      </c>
      <c r="E1150" s="216">
        <v>830143440</v>
      </c>
      <c r="F1150" s="217"/>
      <c r="G1150" s="218">
        <v>55743.5</v>
      </c>
      <c r="H1150" s="218">
        <v>55743.5</v>
      </c>
      <c r="I1150" s="180">
        <f t="shared" si="17"/>
        <v>100</v>
      </c>
      <c r="J1150" s="206"/>
    </row>
    <row r="1151" spans="1:10" s="164" customFormat="1" ht="11.25" x14ac:dyDescent="0.2">
      <c r="A1151" s="213" t="s">
        <v>599</v>
      </c>
      <c r="B1151" s="214">
        <v>915</v>
      </c>
      <c r="C1151" s="215">
        <v>8</v>
      </c>
      <c r="D1151" s="215">
        <v>1</v>
      </c>
      <c r="E1151" s="216">
        <v>830143440</v>
      </c>
      <c r="F1151" s="217">
        <v>200</v>
      </c>
      <c r="G1151" s="218">
        <v>5548</v>
      </c>
      <c r="H1151" s="218">
        <v>5548</v>
      </c>
      <c r="I1151" s="180">
        <f t="shared" si="17"/>
        <v>100</v>
      </c>
      <c r="J1151" s="206"/>
    </row>
    <row r="1152" spans="1:10" s="164" customFormat="1" ht="11.25" x14ac:dyDescent="0.2">
      <c r="A1152" s="213" t="s">
        <v>611</v>
      </c>
      <c r="B1152" s="214">
        <v>915</v>
      </c>
      <c r="C1152" s="215">
        <v>8</v>
      </c>
      <c r="D1152" s="215">
        <v>1</v>
      </c>
      <c r="E1152" s="216">
        <v>830143440</v>
      </c>
      <c r="F1152" s="217">
        <v>300</v>
      </c>
      <c r="G1152" s="218">
        <v>180</v>
      </c>
      <c r="H1152" s="218">
        <v>180</v>
      </c>
      <c r="I1152" s="180">
        <f t="shared" si="17"/>
        <v>100</v>
      </c>
      <c r="J1152" s="206"/>
    </row>
    <row r="1153" spans="1:10" s="164" customFormat="1" ht="22.5" x14ac:dyDescent="0.2">
      <c r="A1153" s="213" t="s">
        <v>620</v>
      </c>
      <c r="B1153" s="214">
        <v>915</v>
      </c>
      <c r="C1153" s="215">
        <v>8</v>
      </c>
      <c r="D1153" s="215">
        <v>1</v>
      </c>
      <c r="E1153" s="216">
        <v>830143440</v>
      </c>
      <c r="F1153" s="217">
        <v>600</v>
      </c>
      <c r="G1153" s="218">
        <v>50015.5</v>
      </c>
      <c r="H1153" s="218">
        <v>50015.5</v>
      </c>
      <c r="I1153" s="180">
        <f t="shared" si="17"/>
        <v>100</v>
      </c>
      <c r="J1153" s="206"/>
    </row>
    <row r="1154" spans="1:10" s="164" customFormat="1" ht="11.25" x14ac:dyDescent="0.2">
      <c r="A1154" s="213" t="s">
        <v>1065</v>
      </c>
      <c r="B1154" s="214">
        <v>915</v>
      </c>
      <c r="C1154" s="215">
        <v>8</v>
      </c>
      <c r="D1154" s="215">
        <v>1</v>
      </c>
      <c r="E1154" s="216">
        <v>830143450</v>
      </c>
      <c r="F1154" s="217"/>
      <c r="G1154" s="218">
        <v>38577.4</v>
      </c>
      <c r="H1154" s="218">
        <v>38576.5</v>
      </c>
      <c r="I1154" s="180">
        <f t="shared" si="17"/>
        <v>99.99766702784531</v>
      </c>
      <c r="J1154" s="206"/>
    </row>
    <row r="1155" spans="1:10" s="164" customFormat="1" ht="11.25" x14ac:dyDescent="0.2">
      <c r="A1155" s="213" t="s">
        <v>599</v>
      </c>
      <c r="B1155" s="214">
        <v>915</v>
      </c>
      <c r="C1155" s="215">
        <v>8</v>
      </c>
      <c r="D1155" s="215">
        <v>1</v>
      </c>
      <c r="E1155" s="216">
        <v>830143450</v>
      </c>
      <c r="F1155" s="217">
        <v>200</v>
      </c>
      <c r="G1155" s="218">
        <v>33707.4</v>
      </c>
      <c r="H1155" s="218">
        <v>33706.5</v>
      </c>
      <c r="I1155" s="180">
        <f t="shared" si="17"/>
        <v>99.99732996315349</v>
      </c>
      <c r="J1155" s="206"/>
    </row>
    <row r="1156" spans="1:10" s="164" customFormat="1" ht="22.5" x14ac:dyDescent="0.2">
      <c r="A1156" s="213" t="s">
        <v>620</v>
      </c>
      <c r="B1156" s="214">
        <v>915</v>
      </c>
      <c r="C1156" s="215">
        <v>8</v>
      </c>
      <c r="D1156" s="215">
        <v>1</v>
      </c>
      <c r="E1156" s="216">
        <v>830143450</v>
      </c>
      <c r="F1156" s="217">
        <v>600</v>
      </c>
      <c r="G1156" s="218">
        <v>4870</v>
      </c>
      <c r="H1156" s="218">
        <v>4870</v>
      </c>
      <c r="I1156" s="180">
        <f t="shared" si="17"/>
        <v>100</v>
      </c>
      <c r="J1156" s="206"/>
    </row>
    <row r="1157" spans="1:10" s="164" customFormat="1" ht="33.75" x14ac:dyDescent="0.2">
      <c r="A1157" s="213" t="s">
        <v>1693</v>
      </c>
      <c r="B1157" s="214">
        <v>915</v>
      </c>
      <c r="C1157" s="215">
        <v>8</v>
      </c>
      <c r="D1157" s="215">
        <v>1</v>
      </c>
      <c r="E1157" s="216">
        <v>830175110</v>
      </c>
      <c r="F1157" s="217"/>
      <c r="G1157" s="218">
        <v>8610</v>
      </c>
      <c r="H1157" s="218">
        <v>8610</v>
      </c>
      <c r="I1157" s="180">
        <f t="shared" si="17"/>
        <v>100</v>
      </c>
      <c r="J1157" s="206"/>
    </row>
    <row r="1158" spans="1:10" s="164" customFormat="1" ht="11.25" x14ac:dyDescent="0.2">
      <c r="A1158" s="213" t="s">
        <v>609</v>
      </c>
      <c r="B1158" s="214">
        <v>915</v>
      </c>
      <c r="C1158" s="215">
        <v>8</v>
      </c>
      <c r="D1158" s="215">
        <v>1</v>
      </c>
      <c r="E1158" s="216">
        <v>830175110</v>
      </c>
      <c r="F1158" s="217">
        <v>500</v>
      </c>
      <c r="G1158" s="218">
        <v>8610</v>
      </c>
      <c r="H1158" s="218">
        <v>8610</v>
      </c>
      <c r="I1158" s="180">
        <f t="shared" si="17"/>
        <v>100</v>
      </c>
      <c r="J1158" s="206"/>
    </row>
    <row r="1159" spans="1:10" s="164" customFormat="1" ht="33.75" x14ac:dyDescent="0.2">
      <c r="A1159" s="213" t="s">
        <v>1066</v>
      </c>
      <c r="B1159" s="214">
        <v>915</v>
      </c>
      <c r="C1159" s="215">
        <v>8</v>
      </c>
      <c r="D1159" s="215">
        <v>1</v>
      </c>
      <c r="E1159" s="216" t="s">
        <v>1067</v>
      </c>
      <c r="F1159" s="217"/>
      <c r="G1159" s="218">
        <v>25998.5</v>
      </c>
      <c r="H1159" s="218">
        <v>25998.5</v>
      </c>
      <c r="I1159" s="180">
        <f t="shared" si="17"/>
        <v>100</v>
      </c>
      <c r="J1159" s="206"/>
    </row>
    <row r="1160" spans="1:10" s="164" customFormat="1" ht="11.25" x14ac:dyDescent="0.2">
      <c r="A1160" s="213" t="s">
        <v>599</v>
      </c>
      <c r="B1160" s="214">
        <v>915</v>
      </c>
      <c r="C1160" s="215">
        <v>8</v>
      </c>
      <c r="D1160" s="215">
        <v>1</v>
      </c>
      <c r="E1160" s="216" t="s">
        <v>1067</v>
      </c>
      <c r="F1160" s="217">
        <v>200</v>
      </c>
      <c r="G1160" s="218">
        <v>15656.3</v>
      </c>
      <c r="H1160" s="218">
        <v>15656.3</v>
      </c>
      <c r="I1160" s="180">
        <f t="shared" si="17"/>
        <v>100</v>
      </c>
      <c r="J1160" s="206"/>
    </row>
    <row r="1161" spans="1:10" s="164" customFormat="1" ht="11.25" x14ac:dyDescent="0.2">
      <c r="A1161" s="213" t="s">
        <v>609</v>
      </c>
      <c r="B1161" s="214">
        <v>915</v>
      </c>
      <c r="C1161" s="215">
        <v>8</v>
      </c>
      <c r="D1161" s="215">
        <v>1</v>
      </c>
      <c r="E1161" s="216" t="s">
        <v>1067</v>
      </c>
      <c r="F1161" s="217">
        <v>500</v>
      </c>
      <c r="G1161" s="218">
        <v>2828.7</v>
      </c>
      <c r="H1161" s="218">
        <v>2828.7</v>
      </c>
      <c r="I1161" s="180">
        <f t="shared" si="17"/>
        <v>100</v>
      </c>
      <c r="J1161" s="206"/>
    </row>
    <row r="1162" spans="1:10" s="164" customFormat="1" ht="22.5" x14ac:dyDescent="0.2">
      <c r="A1162" s="213" t="s">
        <v>620</v>
      </c>
      <c r="B1162" s="214">
        <v>915</v>
      </c>
      <c r="C1162" s="215">
        <v>8</v>
      </c>
      <c r="D1162" s="215">
        <v>1</v>
      </c>
      <c r="E1162" s="216" t="s">
        <v>1067</v>
      </c>
      <c r="F1162" s="217">
        <v>600</v>
      </c>
      <c r="G1162" s="218">
        <v>7513.5</v>
      </c>
      <c r="H1162" s="218">
        <v>7513.5</v>
      </c>
      <c r="I1162" s="180">
        <f t="shared" si="17"/>
        <v>100</v>
      </c>
      <c r="J1162" s="206"/>
    </row>
    <row r="1163" spans="1:10" s="164" customFormat="1" ht="22.5" x14ac:dyDescent="0.2">
      <c r="A1163" s="213" t="s">
        <v>1068</v>
      </c>
      <c r="B1163" s="214">
        <v>915</v>
      </c>
      <c r="C1163" s="215">
        <v>8</v>
      </c>
      <c r="D1163" s="215">
        <v>1</v>
      </c>
      <c r="E1163" s="216" t="s">
        <v>1069</v>
      </c>
      <c r="F1163" s="217"/>
      <c r="G1163" s="218">
        <v>6042.9</v>
      </c>
      <c r="H1163" s="218">
        <v>6042.9</v>
      </c>
      <c r="I1163" s="180">
        <f t="shared" si="17"/>
        <v>100</v>
      </c>
      <c r="J1163" s="206"/>
    </row>
    <row r="1164" spans="1:10" s="164" customFormat="1" ht="11.25" x14ac:dyDescent="0.2">
      <c r="A1164" s="213" t="s">
        <v>599</v>
      </c>
      <c r="B1164" s="214">
        <v>915</v>
      </c>
      <c r="C1164" s="215">
        <v>8</v>
      </c>
      <c r="D1164" s="215">
        <v>1</v>
      </c>
      <c r="E1164" s="216" t="s">
        <v>1069</v>
      </c>
      <c r="F1164" s="217">
        <v>200</v>
      </c>
      <c r="G1164" s="218">
        <v>6042.9</v>
      </c>
      <c r="H1164" s="218">
        <v>6042.9</v>
      </c>
      <c r="I1164" s="180">
        <f t="shared" si="17"/>
        <v>100</v>
      </c>
      <c r="J1164" s="206"/>
    </row>
    <row r="1165" spans="1:10" s="164" customFormat="1" ht="11.25" x14ac:dyDescent="0.2">
      <c r="A1165" s="213" t="s">
        <v>1694</v>
      </c>
      <c r="B1165" s="214">
        <v>915</v>
      </c>
      <c r="C1165" s="215">
        <v>8</v>
      </c>
      <c r="D1165" s="215">
        <v>1</v>
      </c>
      <c r="E1165" s="216" t="s">
        <v>1695</v>
      </c>
      <c r="F1165" s="217"/>
      <c r="G1165" s="218">
        <v>55199.1</v>
      </c>
      <c r="H1165" s="218">
        <v>55199.1</v>
      </c>
      <c r="I1165" s="180">
        <f t="shared" ref="I1165:I1228" si="18">+H1165/G1165*100</f>
        <v>100</v>
      </c>
      <c r="J1165" s="206"/>
    </row>
    <row r="1166" spans="1:10" s="164" customFormat="1" ht="11.25" x14ac:dyDescent="0.2">
      <c r="A1166" s="213" t="s">
        <v>1696</v>
      </c>
      <c r="B1166" s="214">
        <v>915</v>
      </c>
      <c r="C1166" s="215">
        <v>8</v>
      </c>
      <c r="D1166" s="215">
        <v>1</v>
      </c>
      <c r="E1166" s="216" t="s">
        <v>1697</v>
      </c>
      <c r="F1166" s="217"/>
      <c r="G1166" s="218">
        <v>55199.1</v>
      </c>
      <c r="H1166" s="218">
        <v>55199.1</v>
      </c>
      <c r="I1166" s="180">
        <f t="shared" si="18"/>
        <v>100</v>
      </c>
      <c r="J1166" s="206"/>
    </row>
    <row r="1167" spans="1:10" s="164" customFormat="1" ht="22.5" x14ac:dyDescent="0.2">
      <c r="A1167" s="213" t="s">
        <v>620</v>
      </c>
      <c r="B1167" s="214">
        <v>915</v>
      </c>
      <c r="C1167" s="215">
        <v>8</v>
      </c>
      <c r="D1167" s="215">
        <v>1</v>
      </c>
      <c r="E1167" s="216" t="s">
        <v>1697</v>
      </c>
      <c r="F1167" s="217">
        <v>600</v>
      </c>
      <c r="G1167" s="218">
        <v>55199.1</v>
      </c>
      <c r="H1167" s="218">
        <v>55199.1</v>
      </c>
      <c r="I1167" s="180">
        <f t="shared" si="18"/>
        <v>100</v>
      </c>
      <c r="J1167" s="206"/>
    </row>
    <row r="1168" spans="1:10" s="164" customFormat="1" ht="22.5" x14ac:dyDescent="0.2">
      <c r="A1168" s="213" t="s">
        <v>1686</v>
      </c>
      <c r="B1168" s="214">
        <v>915</v>
      </c>
      <c r="C1168" s="215">
        <v>8</v>
      </c>
      <c r="D1168" s="215">
        <v>1</v>
      </c>
      <c r="E1168" s="216" t="s">
        <v>1070</v>
      </c>
      <c r="F1168" s="217"/>
      <c r="G1168" s="218">
        <v>300</v>
      </c>
      <c r="H1168" s="218">
        <v>300</v>
      </c>
      <c r="I1168" s="180">
        <f t="shared" si="18"/>
        <v>100</v>
      </c>
      <c r="J1168" s="206"/>
    </row>
    <row r="1169" spans="1:10" s="164" customFormat="1" ht="11.25" x14ac:dyDescent="0.2">
      <c r="A1169" s="213" t="s">
        <v>1071</v>
      </c>
      <c r="B1169" s="214">
        <v>915</v>
      </c>
      <c r="C1169" s="215">
        <v>8</v>
      </c>
      <c r="D1169" s="215">
        <v>1</v>
      </c>
      <c r="E1169" s="216" t="s">
        <v>1072</v>
      </c>
      <c r="F1169" s="217"/>
      <c r="G1169" s="218">
        <v>300</v>
      </c>
      <c r="H1169" s="218">
        <v>300</v>
      </c>
      <c r="I1169" s="180">
        <f t="shared" si="18"/>
        <v>100</v>
      </c>
      <c r="J1169" s="206"/>
    </row>
    <row r="1170" spans="1:10" s="164" customFormat="1" ht="22.5" x14ac:dyDescent="0.2">
      <c r="A1170" s="213" t="s">
        <v>620</v>
      </c>
      <c r="B1170" s="214">
        <v>915</v>
      </c>
      <c r="C1170" s="215">
        <v>8</v>
      </c>
      <c r="D1170" s="215">
        <v>1</v>
      </c>
      <c r="E1170" s="216" t="s">
        <v>1072</v>
      </c>
      <c r="F1170" s="217">
        <v>600</v>
      </c>
      <c r="G1170" s="218">
        <v>300</v>
      </c>
      <c r="H1170" s="218">
        <v>300</v>
      </c>
      <c r="I1170" s="180">
        <f t="shared" si="18"/>
        <v>100</v>
      </c>
      <c r="J1170" s="206"/>
    </row>
    <row r="1171" spans="1:10" s="164" customFormat="1" ht="22.5" x14ac:dyDescent="0.2">
      <c r="A1171" s="213" t="s">
        <v>1699</v>
      </c>
      <c r="B1171" s="214">
        <v>915</v>
      </c>
      <c r="C1171" s="215">
        <v>8</v>
      </c>
      <c r="D1171" s="215">
        <v>1</v>
      </c>
      <c r="E1171" s="216" t="s">
        <v>1073</v>
      </c>
      <c r="F1171" s="217"/>
      <c r="G1171" s="218">
        <v>4100</v>
      </c>
      <c r="H1171" s="218">
        <v>4100</v>
      </c>
      <c r="I1171" s="180">
        <f t="shared" si="18"/>
        <v>100</v>
      </c>
      <c r="J1171" s="206"/>
    </row>
    <row r="1172" spans="1:10" s="164" customFormat="1" ht="11.25" x14ac:dyDescent="0.2">
      <c r="A1172" s="213" t="s">
        <v>1074</v>
      </c>
      <c r="B1172" s="214">
        <v>915</v>
      </c>
      <c r="C1172" s="215">
        <v>8</v>
      </c>
      <c r="D1172" s="215">
        <v>1</v>
      </c>
      <c r="E1172" s="216" t="s">
        <v>1075</v>
      </c>
      <c r="F1172" s="217"/>
      <c r="G1172" s="218">
        <v>4100</v>
      </c>
      <c r="H1172" s="218">
        <v>4100</v>
      </c>
      <c r="I1172" s="180">
        <f t="shared" si="18"/>
        <v>100</v>
      </c>
      <c r="J1172" s="206"/>
    </row>
    <row r="1173" spans="1:10" s="164" customFormat="1" ht="22.5" x14ac:dyDescent="0.2">
      <c r="A1173" s="213" t="s">
        <v>620</v>
      </c>
      <c r="B1173" s="214">
        <v>915</v>
      </c>
      <c r="C1173" s="215">
        <v>8</v>
      </c>
      <c r="D1173" s="215">
        <v>1</v>
      </c>
      <c r="E1173" s="216" t="s">
        <v>1075</v>
      </c>
      <c r="F1173" s="217">
        <v>600</v>
      </c>
      <c r="G1173" s="218">
        <v>3600</v>
      </c>
      <c r="H1173" s="218">
        <v>3600</v>
      </c>
      <c r="I1173" s="180">
        <f t="shared" si="18"/>
        <v>100</v>
      </c>
      <c r="J1173" s="206"/>
    </row>
    <row r="1174" spans="1:10" s="164" customFormat="1" ht="11.25" x14ac:dyDescent="0.2">
      <c r="A1174" s="213" t="s">
        <v>603</v>
      </c>
      <c r="B1174" s="214">
        <v>915</v>
      </c>
      <c r="C1174" s="215">
        <v>8</v>
      </c>
      <c r="D1174" s="215">
        <v>1</v>
      </c>
      <c r="E1174" s="216" t="s">
        <v>1075</v>
      </c>
      <c r="F1174" s="217">
        <v>800</v>
      </c>
      <c r="G1174" s="218">
        <v>500</v>
      </c>
      <c r="H1174" s="218">
        <v>500</v>
      </c>
      <c r="I1174" s="180">
        <f t="shared" si="18"/>
        <v>100</v>
      </c>
      <c r="J1174" s="206"/>
    </row>
    <row r="1175" spans="1:10" s="164" customFormat="1" ht="22.5" x14ac:dyDescent="0.2">
      <c r="A1175" s="213" t="s">
        <v>1700</v>
      </c>
      <c r="B1175" s="214">
        <v>915</v>
      </c>
      <c r="C1175" s="215">
        <v>8</v>
      </c>
      <c r="D1175" s="215">
        <v>1</v>
      </c>
      <c r="E1175" s="216" t="s">
        <v>1077</v>
      </c>
      <c r="F1175" s="217"/>
      <c r="G1175" s="218">
        <v>2525.1999999999998</v>
      </c>
      <c r="H1175" s="218">
        <v>2525.1999999999998</v>
      </c>
      <c r="I1175" s="180">
        <f t="shared" si="18"/>
        <v>100</v>
      </c>
      <c r="J1175" s="206"/>
    </row>
    <row r="1176" spans="1:10" s="164" customFormat="1" ht="11.25" x14ac:dyDescent="0.2">
      <c r="A1176" s="213" t="s">
        <v>1078</v>
      </c>
      <c r="B1176" s="214">
        <v>915</v>
      </c>
      <c r="C1176" s="215">
        <v>8</v>
      </c>
      <c r="D1176" s="215">
        <v>1</v>
      </c>
      <c r="E1176" s="216" t="s">
        <v>1079</v>
      </c>
      <c r="F1176" s="217"/>
      <c r="G1176" s="218">
        <v>2525.1999999999998</v>
      </c>
      <c r="H1176" s="218">
        <v>2525.1999999999998</v>
      </c>
      <c r="I1176" s="180">
        <f t="shared" si="18"/>
        <v>100</v>
      </c>
      <c r="J1176" s="206"/>
    </row>
    <row r="1177" spans="1:10" s="164" customFormat="1" ht="22.5" x14ac:dyDescent="0.2">
      <c r="A1177" s="213" t="s">
        <v>620</v>
      </c>
      <c r="B1177" s="214">
        <v>915</v>
      </c>
      <c r="C1177" s="215">
        <v>8</v>
      </c>
      <c r="D1177" s="215">
        <v>1</v>
      </c>
      <c r="E1177" s="216" t="s">
        <v>1079</v>
      </c>
      <c r="F1177" s="217">
        <v>600</v>
      </c>
      <c r="G1177" s="218">
        <v>2525.1999999999998</v>
      </c>
      <c r="H1177" s="218">
        <v>2525.1999999999998</v>
      </c>
      <c r="I1177" s="180">
        <f t="shared" si="18"/>
        <v>100</v>
      </c>
      <c r="J1177" s="206"/>
    </row>
    <row r="1178" spans="1:10" s="164" customFormat="1" ht="22.5" x14ac:dyDescent="0.2">
      <c r="A1178" s="213" t="s">
        <v>854</v>
      </c>
      <c r="B1178" s="214">
        <v>915</v>
      </c>
      <c r="C1178" s="215">
        <v>8</v>
      </c>
      <c r="D1178" s="215">
        <v>1</v>
      </c>
      <c r="E1178" s="216">
        <v>1400000000</v>
      </c>
      <c r="F1178" s="217"/>
      <c r="G1178" s="218">
        <v>200</v>
      </c>
      <c r="H1178" s="218">
        <v>200</v>
      </c>
      <c r="I1178" s="180">
        <f t="shared" si="18"/>
        <v>100</v>
      </c>
      <c r="J1178" s="206"/>
    </row>
    <row r="1179" spans="1:10" s="164" customFormat="1" ht="22.5" x14ac:dyDescent="0.2">
      <c r="A1179" s="213" t="s">
        <v>1080</v>
      </c>
      <c r="B1179" s="214">
        <v>915</v>
      </c>
      <c r="C1179" s="215">
        <v>8</v>
      </c>
      <c r="D1179" s="215">
        <v>1</v>
      </c>
      <c r="E1179" s="216">
        <v>1420000000</v>
      </c>
      <c r="F1179" s="217"/>
      <c r="G1179" s="218">
        <v>200</v>
      </c>
      <c r="H1179" s="218">
        <v>200</v>
      </c>
      <c r="I1179" s="180">
        <f t="shared" si="18"/>
        <v>100</v>
      </c>
      <c r="J1179" s="206"/>
    </row>
    <row r="1180" spans="1:10" s="164" customFormat="1" ht="22.5" x14ac:dyDescent="0.2">
      <c r="A1180" s="213" t="s">
        <v>1081</v>
      </c>
      <c r="B1180" s="214">
        <v>915</v>
      </c>
      <c r="C1180" s="215">
        <v>8</v>
      </c>
      <c r="D1180" s="215">
        <v>1</v>
      </c>
      <c r="E1180" s="216">
        <v>1420020150</v>
      </c>
      <c r="F1180" s="217"/>
      <c r="G1180" s="218">
        <v>200</v>
      </c>
      <c r="H1180" s="218">
        <v>200</v>
      </c>
      <c r="I1180" s="180">
        <f t="shared" si="18"/>
        <v>100</v>
      </c>
      <c r="J1180" s="206"/>
    </row>
    <row r="1181" spans="1:10" s="164" customFormat="1" ht="22.5" x14ac:dyDescent="0.2">
      <c r="A1181" s="213" t="s">
        <v>620</v>
      </c>
      <c r="B1181" s="214">
        <v>915</v>
      </c>
      <c r="C1181" s="215">
        <v>8</v>
      </c>
      <c r="D1181" s="215">
        <v>1</v>
      </c>
      <c r="E1181" s="216">
        <v>1420020150</v>
      </c>
      <c r="F1181" s="217">
        <v>600</v>
      </c>
      <c r="G1181" s="218">
        <v>200</v>
      </c>
      <c r="H1181" s="218">
        <v>200</v>
      </c>
      <c r="I1181" s="180">
        <f t="shared" si="18"/>
        <v>100</v>
      </c>
      <c r="J1181" s="206"/>
    </row>
    <row r="1182" spans="1:10" s="164" customFormat="1" ht="11.25" x14ac:dyDescent="0.2">
      <c r="A1182" s="213" t="s">
        <v>1082</v>
      </c>
      <c r="B1182" s="214">
        <v>915</v>
      </c>
      <c r="C1182" s="215">
        <v>8</v>
      </c>
      <c r="D1182" s="215">
        <v>1</v>
      </c>
      <c r="E1182" s="216">
        <v>2400000000</v>
      </c>
      <c r="F1182" s="217"/>
      <c r="G1182" s="218">
        <v>500</v>
      </c>
      <c r="H1182" s="218">
        <v>500</v>
      </c>
      <c r="I1182" s="180">
        <f t="shared" si="18"/>
        <v>100</v>
      </c>
      <c r="J1182" s="206"/>
    </row>
    <row r="1183" spans="1:10" s="164" customFormat="1" ht="33.75" x14ac:dyDescent="0.2">
      <c r="A1183" s="213" t="s">
        <v>1083</v>
      </c>
      <c r="B1183" s="214">
        <v>915</v>
      </c>
      <c r="C1183" s="215">
        <v>8</v>
      </c>
      <c r="D1183" s="215">
        <v>1</v>
      </c>
      <c r="E1183" s="216">
        <v>2410000000</v>
      </c>
      <c r="F1183" s="217"/>
      <c r="G1183" s="218">
        <v>500</v>
      </c>
      <c r="H1183" s="218">
        <v>500</v>
      </c>
      <c r="I1183" s="180">
        <f t="shared" si="18"/>
        <v>100</v>
      </c>
      <c r="J1183" s="206"/>
    </row>
    <row r="1184" spans="1:10" s="164" customFormat="1" ht="22.5" x14ac:dyDescent="0.2">
      <c r="A1184" s="213" t="s">
        <v>1701</v>
      </c>
      <c r="B1184" s="214">
        <v>915</v>
      </c>
      <c r="C1184" s="215">
        <v>8</v>
      </c>
      <c r="D1184" s="215">
        <v>1</v>
      </c>
      <c r="E1184" s="216">
        <v>2410100000</v>
      </c>
      <c r="F1184" s="217"/>
      <c r="G1184" s="218">
        <v>500</v>
      </c>
      <c r="H1184" s="218">
        <v>500</v>
      </c>
      <c r="I1184" s="180">
        <f t="shared" si="18"/>
        <v>100</v>
      </c>
      <c r="J1184" s="206"/>
    </row>
    <row r="1185" spans="1:10" s="164" customFormat="1" ht="22.5" x14ac:dyDescent="0.2">
      <c r="A1185" s="213" t="s">
        <v>1084</v>
      </c>
      <c r="B1185" s="214">
        <v>915</v>
      </c>
      <c r="C1185" s="215">
        <v>8</v>
      </c>
      <c r="D1185" s="215">
        <v>1</v>
      </c>
      <c r="E1185" s="216">
        <v>2410142250</v>
      </c>
      <c r="F1185" s="217"/>
      <c r="G1185" s="218">
        <v>500</v>
      </c>
      <c r="H1185" s="218">
        <v>500</v>
      </c>
      <c r="I1185" s="180">
        <f t="shared" si="18"/>
        <v>100</v>
      </c>
      <c r="J1185" s="206"/>
    </row>
    <row r="1186" spans="1:10" s="164" customFormat="1" ht="22.5" x14ac:dyDescent="0.2">
      <c r="A1186" s="213" t="s">
        <v>620</v>
      </c>
      <c r="B1186" s="214">
        <v>915</v>
      </c>
      <c r="C1186" s="215">
        <v>8</v>
      </c>
      <c r="D1186" s="215">
        <v>1</v>
      </c>
      <c r="E1186" s="216">
        <v>2410142250</v>
      </c>
      <c r="F1186" s="217">
        <v>600</v>
      </c>
      <c r="G1186" s="218">
        <v>500</v>
      </c>
      <c r="H1186" s="218">
        <v>500</v>
      </c>
      <c r="I1186" s="180">
        <f t="shared" si="18"/>
        <v>100</v>
      </c>
      <c r="J1186" s="206"/>
    </row>
    <row r="1187" spans="1:10" s="164" customFormat="1" ht="11.25" x14ac:dyDescent="0.2">
      <c r="A1187" s="213" t="s">
        <v>596</v>
      </c>
      <c r="B1187" s="214">
        <v>915</v>
      </c>
      <c r="C1187" s="215">
        <v>8</v>
      </c>
      <c r="D1187" s="215">
        <v>1</v>
      </c>
      <c r="E1187" s="216">
        <v>8900000000</v>
      </c>
      <c r="F1187" s="217"/>
      <c r="G1187" s="218">
        <v>1110</v>
      </c>
      <c r="H1187" s="218">
        <v>1110</v>
      </c>
      <c r="I1187" s="180">
        <f t="shared" si="18"/>
        <v>100</v>
      </c>
      <c r="J1187" s="206"/>
    </row>
    <row r="1188" spans="1:10" s="164" customFormat="1" ht="22.5" x14ac:dyDescent="0.2">
      <c r="A1188" s="213" t="s">
        <v>1424</v>
      </c>
      <c r="B1188" s="214">
        <v>915</v>
      </c>
      <c r="C1188" s="215">
        <v>8</v>
      </c>
      <c r="D1188" s="215">
        <v>1</v>
      </c>
      <c r="E1188" s="216">
        <v>8900055490</v>
      </c>
      <c r="F1188" s="217"/>
      <c r="G1188" s="218">
        <v>1110</v>
      </c>
      <c r="H1188" s="218">
        <v>1110</v>
      </c>
      <c r="I1188" s="180">
        <f t="shared" si="18"/>
        <v>100</v>
      </c>
      <c r="J1188" s="206"/>
    </row>
    <row r="1189" spans="1:10" s="164" customFormat="1" ht="22.5" x14ac:dyDescent="0.2">
      <c r="A1189" s="213" t="s">
        <v>620</v>
      </c>
      <c r="B1189" s="214">
        <v>915</v>
      </c>
      <c r="C1189" s="215">
        <v>8</v>
      </c>
      <c r="D1189" s="215">
        <v>1</v>
      </c>
      <c r="E1189" s="216">
        <v>8900055490</v>
      </c>
      <c r="F1189" s="217">
        <v>600</v>
      </c>
      <c r="G1189" s="218">
        <v>1110</v>
      </c>
      <c r="H1189" s="218">
        <v>1110</v>
      </c>
      <c r="I1189" s="180">
        <f t="shared" si="18"/>
        <v>100</v>
      </c>
      <c r="J1189" s="206"/>
    </row>
    <row r="1190" spans="1:10" s="164" customFormat="1" ht="11.25" x14ac:dyDescent="0.2">
      <c r="A1190" s="213" t="s">
        <v>1096</v>
      </c>
      <c r="B1190" s="214">
        <v>915</v>
      </c>
      <c r="C1190" s="215">
        <v>8</v>
      </c>
      <c r="D1190" s="215">
        <v>4</v>
      </c>
      <c r="E1190" s="216"/>
      <c r="F1190" s="217"/>
      <c r="G1190" s="218">
        <v>83695.199999999997</v>
      </c>
      <c r="H1190" s="218">
        <v>82911.8</v>
      </c>
      <c r="I1190" s="180">
        <f t="shared" si="18"/>
        <v>99.063984553474995</v>
      </c>
      <c r="J1190" s="206"/>
    </row>
    <row r="1191" spans="1:10" s="164" customFormat="1" ht="11.25" x14ac:dyDescent="0.2">
      <c r="A1191" s="213" t="s">
        <v>621</v>
      </c>
      <c r="B1191" s="214">
        <v>915</v>
      </c>
      <c r="C1191" s="215">
        <v>8</v>
      </c>
      <c r="D1191" s="215">
        <v>4</v>
      </c>
      <c r="E1191" s="216">
        <v>8800000000</v>
      </c>
      <c r="F1191" s="217"/>
      <c r="G1191" s="218">
        <v>55863</v>
      </c>
      <c r="H1191" s="218">
        <v>55082.400000000001</v>
      </c>
      <c r="I1191" s="180">
        <f t="shared" si="18"/>
        <v>98.602652918747651</v>
      </c>
      <c r="J1191" s="206"/>
    </row>
    <row r="1192" spans="1:10" s="164" customFormat="1" ht="11.25" x14ac:dyDescent="0.2">
      <c r="A1192" s="213" t="s">
        <v>1239</v>
      </c>
      <c r="B1192" s="214">
        <v>915</v>
      </c>
      <c r="C1192" s="215">
        <v>8</v>
      </c>
      <c r="D1192" s="215">
        <v>4</v>
      </c>
      <c r="E1192" s="216">
        <v>8800040530</v>
      </c>
      <c r="F1192" s="217"/>
      <c r="G1192" s="218">
        <v>7685</v>
      </c>
      <c r="H1192" s="218">
        <v>7684.2</v>
      </c>
      <c r="I1192" s="180">
        <f t="shared" si="18"/>
        <v>99.989590110605079</v>
      </c>
      <c r="J1192" s="206"/>
    </row>
    <row r="1193" spans="1:10" s="164" customFormat="1" ht="33.75" x14ac:dyDescent="0.2">
      <c r="A1193" s="213" t="s">
        <v>595</v>
      </c>
      <c r="B1193" s="214">
        <v>915</v>
      </c>
      <c r="C1193" s="215">
        <v>8</v>
      </c>
      <c r="D1193" s="215">
        <v>4</v>
      </c>
      <c r="E1193" s="216">
        <v>8800040530</v>
      </c>
      <c r="F1193" s="217">
        <v>100</v>
      </c>
      <c r="G1193" s="218">
        <v>7015</v>
      </c>
      <c r="H1193" s="218">
        <v>7015</v>
      </c>
      <c r="I1193" s="180">
        <f t="shared" si="18"/>
        <v>100</v>
      </c>
      <c r="J1193" s="206"/>
    </row>
    <row r="1194" spans="1:10" s="164" customFormat="1" ht="11.25" x14ac:dyDescent="0.2">
      <c r="A1194" s="213" t="s">
        <v>599</v>
      </c>
      <c r="B1194" s="214">
        <v>915</v>
      </c>
      <c r="C1194" s="215">
        <v>8</v>
      </c>
      <c r="D1194" s="215">
        <v>4</v>
      </c>
      <c r="E1194" s="216">
        <v>8800040530</v>
      </c>
      <c r="F1194" s="217">
        <v>200</v>
      </c>
      <c r="G1194" s="218">
        <v>670</v>
      </c>
      <c r="H1194" s="218">
        <v>669.2</v>
      </c>
      <c r="I1194" s="180">
        <f t="shared" si="18"/>
        <v>99.880597014925371</v>
      </c>
      <c r="J1194" s="206"/>
    </row>
    <row r="1195" spans="1:10" s="164" customFormat="1" ht="22.5" x14ac:dyDescent="0.2">
      <c r="A1195" s="213" t="s">
        <v>1097</v>
      </c>
      <c r="B1195" s="214">
        <v>915</v>
      </c>
      <c r="C1195" s="215">
        <v>8</v>
      </c>
      <c r="D1195" s="215">
        <v>4</v>
      </c>
      <c r="E1195" s="216">
        <v>8800045200</v>
      </c>
      <c r="F1195" s="217"/>
      <c r="G1195" s="218">
        <v>48178</v>
      </c>
      <c r="H1195" s="218">
        <v>47398.2</v>
      </c>
      <c r="I1195" s="180">
        <f t="shared" si="18"/>
        <v>98.381418904894346</v>
      </c>
      <c r="J1195" s="206"/>
    </row>
    <row r="1196" spans="1:10" s="164" customFormat="1" ht="22.5" x14ac:dyDescent="0.2">
      <c r="A1196" s="213" t="s">
        <v>620</v>
      </c>
      <c r="B1196" s="214">
        <v>915</v>
      </c>
      <c r="C1196" s="215">
        <v>8</v>
      </c>
      <c r="D1196" s="215">
        <v>4</v>
      </c>
      <c r="E1196" s="216">
        <v>8800045200</v>
      </c>
      <c r="F1196" s="217">
        <v>600</v>
      </c>
      <c r="G1196" s="218">
        <v>48178</v>
      </c>
      <c r="H1196" s="218">
        <v>47398.2</v>
      </c>
      <c r="I1196" s="180">
        <f t="shared" si="18"/>
        <v>98.381418904894346</v>
      </c>
      <c r="J1196" s="206"/>
    </row>
    <row r="1197" spans="1:10" s="164" customFormat="1" ht="11.25" x14ac:dyDescent="0.2">
      <c r="A1197" s="213" t="s">
        <v>596</v>
      </c>
      <c r="B1197" s="214">
        <v>915</v>
      </c>
      <c r="C1197" s="215">
        <v>8</v>
      </c>
      <c r="D1197" s="215">
        <v>4</v>
      </c>
      <c r="E1197" s="216">
        <v>8900000000</v>
      </c>
      <c r="F1197" s="217"/>
      <c r="G1197" s="218">
        <v>27832.2</v>
      </c>
      <c r="H1197" s="218">
        <v>27829.4</v>
      </c>
      <c r="I1197" s="180">
        <f t="shared" si="18"/>
        <v>99.989939710119941</v>
      </c>
      <c r="J1197" s="206"/>
    </row>
    <row r="1198" spans="1:10" s="164" customFormat="1" ht="11.25" x14ac:dyDescent="0.2">
      <c r="A1198" s="213" t="s">
        <v>596</v>
      </c>
      <c r="B1198" s="214">
        <v>915</v>
      </c>
      <c r="C1198" s="215">
        <v>8</v>
      </c>
      <c r="D1198" s="215">
        <v>4</v>
      </c>
      <c r="E1198" s="216">
        <v>8900000110</v>
      </c>
      <c r="F1198" s="217"/>
      <c r="G1198" s="218">
        <v>23615.1</v>
      </c>
      <c r="H1198" s="218">
        <v>23615.1</v>
      </c>
      <c r="I1198" s="180">
        <f t="shared" si="18"/>
        <v>100</v>
      </c>
      <c r="J1198" s="206"/>
    </row>
    <row r="1199" spans="1:10" s="164" customFormat="1" ht="33.75" x14ac:dyDescent="0.2">
      <c r="A1199" s="213" t="s">
        <v>595</v>
      </c>
      <c r="B1199" s="214">
        <v>915</v>
      </c>
      <c r="C1199" s="215">
        <v>8</v>
      </c>
      <c r="D1199" s="215">
        <v>4</v>
      </c>
      <c r="E1199" s="216">
        <v>8900000110</v>
      </c>
      <c r="F1199" s="217">
        <v>100</v>
      </c>
      <c r="G1199" s="218">
        <v>23615.1</v>
      </c>
      <c r="H1199" s="218">
        <v>23615.1</v>
      </c>
      <c r="I1199" s="180">
        <f t="shared" si="18"/>
        <v>100</v>
      </c>
      <c r="J1199" s="206"/>
    </row>
    <row r="1200" spans="1:10" s="164" customFormat="1" ht="11.25" x14ac:dyDescent="0.2">
      <c r="A1200" s="213" t="s">
        <v>596</v>
      </c>
      <c r="B1200" s="214">
        <v>915</v>
      </c>
      <c r="C1200" s="215">
        <v>8</v>
      </c>
      <c r="D1200" s="215">
        <v>4</v>
      </c>
      <c r="E1200" s="216">
        <v>8900000190</v>
      </c>
      <c r="F1200" s="217"/>
      <c r="G1200" s="218">
        <v>2422.3000000000002</v>
      </c>
      <c r="H1200" s="218">
        <v>2419.6</v>
      </c>
      <c r="I1200" s="180">
        <f t="shared" si="18"/>
        <v>99.888535689220987</v>
      </c>
      <c r="J1200" s="206"/>
    </row>
    <row r="1201" spans="1:10" s="164" customFormat="1" ht="33.75" x14ac:dyDescent="0.2">
      <c r="A1201" s="213" t="s">
        <v>595</v>
      </c>
      <c r="B1201" s="214">
        <v>915</v>
      </c>
      <c r="C1201" s="215">
        <v>8</v>
      </c>
      <c r="D1201" s="215">
        <v>4</v>
      </c>
      <c r="E1201" s="216">
        <v>8900000190</v>
      </c>
      <c r="F1201" s="217">
        <v>100</v>
      </c>
      <c r="G1201" s="218">
        <v>720</v>
      </c>
      <c r="H1201" s="218">
        <v>720</v>
      </c>
      <c r="I1201" s="180">
        <f t="shared" si="18"/>
        <v>100</v>
      </c>
      <c r="J1201" s="206"/>
    </row>
    <row r="1202" spans="1:10" s="164" customFormat="1" ht="11.25" x14ac:dyDescent="0.2">
      <c r="A1202" s="213" t="s">
        <v>599</v>
      </c>
      <c r="B1202" s="214">
        <v>915</v>
      </c>
      <c r="C1202" s="215">
        <v>8</v>
      </c>
      <c r="D1202" s="215">
        <v>4</v>
      </c>
      <c r="E1202" s="216">
        <v>8900000190</v>
      </c>
      <c r="F1202" s="217">
        <v>200</v>
      </c>
      <c r="G1202" s="218">
        <v>1702.3</v>
      </c>
      <c r="H1202" s="218">
        <v>1699.6</v>
      </c>
      <c r="I1202" s="180">
        <f t="shared" si="18"/>
        <v>99.841391059155256</v>
      </c>
      <c r="J1202" s="206"/>
    </row>
    <row r="1203" spans="1:10" s="164" customFormat="1" ht="11.25" x14ac:dyDescent="0.2">
      <c r="A1203" s="213" t="s">
        <v>596</v>
      </c>
      <c r="B1203" s="214">
        <v>915</v>
      </c>
      <c r="C1203" s="215">
        <v>8</v>
      </c>
      <c r="D1203" s="215">
        <v>4</v>
      </c>
      <c r="E1203" s="216">
        <v>8900000870</v>
      </c>
      <c r="F1203" s="217"/>
      <c r="G1203" s="218">
        <v>153.80000000000001</v>
      </c>
      <c r="H1203" s="218">
        <v>153.69999999999999</v>
      </c>
      <c r="I1203" s="180">
        <f t="shared" si="18"/>
        <v>99.934980494148235</v>
      </c>
      <c r="J1203" s="206"/>
    </row>
    <row r="1204" spans="1:10" s="164" customFormat="1" ht="33.75" x14ac:dyDescent="0.2">
      <c r="A1204" s="213" t="s">
        <v>595</v>
      </c>
      <c r="B1204" s="214">
        <v>915</v>
      </c>
      <c r="C1204" s="215">
        <v>8</v>
      </c>
      <c r="D1204" s="215">
        <v>4</v>
      </c>
      <c r="E1204" s="216">
        <v>8900000870</v>
      </c>
      <c r="F1204" s="217">
        <v>100</v>
      </c>
      <c r="G1204" s="218">
        <v>153.80000000000001</v>
      </c>
      <c r="H1204" s="218">
        <v>153.69999999999999</v>
      </c>
      <c r="I1204" s="180">
        <f t="shared" si="18"/>
        <v>99.934980494148235</v>
      </c>
      <c r="J1204" s="206"/>
    </row>
    <row r="1205" spans="1:10" s="164" customFormat="1" ht="22.5" x14ac:dyDescent="0.2">
      <c r="A1205" s="213" t="s">
        <v>1424</v>
      </c>
      <c r="B1205" s="214">
        <v>915</v>
      </c>
      <c r="C1205" s="215">
        <v>8</v>
      </c>
      <c r="D1205" s="215">
        <v>4</v>
      </c>
      <c r="E1205" s="216">
        <v>8900055490</v>
      </c>
      <c r="F1205" s="217"/>
      <c r="G1205" s="218">
        <v>1641</v>
      </c>
      <c r="H1205" s="218">
        <v>1641</v>
      </c>
      <c r="I1205" s="180">
        <f t="shared" si="18"/>
        <v>100</v>
      </c>
      <c r="J1205" s="206"/>
    </row>
    <row r="1206" spans="1:10" s="164" customFormat="1" ht="33.75" x14ac:dyDescent="0.2">
      <c r="A1206" s="213" t="s">
        <v>595</v>
      </c>
      <c r="B1206" s="214">
        <v>915</v>
      </c>
      <c r="C1206" s="215">
        <v>8</v>
      </c>
      <c r="D1206" s="215">
        <v>4</v>
      </c>
      <c r="E1206" s="216">
        <v>8900055490</v>
      </c>
      <c r="F1206" s="217">
        <v>100</v>
      </c>
      <c r="G1206" s="218">
        <v>1561</v>
      </c>
      <c r="H1206" s="218">
        <v>1561</v>
      </c>
      <c r="I1206" s="180">
        <f t="shared" si="18"/>
        <v>100</v>
      </c>
      <c r="J1206" s="206"/>
    </row>
    <row r="1207" spans="1:10" s="164" customFormat="1" ht="22.5" x14ac:dyDescent="0.2">
      <c r="A1207" s="213" t="s">
        <v>620</v>
      </c>
      <c r="B1207" s="214">
        <v>915</v>
      </c>
      <c r="C1207" s="215">
        <v>8</v>
      </c>
      <c r="D1207" s="215">
        <v>4</v>
      </c>
      <c r="E1207" s="216">
        <v>8900055490</v>
      </c>
      <c r="F1207" s="217">
        <v>600</v>
      </c>
      <c r="G1207" s="218">
        <v>80</v>
      </c>
      <c r="H1207" s="218">
        <v>80</v>
      </c>
      <c r="I1207" s="180">
        <f t="shared" si="18"/>
        <v>100</v>
      </c>
      <c r="J1207" s="206"/>
    </row>
    <row r="1208" spans="1:10" s="164" customFormat="1" ht="11.25" x14ac:dyDescent="0.2">
      <c r="A1208" s="213" t="s">
        <v>1164</v>
      </c>
      <c r="B1208" s="214">
        <v>915</v>
      </c>
      <c r="C1208" s="215">
        <v>10</v>
      </c>
      <c r="D1208" s="215"/>
      <c r="E1208" s="216"/>
      <c r="F1208" s="217"/>
      <c r="G1208" s="218">
        <v>2990.4</v>
      </c>
      <c r="H1208" s="218">
        <v>2990.4</v>
      </c>
      <c r="I1208" s="180">
        <f t="shared" si="18"/>
        <v>100</v>
      </c>
      <c r="J1208" s="206"/>
    </row>
    <row r="1209" spans="1:10" s="164" customFormat="1" ht="11.25" x14ac:dyDescent="0.2">
      <c r="A1209" s="213" t="s">
        <v>1173</v>
      </c>
      <c r="B1209" s="214">
        <v>915</v>
      </c>
      <c r="C1209" s="215">
        <v>10</v>
      </c>
      <c r="D1209" s="215">
        <v>3</v>
      </c>
      <c r="E1209" s="216"/>
      <c r="F1209" s="217"/>
      <c r="G1209" s="218">
        <v>529</v>
      </c>
      <c r="H1209" s="218">
        <v>529</v>
      </c>
      <c r="I1209" s="180">
        <f t="shared" si="18"/>
        <v>100</v>
      </c>
      <c r="J1209" s="206"/>
    </row>
    <row r="1210" spans="1:10" s="164" customFormat="1" ht="22.5" x14ac:dyDescent="0.2">
      <c r="A1210" s="213" t="s">
        <v>857</v>
      </c>
      <c r="B1210" s="214">
        <v>915</v>
      </c>
      <c r="C1210" s="215">
        <v>10</v>
      </c>
      <c r="D1210" s="215">
        <v>3</v>
      </c>
      <c r="E1210" s="216">
        <v>1600000000</v>
      </c>
      <c r="F1210" s="217"/>
      <c r="G1210" s="218">
        <v>529</v>
      </c>
      <c r="H1210" s="218">
        <v>529</v>
      </c>
      <c r="I1210" s="180">
        <f t="shared" si="18"/>
        <v>100</v>
      </c>
      <c r="J1210" s="206"/>
    </row>
    <row r="1211" spans="1:10" s="164" customFormat="1" ht="11.25" x14ac:dyDescent="0.2">
      <c r="A1211" s="213" t="s">
        <v>1204</v>
      </c>
      <c r="B1211" s="214">
        <v>915</v>
      </c>
      <c r="C1211" s="215">
        <v>10</v>
      </c>
      <c r="D1211" s="215">
        <v>3</v>
      </c>
      <c r="E1211" s="216">
        <v>1640000000</v>
      </c>
      <c r="F1211" s="217"/>
      <c r="G1211" s="218">
        <v>529</v>
      </c>
      <c r="H1211" s="218">
        <v>529</v>
      </c>
      <c r="I1211" s="180">
        <f t="shared" si="18"/>
        <v>100</v>
      </c>
      <c r="J1211" s="206"/>
    </row>
    <row r="1212" spans="1:10" s="164" customFormat="1" ht="11.25" x14ac:dyDescent="0.2">
      <c r="A1212" s="213" t="s">
        <v>1205</v>
      </c>
      <c r="B1212" s="214">
        <v>915</v>
      </c>
      <c r="C1212" s="215">
        <v>10</v>
      </c>
      <c r="D1212" s="215">
        <v>3</v>
      </c>
      <c r="E1212" s="216">
        <v>1640082010</v>
      </c>
      <c r="F1212" s="217"/>
      <c r="G1212" s="218">
        <v>529</v>
      </c>
      <c r="H1212" s="218">
        <v>529</v>
      </c>
      <c r="I1212" s="180">
        <f t="shared" si="18"/>
        <v>100</v>
      </c>
      <c r="J1212" s="206"/>
    </row>
    <row r="1213" spans="1:10" s="164" customFormat="1" ht="11.25" x14ac:dyDescent="0.2">
      <c r="A1213" s="213" t="s">
        <v>611</v>
      </c>
      <c r="B1213" s="214">
        <v>915</v>
      </c>
      <c r="C1213" s="215">
        <v>10</v>
      </c>
      <c r="D1213" s="215">
        <v>3</v>
      </c>
      <c r="E1213" s="216">
        <v>1640082010</v>
      </c>
      <c r="F1213" s="217">
        <v>300</v>
      </c>
      <c r="G1213" s="218">
        <v>529</v>
      </c>
      <c r="H1213" s="218">
        <v>529</v>
      </c>
      <c r="I1213" s="180">
        <f t="shared" si="18"/>
        <v>100</v>
      </c>
      <c r="J1213" s="206"/>
    </row>
    <row r="1214" spans="1:10" s="164" customFormat="1" ht="11.25" x14ac:dyDescent="0.2">
      <c r="A1214" s="213" t="s">
        <v>1210</v>
      </c>
      <c r="B1214" s="214">
        <v>915</v>
      </c>
      <c r="C1214" s="215">
        <v>10</v>
      </c>
      <c r="D1214" s="215">
        <v>4</v>
      </c>
      <c r="E1214" s="216"/>
      <c r="F1214" s="217"/>
      <c r="G1214" s="218">
        <v>2411.4</v>
      </c>
      <c r="H1214" s="218">
        <v>2411.4</v>
      </c>
      <c r="I1214" s="180">
        <f t="shared" si="18"/>
        <v>100</v>
      </c>
      <c r="J1214" s="206"/>
    </row>
    <row r="1215" spans="1:10" s="164" customFormat="1" ht="22.5" x14ac:dyDescent="0.2">
      <c r="A1215" s="213" t="s">
        <v>942</v>
      </c>
      <c r="B1215" s="214">
        <v>915</v>
      </c>
      <c r="C1215" s="215">
        <v>10</v>
      </c>
      <c r="D1215" s="215">
        <v>4</v>
      </c>
      <c r="E1215" s="216">
        <v>100000000</v>
      </c>
      <c r="F1215" s="217"/>
      <c r="G1215" s="218">
        <v>2411.4</v>
      </c>
      <c r="H1215" s="218">
        <v>2411.4</v>
      </c>
      <c r="I1215" s="180">
        <f t="shared" si="18"/>
        <v>100</v>
      </c>
      <c r="J1215" s="206"/>
    </row>
    <row r="1216" spans="1:10" s="164" customFormat="1" ht="11.25" x14ac:dyDescent="0.2">
      <c r="A1216" s="213" t="s">
        <v>943</v>
      </c>
      <c r="B1216" s="214">
        <v>915</v>
      </c>
      <c r="C1216" s="215">
        <v>10</v>
      </c>
      <c r="D1216" s="215">
        <v>4</v>
      </c>
      <c r="E1216" s="216">
        <v>150000000</v>
      </c>
      <c r="F1216" s="217"/>
      <c r="G1216" s="218">
        <v>2411.4</v>
      </c>
      <c r="H1216" s="218">
        <v>2411.4</v>
      </c>
      <c r="I1216" s="180">
        <f t="shared" si="18"/>
        <v>100</v>
      </c>
      <c r="J1216" s="206"/>
    </row>
    <row r="1217" spans="1:10" s="164" customFormat="1" ht="22.5" x14ac:dyDescent="0.2">
      <c r="A1217" s="213" t="s">
        <v>1185</v>
      </c>
      <c r="B1217" s="214">
        <v>915</v>
      </c>
      <c r="C1217" s="215">
        <v>10</v>
      </c>
      <c r="D1217" s="215">
        <v>4</v>
      </c>
      <c r="E1217" s="216">
        <v>150300000</v>
      </c>
      <c r="F1217" s="217"/>
      <c r="G1217" s="218">
        <v>2411.4</v>
      </c>
      <c r="H1217" s="218">
        <v>2411.4</v>
      </c>
      <c r="I1217" s="180">
        <f t="shared" si="18"/>
        <v>100</v>
      </c>
      <c r="J1217" s="206"/>
    </row>
    <row r="1218" spans="1:10" s="164" customFormat="1" ht="45" x14ac:dyDescent="0.2">
      <c r="A1218" s="213" t="s">
        <v>1211</v>
      </c>
      <c r="B1218" s="214">
        <v>915</v>
      </c>
      <c r="C1218" s="215">
        <v>10</v>
      </c>
      <c r="D1218" s="215">
        <v>4</v>
      </c>
      <c r="E1218" s="216">
        <v>150389070</v>
      </c>
      <c r="F1218" s="217"/>
      <c r="G1218" s="218">
        <v>2411.4</v>
      </c>
      <c r="H1218" s="218">
        <v>2411.4</v>
      </c>
      <c r="I1218" s="180">
        <f t="shared" si="18"/>
        <v>100</v>
      </c>
      <c r="J1218" s="206"/>
    </row>
    <row r="1219" spans="1:10" s="164" customFormat="1" ht="11.25" x14ac:dyDescent="0.2">
      <c r="A1219" s="213" t="s">
        <v>611</v>
      </c>
      <c r="B1219" s="214">
        <v>915</v>
      </c>
      <c r="C1219" s="215">
        <v>10</v>
      </c>
      <c r="D1219" s="215">
        <v>4</v>
      </c>
      <c r="E1219" s="216">
        <v>150389070</v>
      </c>
      <c r="F1219" s="217">
        <v>300</v>
      </c>
      <c r="G1219" s="218">
        <v>2411.4</v>
      </c>
      <c r="H1219" s="218">
        <v>2411.4</v>
      </c>
      <c r="I1219" s="180">
        <f t="shared" si="18"/>
        <v>100</v>
      </c>
      <c r="J1219" s="206"/>
    </row>
    <row r="1220" spans="1:10" s="164" customFormat="1" ht="11.25" x14ac:dyDescent="0.2">
      <c r="A1220" s="213" t="s">
        <v>1231</v>
      </c>
      <c r="B1220" s="214">
        <v>915</v>
      </c>
      <c r="C1220" s="215">
        <v>10</v>
      </c>
      <c r="D1220" s="215">
        <v>6</v>
      </c>
      <c r="E1220" s="216"/>
      <c r="F1220" s="217"/>
      <c r="G1220" s="218">
        <v>50</v>
      </c>
      <c r="H1220" s="218">
        <v>50</v>
      </c>
      <c r="I1220" s="180">
        <f t="shared" si="18"/>
        <v>100</v>
      </c>
      <c r="J1220" s="206"/>
    </row>
    <row r="1221" spans="1:10" s="164" customFormat="1" ht="22.5" x14ac:dyDescent="0.2">
      <c r="A1221" s="213" t="s">
        <v>1680</v>
      </c>
      <c r="B1221" s="214">
        <v>915</v>
      </c>
      <c r="C1221" s="215">
        <v>10</v>
      </c>
      <c r="D1221" s="215">
        <v>6</v>
      </c>
      <c r="E1221" s="216">
        <v>2500000000</v>
      </c>
      <c r="F1221" s="217"/>
      <c r="G1221" s="218">
        <v>50</v>
      </c>
      <c r="H1221" s="218">
        <v>50</v>
      </c>
      <c r="I1221" s="180">
        <f t="shared" si="18"/>
        <v>100</v>
      </c>
      <c r="J1221" s="206"/>
    </row>
    <row r="1222" spans="1:10" s="164" customFormat="1" ht="22.5" x14ac:dyDescent="0.2">
      <c r="A1222" s="213" t="s">
        <v>1235</v>
      </c>
      <c r="B1222" s="214">
        <v>915</v>
      </c>
      <c r="C1222" s="215">
        <v>10</v>
      </c>
      <c r="D1222" s="215">
        <v>6</v>
      </c>
      <c r="E1222" s="216">
        <v>2500200000</v>
      </c>
      <c r="F1222" s="217"/>
      <c r="G1222" s="218">
        <v>50</v>
      </c>
      <c r="H1222" s="218">
        <v>50</v>
      </c>
      <c r="I1222" s="180">
        <f t="shared" si="18"/>
        <v>100</v>
      </c>
      <c r="J1222" s="206"/>
    </row>
    <row r="1223" spans="1:10" s="164" customFormat="1" ht="22.5" x14ac:dyDescent="0.2">
      <c r="A1223" s="213" t="s">
        <v>1236</v>
      </c>
      <c r="B1223" s="214">
        <v>915</v>
      </c>
      <c r="C1223" s="215">
        <v>10</v>
      </c>
      <c r="D1223" s="215">
        <v>6</v>
      </c>
      <c r="E1223" s="216">
        <v>2500203010</v>
      </c>
      <c r="F1223" s="217"/>
      <c r="G1223" s="218">
        <v>50</v>
      </c>
      <c r="H1223" s="218">
        <v>50</v>
      </c>
      <c r="I1223" s="180">
        <f t="shared" si="18"/>
        <v>100</v>
      </c>
      <c r="J1223" s="206"/>
    </row>
    <row r="1224" spans="1:10" s="164" customFormat="1" ht="22.5" x14ac:dyDescent="0.2">
      <c r="A1224" s="213" t="s">
        <v>620</v>
      </c>
      <c r="B1224" s="214">
        <v>915</v>
      </c>
      <c r="C1224" s="215">
        <v>10</v>
      </c>
      <c r="D1224" s="215">
        <v>6</v>
      </c>
      <c r="E1224" s="216">
        <v>2500203010</v>
      </c>
      <c r="F1224" s="217">
        <v>600</v>
      </c>
      <c r="G1224" s="218">
        <v>50</v>
      </c>
      <c r="H1224" s="218">
        <v>50</v>
      </c>
      <c r="I1224" s="180">
        <f t="shared" si="18"/>
        <v>100</v>
      </c>
      <c r="J1224" s="206"/>
    </row>
    <row r="1225" spans="1:10" s="176" customFormat="1" ht="10.5" x14ac:dyDescent="0.15">
      <c r="A1225" s="207" t="s">
        <v>1329</v>
      </c>
      <c r="B1225" s="208">
        <v>916</v>
      </c>
      <c r="C1225" s="209"/>
      <c r="D1225" s="209"/>
      <c r="E1225" s="210"/>
      <c r="F1225" s="211"/>
      <c r="G1225" s="212">
        <v>9204.7000000000007</v>
      </c>
      <c r="H1225" s="212">
        <v>9068.7999999999993</v>
      </c>
      <c r="I1225" s="174">
        <f t="shared" si="18"/>
        <v>98.523580344823827</v>
      </c>
      <c r="J1225" s="203"/>
    </row>
    <row r="1226" spans="1:10" s="164" customFormat="1" ht="11.25" x14ac:dyDescent="0.2">
      <c r="A1226" s="213" t="s">
        <v>593</v>
      </c>
      <c r="B1226" s="214">
        <v>916</v>
      </c>
      <c r="C1226" s="215">
        <v>1</v>
      </c>
      <c r="D1226" s="215"/>
      <c r="E1226" s="216"/>
      <c r="F1226" s="217"/>
      <c r="G1226" s="218">
        <v>9204.7000000000007</v>
      </c>
      <c r="H1226" s="218">
        <v>9068.7999999999993</v>
      </c>
      <c r="I1226" s="180">
        <f t="shared" si="18"/>
        <v>98.523580344823827</v>
      </c>
      <c r="J1226" s="206"/>
    </row>
    <row r="1227" spans="1:10" s="164" customFormat="1" ht="11.25" x14ac:dyDescent="0.2">
      <c r="A1227" s="213" t="s">
        <v>626</v>
      </c>
      <c r="B1227" s="214">
        <v>916</v>
      </c>
      <c r="C1227" s="215">
        <v>1</v>
      </c>
      <c r="D1227" s="215">
        <v>13</v>
      </c>
      <c r="E1227" s="216"/>
      <c r="F1227" s="217"/>
      <c r="G1227" s="218">
        <v>9204.7000000000007</v>
      </c>
      <c r="H1227" s="218">
        <v>9068.7999999999993</v>
      </c>
      <c r="I1227" s="180">
        <f t="shared" si="18"/>
        <v>98.523580344823827</v>
      </c>
      <c r="J1227" s="206"/>
    </row>
    <row r="1228" spans="1:10" s="164" customFormat="1" ht="11.25" x14ac:dyDescent="0.2">
      <c r="A1228" s="213" t="s">
        <v>596</v>
      </c>
      <c r="B1228" s="214">
        <v>916</v>
      </c>
      <c r="C1228" s="215">
        <v>1</v>
      </c>
      <c r="D1228" s="215">
        <v>13</v>
      </c>
      <c r="E1228" s="216">
        <v>8900000000</v>
      </c>
      <c r="F1228" s="217"/>
      <c r="G1228" s="218">
        <v>9204.7000000000007</v>
      </c>
      <c r="H1228" s="218">
        <v>9068.7999999999993</v>
      </c>
      <c r="I1228" s="180">
        <f t="shared" si="18"/>
        <v>98.523580344823827</v>
      </c>
      <c r="J1228" s="206"/>
    </row>
    <row r="1229" spans="1:10" s="164" customFormat="1" ht="11.25" x14ac:dyDescent="0.2">
      <c r="A1229" s="213" t="s">
        <v>596</v>
      </c>
      <c r="B1229" s="214">
        <v>916</v>
      </c>
      <c r="C1229" s="215">
        <v>1</v>
      </c>
      <c r="D1229" s="215">
        <v>13</v>
      </c>
      <c r="E1229" s="216">
        <v>8900000110</v>
      </c>
      <c r="F1229" s="217"/>
      <c r="G1229" s="218">
        <v>8298.2999999999993</v>
      </c>
      <c r="H1229" s="218">
        <v>8286.2000000000007</v>
      </c>
      <c r="I1229" s="180">
        <f t="shared" ref="I1229:I1292" si="19">+H1229/G1229*100</f>
        <v>99.85418700215709</v>
      </c>
      <c r="J1229" s="206"/>
    </row>
    <row r="1230" spans="1:10" s="164" customFormat="1" ht="33.75" x14ac:dyDescent="0.2">
      <c r="A1230" s="213" t="s">
        <v>595</v>
      </c>
      <c r="B1230" s="214">
        <v>916</v>
      </c>
      <c r="C1230" s="215">
        <v>1</v>
      </c>
      <c r="D1230" s="215">
        <v>13</v>
      </c>
      <c r="E1230" s="216">
        <v>8900000110</v>
      </c>
      <c r="F1230" s="217">
        <v>100</v>
      </c>
      <c r="G1230" s="218">
        <v>8298.2999999999993</v>
      </c>
      <c r="H1230" s="218">
        <v>8286.2000000000007</v>
      </c>
      <c r="I1230" s="180">
        <f t="shared" si="19"/>
        <v>99.85418700215709</v>
      </c>
      <c r="J1230" s="206"/>
    </row>
    <row r="1231" spans="1:10" s="164" customFormat="1" ht="11.25" x14ac:dyDescent="0.2">
      <c r="A1231" s="213" t="s">
        <v>596</v>
      </c>
      <c r="B1231" s="214">
        <v>916</v>
      </c>
      <c r="C1231" s="215">
        <v>1</v>
      </c>
      <c r="D1231" s="215">
        <v>13</v>
      </c>
      <c r="E1231" s="216">
        <v>8900000190</v>
      </c>
      <c r="F1231" s="217"/>
      <c r="G1231" s="218">
        <v>716.9</v>
      </c>
      <c r="H1231" s="218">
        <v>593.29999999999995</v>
      </c>
      <c r="I1231" s="180">
        <f t="shared" si="19"/>
        <v>82.759101687822564</v>
      </c>
      <c r="J1231" s="206"/>
    </row>
    <row r="1232" spans="1:10" s="164" customFormat="1" ht="33.75" x14ac:dyDescent="0.2">
      <c r="A1232" s="213" t="s">
        <v>595</v>
      </c>
      <c r="B1232" s="214">
        <v>916</v>
      </c>
      <c r="C1232" s="215">
        <v>1</v>
      </c>
      <c r="D1232" s="215">
        <v>13</v>
      </c>
      <c r="E1232" s="216">
        <v>8900000190</v>
      </c>
      <c r="F1232" s="217">
        <v>100</v>
      </c>
      <c r="G1232" s="218">
        <v>97.2</v>
      </c>
      <c r="H1232" s="218">
        <v>52.7</v>
      </c>
      <c r="I1232" s="180">
        <f t="shared" si="19"/>
        <v>54.218106995884774</v>
      </c>
      <c r="J1232" s="206"/>
    </row>
    <row r="1233" spans="1:10" s="164" customFormat="1" ht="11.25" x14ac:dyDescent="0.2">
      <c r="A1233" s="213" t="s">
        <v>599</v>
      </c>
      <c r="B1233" s="214">
        <v>916</v>
      </c>
      <c r="C1233" s="215">
        <v>1</v>
      </c>
      <c r="D1233" s="215">
        <v>13</v>
      </c>
      <c r="E1233" s="216">
        <v>8900000190</v>
      </c>
      <c r="F1233" s="217">
        <v>200</v>
      </c>
      <c r="G1233" s="218">
        <v>615.70000000000005</v>
      </c>
      <c r="H1233" s="218">
        <v>540.6</v>
      </c>
      <c r="I1233" s="180">
        <f t="shared" si="19"/>
        <v>87.802501218125713</v>
      </c>
      <c r="J1233" s="206"/>
    </row>
    <row r="1234" spans="1:10" s="164" customFormat="1" ht="11.25" x14ac:dyDescent="0.2">
      <c r="A1234" s="213" t="s">
        <v>603</v>
      </c>
      <c r="B1234" s="214">
        <v>916</v>
      </c>
      <c r="C1234" s="215">
        <v>1</v>
      </c>
      <c r="D1234" s="215">
        <v>13</v>
      </c>
      <c r="E1234" s="216">
        <v>8900000190</v>
      </c>
      <c r="F1234" s="217">
        <v>800</v>
      </c>
      <c r="G1234" s="218">
        <v>4</v>
      </c>
      <c r="H1234" s="218">
        <v>0</v>
      </c>
      <c r="I1234" s="180">
        <f t="shared" si="19"/>
        <v>0</v>
      </c>
      <c r="J1234" s="206"/>
    </row>
    <row r="1235" spans="1:10" s="164" customFormat="1" ht="11.25" x14ac:dyDescent="0.2">
      <c r="A1235" s="213" t="s">
        <v>596</v>
      </c>
      <c r="B1235" s="214">
        <v>916</v>
      </c>
      <c r="C1235" s="215">
        <v>1</v>
      </c>
      <c r="D1235" s="215">
        <v>13</v>
      </c>
      <c r="E1235" s="216">
        <v>8900000870</v>
      </c>
      <c r="F1235" s="217"/>
      <c r="G1235" s="218">
        <v>189.5</v>
      </c>
      <c r="H1235" s="218">
        <v>189.3</v>
      </c>
      <c r="I1235" s="180">
        <f t="shared" si="19"/>
        <v>99.894459102902374</v>
      </c>
      <c r="J1235" s="206"/>
    </row>
    <row r="1236" spans="1:10" s="164" customFormat="1" ht="33.75" x14ac:dyDescent="0.2">
      <c r="A1236" s="213" t="s">
        <v>595</v>
      </c>
      <c r="B1236" s="214">
        <v>916</v>
      </c>
      <c r="C1236" s="215">
        <v>1</v>
      </c>
      <c r="D1236" s="215">
        <v>13</v>
      </c>
      <c r="E1236" s="216">
        <v>8900000870</v>
      </c>
      <c r="F1236" s="217">
        <v>100</v>
      </c>
      <c r="G1236" s="218">
        <v>189.5</v>
      </c>
      <c r="H1236" s="218">
        <v>189.3</v>
      </c>
      <c r="I1236" s="180">
        <f t="shared" si="19"/>
        <v>99.894459102902374</v>
      </c>
      <c r="J1236" s="206"/>
    </row>
    <row r="1237" spans="1:10" s="176" customFormat="1" ht="10.5" x14ac:dyDescent="0.15">
      <c r="A1237" s="207" t="s">
        <v>509</v>
      </c>
      <c r="B1237" s="208">
        <v>918</v>
      </c>
      <c r="C1237" s="209"/>
      <c r="D1237" s="209"/>
      <c r="E1237" s="210"/>
      <c r="F1237" s="211"/>
      <c r="G1237" s="212">
        <v>1339043.7</v>
      </c>
      <c r="H1237" s="212">
        <v>1329065</v>
      </c>
      <c r="I1237" s="174">
        <f t="shared" si="19"/>
        <v>99.254789070737573</v>
      </c>
      <c r="J1237" s="203"/>
    </row>
    <row r="1238" spans="1:10" s="164" customFormat="1" ht="11.25" x14ac:dyDescent="0.2">
      <c r="A1238" s="213" t="s">
        <v>699</v>
      </c>
      <c r="B1238" s="214">
        <v>918</v>
      </c>
      <c r="C1238" s="215">
        <v>4</v>
      </c>
      <c r="D1238" s="215"/>
      <c r="E1238" s="216"/>
      <c r="F1238" s="217"/>
      <c r="G1238" s="218">
        <v>1273799.8</v>
      </c>
      <c r="H1238" s="218">
        <v>1263821.1000000001</v>
      </c>
      <c r="I1238" s="180">
        <f t="shared" si="19"/>
        <v>99.216619440511764</v>
      </c>
      <c r="J1238" s="206"/>
    </row>
    <row r="1239" spans="1:10" s="164" customFormat="1" ht="11.25" x14ac:dyDescent="0.2">
      <c r="A1239" s="213" t="s">
        <v>700</v>
      </c>
      <c r="B1239" s="214">
        <v>918</v>
      </c>
      <c r="C1239" s="215">
        <v>4</v>
      </c>
      <c r="D1239" s="215">
        <v>1</v>
      </c>
      <c r="E1239" s="216"/>
      <c r="F1239" s="217"/>
      <c r="G1239" s="218">
        <v>76</v>
      </c>
      <c r="H1239" s="218">
        <v>76</v>
      </c>
      <c r="I1239" s="180">
        <f t="shared" si="19"/>
        <v>100</v>
      </c>
      <c r="J1239" s="206"/>
    </row>
    <row r="1240" spans="1:10" s="164" customFormat="1" ht="22.5" x14ac:dyDescent="0.2">
      <c r="A1240" s="213" t="s">
        <v>1441</v>
      </c>
      <c r="B1240" s="214">
        <v>918</v>
      </c>
      <c r="C1240" s="215">
        <v>4</v>
      </c>
      <c r="D1240" s="215">
        <v>1</v>
      </c>
      <c r="E1240" s="216">
        <v>400000000</v>
      </c>
      <c r="F1240" s="217"/>
      <c r="G1240" s="218">
        <v>76</v>
      </c>
      <c r="H1240" s="218">
        <v>76</v>
      </c>
      <c r="I1240" s="180">
        <f t="shared" si="19"/>
        <v>100</v>
      </c>
      <c r="J1240" s="206"/>
    </row>
    <row r="1241" spans="1:10" s="164" customFormat="1" ht="11.25" x14ac:dyDescent="0.2">
      <c r="A1241" s="213" t="s">
        <v>701</v>
      </c>
      <c r="B1241" s="214">
        <v>918</v>
      </c>
      <c r="C1241" s="215">
        <v>4</v>
      </c>
      <c r="D1241" s="215">
        <v>1</v>
      </c>
      <c r="E1241" s="216">
        <v>420000000</v>
      </c>
      <c r="F1241" s="217"/>
      <c r="G1241" s="218">
        <v>76</v>
      </c>
      <c r="H1241" s="218">
        <v>76</v>
      </c>
      <c r="I1241" s="180">
        <f t="shared" si="19"/>
        <v>100</v>
      </c>
      <c r="J1241" s="206"/>
    </row>
    <row r="1242" spans="1:10" s="164" customFormat="1" ht="11.25" x14ac:dyDescent="0.2">
      <c r="A1242" s="213" t="s">
        <v>702</v>
      </c>
      <c r="B1242" s="214">
        <v>918</v>
      </c>
      <c r="C1242" s="215">
        <v>4</v>
      </c>
      <c r="D1242" s="215">
        <v>1</v>
      </c>
      <c r="E1242" s="216">
        <v>420042260</v>
      </c>
      <c r="F1242" s="217"/>
      <c r="G1242" s="218">
        <v>76</v>
      </c>
      <c r="H1242" s="218">
        <v>76</v>
      </c>
      <c r="I1242" s="180">
        <f t="shared" si="19"/>
        <v>100</v>
      </c>
      <c r="J1242" s="206"/>
    </row>
    <row r="1243" spans="1:10" s="164" customFormat="1" ht="11.25" x14ac:dyDescent="0.2">
      <c r="A1243" s="213" t="s">
        <v>599</v>
      </c>
      <c r="B1243" s="214">
        <v>918</v>
      </c>
      <c r="C1243" s="215">
        <v>4</v>
      </c>
      <c r="D1243" s="215">
        <v>1</v>
      </c>
      <c r="E1243" s="216">
        <v>420042260</v>
      </c>
      <c r="F1243" s="217">
        <v>200</v>
      </c>
      <c r="G1243" s="218">
        <v>76</v>
      </c>
      <c r="H1243" s="218">
        <v>76</v>
      </c>
      <c r="I1243" s="180">
        <f t="shared" si="19"/>
        <v>100</v>
      </c>
      <c r="J1243" s="206"/>
    </row>
    <row r="1244" spans="1:10" s="164" customFormat="1" ht="11.25" x14ac:dyDescent="0.2">
      <c r="A1244" s="213" t="s">
        <v>725</v>
      </c>
      <c r="B1244" s="214">
        <v>918</v>
      </c>
      <c r="C1244" s="215">
        <v>4</v>
      </c>
      <c r="D1244" s="215">
        <v>5</v>
      </c>
      <c r="E1244" s="216"/>
      <c r="F1244" s="217"/>
      <c r="G1244" s="218">
        <v>943146.8</v>
      </c>
      <c r="H1244" s="218">
        <v>933168.1</v>
      </c>
      <c r="I1244" s="180">
        <f t="shared" si="19"/>
        <v>98.941978067465215</v>
      </c>
      <c r="J1244" s="206"/>
    </row>
    <row r="1245" spans="1:10" s="164" customFormat="1" ht="33.75" x14ac:dyDescent="0.2">
      <c r="A1245" s="213" t="s">
        <v>726</v>
      </c>
      <c r="B1245" s="214">
        <v>918</v>
      </c>
      <c r="C1245" s="215">
        <v>4</v>
      </c>
      <c r="D1245" s="215">
        <v>5</v>
      </c>
      <c r="E1245" s="216">
        <v>1800000000</v>
      </c>
      <c r="F1245" s="217"/>
      <c r="G1245" s="218">
        <v>865219.7</v>
      </c>
      <c r="H1245" s="218">
        <v>859688.8</v>
      </c>
      <c r="I1245" s="180">
        <f t="shared" si="19"/>
        <v>99.360751956988508</v>
      </c>
      <c r="J1245" s="206"/>
    </row>
    <row r="1246" spans="1:10" s="164" customFormat="1" ht="11.25" x14ac:dyDescent="0.2">
      <c r="A1246" s="213" t="s">
        <v>727</v>
      </c>
      <c r="B1246" s="214">
        <v>918</v>
      </c>
      <c r="C1246" s="215">
        <v>4</v>
      </c>
      <c r="D1246" s="215">
        <v>5</v>
      </c>
      <c r="E1246" s="216">
        <v>1850000000</v>
      </c>
      <c r="F1246" s="217"/>
      <c r="G1246" s="218">
        <v>506602.6</v>
      </c>
      <c r="H1246" s="218">
        <v>502221.7</v>
      </c>
      <c r="I1246" s="180">
        <f t="shared" si="19"/>
        <v>99.135239337500451</v>
      </c>
      <c r="J1246" s="206"/>
    </row>
    <row r="1247" spans="1:10" s="164" customFormat="1" ht="22.5" x14ac:dyDescent="0.2">
      <c r="A1247" s="213" t="s">
        <v>728</v>
      </c>
      <c r="B1247" s="214">
        <v>918</v>
      </c>
      <c r="C1247" s="215">
        <v>4</v>
      </c>
      <c r="D1247" s="215">
        <v>5</v>
      </c>
      <c r="E1247" s="216">
        <v>1850100000</v>
      </c>
      <c r="F1247" s="217"/>
      <c r="G1247" s="218">
        <v>6136.7</v>
      </c>
      <c r="H1247" s="218">
        <v>6136.7</v>
      </c>
      <c r="I1247" s="180">
        <f t="shared" si="19"/>
        <v>100</v>
      </c>
      <c r="J1247" s="206"/>
    </row>
    <row r="1248" spans="1:10" s="164" customFormat="1" ht="22.5" x14ac:dyDescent="0.2">
      <c r="A1248" s="213" t="s">
        <v>729</v>
      </c>
      <c r="B1248" s="214">
        <v>918</v>
      </c>
      <c r="C1248" s="215">
        <v>4</v>
      </c>
      <c r="D1248" s="215">
        <v>5</v>
      </c>
      <c r="E1248" s="216">
        <v>1850160410</v>
      </c>
      <c r="F1248" s="217"/>
      <c r="G1248" s="218">
        <v>6136.7</v>
      </c>
      <c r="H1248" s="218">
        <v>6136.7</v>
      </c>
      <c r="I1248" s="180">
        <f t="shared" si="19"/>
        <v>100</v>
      </c>
      <c r="J1248" s="206"/>
    </row>
    <row r="1249" spans="1:10" s="164" customFormat="1" ht="11.25" x14ac:dyDescent="0.2">
      <c r="A1249" s="213" t="s">
        <v>603</v>
      </c>
      <c r="B1249" s="214">
        <v>918</v>
      </c>
      <c r="C1249" s="215">
        <v>4</v>
      </c>
      <c r="D1249" s="215">
        <v>5</v>
      </c>
      <c r="E1249" s="216">
        <v>1850160410</v>
      </c>
      <c r="F1249" s="217">
        <v>800</v>
      </c>
      <c r="G1249" s="218">
        <v>6136.7</v>
      </c>
      <c r="H1249" s="218">
        <v>6136.7</v>
      </c>
      <c r="I1249" s="180">
        <f t="shared" si="19"/>
        <v>100</v>
      </c>
      <c r="J1249" s="206"/>
    </row>
    <row r="1250" spans="1:10" s="164" customFormat="1" ht="22.5" x14ac:dyDescent="0.2">
      <c r="A1250" s="213" t="s">
        <v>730</v>
      </c>
      <c r="B1250" s="214">
        <v>918</v>
      </c>
      <c r="C1250" s="215">
        <v>4</v>
      </c>
      <c r="D1250" s="215">
        <v>5</v>
      </c>
      <c r="E1250" s="216">
        <v>1850200000</v>
      </c>
      <c r="F1250" s="217"/>
      <c r="G1250" s="218">
        <v>457097.2</v>
      </c>
      <c r="H1250" s="218">
        <v>452716.3</v>
      </c>
      <c r="I1250" s="180">
        <f t="shared" si="19"/>
        <v>99.041582403042497</v>
      </c>
      <c r="J1250" s="206"/>
    </row>
    <row r="1251" spans="1:10" s="164" customFormat="1" ht="11.25" x14ac:dyDescent="0.2">
      <c r="A1251" s="213" t="s">
        <v>731</v>
      </c>
      <c r="B1251" s="214">
        <v>918</v>
      </c>
      <c r="C1251" s="215">
        <v>4</v>
      </c>
      <c r="D1251" s="215">
        <v>5</v>
      </c>
      <c r="E1251" s="216">
        <v>1850260100</v>
      </c>
      <c r="F1251" s="217"/>
      <c r="G1251" s="218">
        <v>3300</v>
      </c>
      <c r="H1251" s="218">
        <v>3300</v>
      </c>
      <c r="I1251" s="180">
        <f t="shared" si="19"/>
        <v>100</v>
      </c>
      <c r="J1251" s="206"/>
    </row>
    <row r="1252" spans="1:10" s="164" customFormat="1" ht="11.25" x14ac:dyDescent="0.2">
      <c r="A1252" s="213" t="s">
        <v>603</v>
      </c>
      <c r="B1252" s="214">
        <v>918</v>
      </c>
      <c r="C1252" s="215">
        <v>4</v>
      </c>
      <c r="D1252" s="215">
        <v>5</v>
      </c>
      <c r="E1252" s="216">
        <v>1850260100</v>
      </c>
      <c r="F1252" s="217">
        <v>800</v>
      </c>
      <c r="G1252" s="218">
        <v>3300</v>
      </c>
      <c r="H1252" s="218">
        <v>3300</v>
      </c>
      <c r="I1252" s="180">
        <f t="shared" si="19"/>
        <v>100</v>
      </c>
      <c r="J1252" s="206"/>
    </row>
    <row r="1253" spans="1:10" s="164" customFormat="1" ht="11.25" x14ac:dyDescent="0.2">
      <c r="A1253" s="213" t="s">
        <v>732</v>
      </c>
      <c r="B1253" s="214">
        <v>918</v>
      </c>
      <c r="C1253" s="215">
        <v>4</v>
      </c>
      <c r="D1253" s="215">
        <v>5</v>
      </c>
      <c r="E1253" s="216">
        <v>1850260120</v>
      </c>
      <c r="F1253" s="217"/>
      <c r="G1253" s="218">
        <v>35306.800000000003</v>
      </c>
      <c r="H1253" s="218">
        <v>35306.800000000003</v>
      </c>
      <c r="I1253" s="180">
        <f t="shared" si="19"/>
        <v>100</v>
      </c>
      <c r="J1253" s="206"/>
    </row>
    <row r="1254" spans="1:10" s="164" customFormat="1" ht="11.25" x14ac:dyDescent="0.2">
      <c r="A1254" s="213" t="s">
        <v>603</v>
      </c>
      <c r="B1254" s="214">
        <v>918</v>
      </c>
      <c r="C1254" s="215">
        <v>4</v>
      </c>
      <c r="D1254" s="215">
        <v>5</v>
      </c>
      <c r="E1254" s="216">
        <v>1850260120</v>
      </c>
      <c r="F1254" s="217">
        <v>800</v>
      </c>
      <c r="G1254" s="218">
        <v>35306.800000000003</v>
      </c>
      <c r="H1254" s="218">
        <v>35306.800000000003</v>
      </c>
      <c r="I1254" s="180">
        <f t="shared" si="19"/>
        <v>100</v>
      </c>
      <c r="J1254" s="206"/>
    </row>
    <row r="1255" spans="1:10" s="164" customFormat="1" ht="11.25" x14ac:dyDescent="0.2">
      <c r="A1255" s="213" t="s">
        <v>733</v>
      </c>
      <c r="B1255" s="214">
        <v>918</v>
      </c>
      <c r="C1255" s="215">
        <v>4</v>
      </c>
      <c r="D1255" s="215">
        <v>5</v>
      </c>
      <c r="E1255" s="216">
        <v>1850260130</v>
      </c>
      <c r="F1255" s="217"/>
      <c r="G1255" s="218">
        <v>3896.9</v>
      </c>
      <c r="H1255" s="218">
        <v>2861.1</v>
      </c>
      <c r="I1255" s="180">
        <f t="shared" si="19"/>
        <v>73.419897867535738</v>
      </c>
      <c r="J1255" s="206"/>
    </row>
    <row r="1256" spans="1:10" s="164" customFormat="1" ht="11.25" x14ac:dyDescent="0.2">
      <c r="A1256" s="213" t="s">
        <v>603</v>
      </c>
      <c r="B1256" s="214">
        <v>918</v>
      </c>
      <c r="C1256" s="215">
        <v>4</v>
      </c>
      <c r="D1256" s="215">
        <v>5</v>
      </c>
      <c r="E1256" s="216">
        <v>1850260130</v>
      </c>
      <c r="F1256" s="217">
        <v>800</v>
      </c>
      <c r="G1256" s="218">
        <v>3896.9</v>
      </c>
      <c r="H1256" s="218">
        <v>2861.1</v>
      </c>
      <c r="I1256" s="180">
        <f t="shared" si="19"/>
        <v>73.419897867535738</v>
      </c>
      <c r="J1256" s="206"/>
    </row>
    <row r="1257" spans="1:10" s="164" customFormat="1" ht="11.25" x14ac:dyDescent="0.2">
      <c r="A1257" s="213" t="s">
        <v>734</v>
      </c>
      <c r="B1257" s="214">
        <v>918</v>
      </c>
      <c r="C1257" s="215">
        <v>4</v>
      </c>
      <c r="D1257" s="215">
        <v>5</v>
      </c>
      <c r="E1257" s="216">
        <v>1850260140</v>
      </c>
      <c r="F1257" s="217"/>
      <c r="G1257" s="218">
        <v>4159.5</v>
      </c>
      <c r="H1257" s="218">
        <v>4159.5</v>
      </c>
      <c r="I1257" s="180">
        <f t="shared" si="19"/>
        <v>100</v>
      </c>
      <c r="J1257" s="206"/>
    </row>
    <row r="1258" spans="1:10" s="164" customFormat="1" ht="11.25" x14ac:dyDescent="0.2">
      <c r="A1258" s="213" t="s">
        <v>603</v>
      </c>
      <c r="B1258" s="214">
        <v>918</v>
      </c>
      <c r="C1258" s="215">
        <v>4</v>
      </c>
      <c r="D1258" s="215">
        <v>5</v>
      </c>
      <c r="E1258" s="216">
        <v>1850260140</v>
      </c>
      <c r="F1258" s="217">
        <v>800</v>
      </c>
      <c r="G1258" s="218">
        <v>4159.5</v>
      </c>
      <c r="H1258" s="218">
        <v>4159.5</v>
      </c>
      <c r="I1258" s="180">
        <f t="shared" si="19"/>
        <v>100</v>
      </c>
      <c r="J1258" s="206"/>
    </row>
    <row r="1259" spans="1:10" s="164" customFormat="1" ht="11.25" x14ac:dyDescent="0.2">
      <c r="A1259" s="213" t="s">
        <v>735</v>
      </c>
      <c r="B1259" s="214">
        <v>918</v>
      </c>
      <c r="C1259" s="215">
        <v>4</v>
      </c>
      <c r="D1259" s="215">
        <v>5</v>
      </c>
      <c r="E1259" s="216">
        <v>1850260150</v>
      </c>
      <c r="F1259" s="217"/>
      <c r="G1259" s="218">
        <v>533.20000000000005</v>
      </c>
      <c r="H1259" s="218">
        <v>533.20000000000005</v>
      </c>
      <c r="I1259" s="180">
        <f t="shared" si="19"/>
        <v>100</v>
      </c>
      <c r="J1259" s="206"/>
    </row>
    <row r="1260" spans="1:10" s="164" customFormat="1" ht="11.25" x14ac:dyDescent="0.2">
      <c r="A1260" s="213" t="s">
        <v>603</v>
      </c>
      <c r="B1260" s="214">
        <v>918</v>
      </c>
      <c r="C1260" s="215">
        <v>4</v>
      </c>
      <c r="D1260" s="215">
        <v>5</v>
      </c>
      <c r="E1260" s="216">
        <v>1850260150</v>
      </c>
      <c r="F1260" s="217">
        <v>800</v>
      </c>
      <c r="G1260" s="218">
        <v>533.20000000000005</v>
      </c>
      <c r="H1260" s="218">
        <v>533.20000000000005</v>
      </c>
      <c r="I1260" s="180">
        <f t="shared" si="19"/>
        <v>100</v>
      </c>
      <c r="J1260" s="206"/>
    </row>
    <row r="1261" spans="1:10" s="164" customFormat="1" ht="11.25" x14ac:dyDescent="0.2">
      <c r="A1261" s="213" t="s">
        <v>736</v>
      </c>
      <c r="B1261" s="214">
        <v>918</v>
      </c>
      <c r="C1261" s="215">
        <v>4</v>
      </c>
      <c r="D1261" s="215">
        <v>5</v>
      </c>
      <c r="E1261" s="216">
        <v>1850260160</v>
      </c>
      <c r="F1261" s="217"/>
      <c r="G1261" s="218">
        <v>9628.5</v>
      </c>
      <c r="H1261" s="218">
        <v>9628.5</v>
      </c>
      <c r="I1261" s="180">
        <f t="shared" si="19"/>
        <v>100</v>
      </c>
      <c r="J1261" s="206"/>
    </row>
    <row r="1262" spans="1:10" s="164" customFormat="1" ht="11.25" x14ac:dyDescent="0.2">
      <c r="A1262" s="213" t="s">
        <v>603</v>
      </c>
      <c r="B1262" s="214">
        <v>918</v>
      </c>
      <c r="C1262" s="215">
        <v>4</v>
      </c>
      <c r="D1262" s="215">
        <v>5</v>
      </c>
      <c r="E1262" s="216">
        <v>1850260160</v>
      </c>
      <c r="F1262" s="217">
        <v>800</v>
      </c>
      <c r="G1262" s="218">
        <v>9628.5</v>
      </c>
      <c r="H1262" s="218">
        <v>9628.5</v>
      </c>
      <c r="I1262" s="180">
        <f t="shared" si="19"/>
        <v>100</v>
      </c>
      <c r="J1262" s="206"/>
    </row>
    <row r="1263" spans="1:10" s="164" customFormat="1" ht="22.5" x14ac:dyDescent="0.2">
      <c r="A1263" s="213" t="s">
        <v>737</v>
      </c>
      <c r="B1263" s="214">
        <v>918</v>
      </c>
      <c r="C1263" s="215">
        <v>4</v>
      </c>
      <c r="D1263" s="215">
        <v>5</v>
      </c>
      <c r="E1263" s="216">
        <v>1850260170</v>
      </c>
      <c r="F1263" s="217"/>
      <c r="G1263" s="218">
        <v>3744</v>
      </c>
      <c r="H1263" s="218">
        <v>3744</v>
      </c>
      <c r="I1263" s="180">
        <f t="shared" si="19"/>
        <v>100</v>
      </c>
      <c r="J1263" s="206"/>
    </row>
    <row r="1264" spans="1:10" s="164" customFormat="1" ht="11.25" x14ac:dyDescent="0.2">
      <c r="A1264" s="213" t="s">
        <v>603</v>
      </c>
      <c r="B1264" s="214">
        <v>918</v>
      </c>
      <c r="C1264" s="215">
        <v>4</v>
      </c>
      <c r="D1264" s="215">
        <v>5</v>
      </c>
      <c r="E1264" s="216">
        <v>1850260170</v>
      </c>
      <c r="F1264" s="217">
        <v>800</v>
      </c>
      <c r="G1264" s="218">
        <v>3744</v>
      </c>
      <c r="H1264" s="218">
        <v>3744</v>
      </c>
      <c r="I1264" s="180">
        <f t="shared" si="19"/>
        <v>100</v>
      </c>
      <c r="J1264" s="206"/>
    </row>
    <row r="1265" spans="1:10" s="164" customFormat="1" ht="11.25" x14ac:dyDescent="0.2">
      <c r="A1265" s="213" t="s">
        <v>738</v>
      </c>
      <c r="B1265" s="214">
        <v>918</v>
      </c>
      <c r="C1265" s="215">
        <v>4</v>
      </c>
      <c r="D1265" s="215">
        <v>5</v>
      </c>
      <c r="E1265" s="216">
        <v>1850260180</v>
      </c>
      <c r="F1265" s="217"/>
      <c r="G1265" s="218">
        <v>16000</v>
      </c>
      <c r="H1265" s="218">
        <v>16000</v>
      </c>
      <c r="I1265" s="180">
        <f t="shared" si="19"/>
        <v>100</v>
      </c>
      <c r="J1265" s="206"/>
    </row>
    <row r="1266" spans="1:10" s="164" customFormat="1" ht="11.25" x14ac:dyDescent="0.2">
      <c r="A1266" s="213" t="s">
        <v>603</v>
      </c>
      <c r="B1266" s="214">
        <v>918</v>
      </c>
      <c r="C1266" s="215">
        <v>4</v>
      </c>
      <c r="D1266" s="215">
        <v>5</v>
      </c>
      <c r="E1266" s="216">
        <v>1850260180</v>
      </c>
      <c r="F1266" s="217">
        <v>800</v>
      </c>
      <c r="G1266" s="218">
        <v>16000</v>
      </c>
      <c r="H1266" s="218">
        <v>16000</v>
      </c>
      <c r="I1266" s="180">
        <f t="shared" si="19"/>
        <v>100</v>
      </c>
      <c r="J1266" s="206"/>
    </row>
    <row r="1267" spans="1:10" s="164" customFormat="1" ht="22.5" x14ac:dyDescent="0.2">
      <c r="A1267" s="213" t="s">
        <v>1456</v>
      </c>
      <c r="B1267" s="214">
        <v>918</v>
      </c>
      <c r="C1267" s="215">
        <v>4</v>
      </c>
      <c r="D1267" s="215">
        <v>5</v>
      </c>
      <c r="E1267" s="216">
        <v>1850260190</v>
      </c>
      <c r="F1267" s="217"/>
      <c r="G1267" s="218">
        <v>5589</v>
      </c>
      <c r="H1267" s="218">
        <v>5453.9</v>
      </c>
      <c r="I1267" s="180">
        <f t="shared" si="19"/>
        <v>97.582751833959563</v>
      </c>
      <c r="J1267" s="206"/>
    </row>
    <row r="1268" spans="1:10" s="164" customFormat="1" ht="11.25" x14ac:dyDescent="0.2">
      <c r="A1268" s="213" t="s">
        <v>603</v>
      </c>
      <c r="B1268" s="214">
        <v>918</v>
      </c>
      <c r="C1268" s="215">
        <v>4</v>
      </c>
      <c r="D1268" s="215">
        <v>5</v>
      </c>
      <c r="E1268" s="216">
        <v>1850260190</v>
      </c>
      <c r="F1268" s="217">
        <v>800</v>
      </c>
      <c r="G1268" s="218">
        <v>5589</v>
      </c>
      <c r="H1268" s="218">
        <v>5453.9</v>
      </c>
      <c r="I1268" s="180">
        <f t="shared" si="19"/>
        <v>97.582751833959563</v>
      </c>
      <c r="J1268" s="206"/>
    </row>
    <row r="1269" spans="1:10" s="164" customFormat="1" ht="11.25" x14ac:dyDescent="0.2">
      <c r="A1269" s="213" t="s">
        <v>739</v>
      </c>
      <c r="B1269" s="214">
        <v>918</v>
      </c>
      <c r="C1269" s="215">
        <v>4</v>
      </c>
      <c r="D1269" s="215">
        <v>5</v>
      </c>
      <c r="E1269" s="216">
        <v>1850260460</v>
      </c>
      <c r="F1269" s="217"/>
      <c r="G1269" s="218">
        <v>6666.7</v>
      </c>
      <c r="H1269" s="218">
        <v>6666.7</v>
      </c>
      <c r="I1269" s="180">
        <f t="shared" si="19"/>
        <v>100</v>
      </c>
      <c r="J1269" s="206"/>
    </row>
    <row r="1270" spans="1:10" s="164" customFormat="1" ht="11.25" x14ac:dyDescent="0.2">
      <c r="A1270" s="213" t="s">
        <v>603</v>
      </c>
      <c r="B1270" s="214">
        <v>918</v>
      </c>
      <c r="C1270" s="215">
        <v>4</v>
      </c>
      <c r="D1270" s="215">
        <v>5</v>
      </c>
      <c r="E1270" s="216">
        <v>1850260460</v>
      </c>
      <c r="F1270" s="217">
        <v>800</v>
      </c>
      <c r="G1270" s="218">
        <v>6666.7</v>
      </c>
      <c r="H1270" s="218">
        <v>6666.7</v>
      </c>
      <c r="I1270" s="180">
        <f t="shared" si="19"/>
        <v>100</v>
      </c>
      <c r="J1270" s="206"/>
    </row>
    <row r="1271" spans="1:10" s="164" customFormat="1" ht="22.5" x14ac:dyDescent="0.2">
      <c r="A1271" s="213" t="s">
        <v>740</v>
      </c>
      <c r="B1271" s="214">
        <v>918</v>
      </c>
      <c r="C1271" s="215">
        <v>4</v>
      </c>
      <c r="D1271" s="215">
        <v>5</v>
      </c>
      <c r="E1271" s="216">
        <v>1850260470</v>
      </c>
      <c r="F1271" s="217"/>
      <c r="G1271" s="218">
        <v>5000</v>
      </c>
      <c r="H1271" s="218">
        <v>5000</v>
      </c>
      <c r="I1271" s="180">
        <f t="shared" si="19"/>
        <v>100</v>
      </c>
      <c r="J1271" s="206"/>
    </row>
    <row r="1272" spans="1:10" s="164" customFormat="1" ht="22.5" x14ac:dyDescent="0.2">
      <c r="A1272" s="213" t="s">
        <v>620</v>
      </c>
      <c r="B1272" s="214">
        <v>918</v>
      </c>
      <c r="C1272" s="215">
        <v>4</v>
      </c>
      <c r="D1272" s="215">
        <v>5</v>
      </c>
      <c r="E1272" s="216">
        <v>1850260470</v>
      </c>
      <c r="F1272" s="217">
        <v>600</v>
      </c>
      <c r="G1272" s="218">
        <v>5000</v>
      </c>
      <c r="H1272" s="218">
        <v>5000</v>
      </c>
      <c r="I1272" s="180">
        <f t="shared" si="19"/>
        <v>100</v>
      </c>
      <c r="J1272" s="206"/>
    </row>
    <row r="1273" spans="1:10" s="164" customFormat="1" ht="22.5" x14ac:dyDescent="0.2">
      <c r="A1273" s="213" t="s">
        <v>741</v>
      </c>
      <c r="B1273" s="214">
        <v>918</v>
      </c>
      <c r="C1273" s="215">
        <v>4</v>
      </c>
      <c r="D1273" s="215">
        <v>5</v>
      </c>
      <c r="E1273" s="216">
        <v>1850260490</v>
      </c>
      <c r="F1273" s="217"/>
      <c r="G1273" s="218">
        <v>9092.9</v>
      </c>
      <c r="H1273" s="218">
        <v>9092.9</v>
      </c>
      <c r="I1273" s="180">
        <f t="shared" si="19"/>
        <v>100</v>
      </c>
      <c r="J1273" s="206"/>
    </row>
    <row r="1274" spans="1:10" s="164" customFormat="1" ht="11.25" x14ac:dyDescent="0.2">
      <c r="A1274" s="213" t="s">
        <v>603</v>
      </c>
      <c r="B1274" s="214">
        <v>918</v>
      </c>
      <c r="C1274" s="215">
        <v>4</v>
      </c>
      <c r="D1274" s="215">
        <v>5</v>
      </c>
      <c r="E1274" s="216">
        <v>1850260490</v>
      </c>
      <c r="F1274" s="217">
        <v>800</v>
      </c>
      <c r="G1274" s="218">
        <v>9092.9</v>
      </c>
      <c r="H1274" s="218">
        <v>9092.9</v>
      </c>
      <c r="I1274" s="180">
        <f t="shared" si="19"/>
        <v>100</v>
      </c>
      <c r="J1274" s="206"/>
    </row>
    <row r="1275" spans="1:10" s="164" customFormat="1" ht="22.5" x14ac:dyDescent="0.2">
      <c r="A1275" s="213" t="s">
        <v>742</v>
      </c>
      <c r="B1275" s="214">
        <v>918</v>
      </c>
      <c r="C1275" s="215">
        <v>4</v>
      </c>
      <c r="D1275" s="215">
        <v>5</v>
      </c>
      <c r="E1275" s="216">
        <v>1850260500</v>
      </c>
      <c r="F1275" s="217"/>
      <c r="G1275" s="218">
        <v>146707.79999999999</v>
      </c>
      <c r="H1275" s="218">
        <v>143667.79999999999</v>
      </c>
      <c r="I1275" s="180">
        <f t="shared" si="19"/>
        <v>97.927853870073704</v>
      </c>
      <c r="J1275" s="206"/>
    </row>
    <row r="1276" spans="1:10" s="164" customFormat="1" ht="22.5" x14ac:dyDescent="0.2">
      <c r="A1276" s="213" t="s">
        <v>620</v>
      </c>
      <c r="B1276" s="214">
        <v>918</v>
      </c>
      <c r="C1276" s="215">
        <v>4</v>
      </c>
      <c r="D1276" s="215">
        <v>5</v>
      </c>
      <c r="E1276" s="216">
        <v>1850260500</v>
      </c>
      <c r="F1276" s="217">
        <v>600</v>
      </c>
      <c r="G1276" s="218">
        <v>146707.79999999999</v>
      </c>
      <c r="H1276" s="218">
        <v>143667.79999999999</v>
      </c>
      <c r="I1276" s="180">
        <f t="shared" si="19"/>
        <v>97.927853870073704</v>
      </c>
      <c r="J1276" s="206"/>
    </row>
    <row r="1277" spans="1:10" s="164" customFormat="1" ht="22.5" x14ac:dyDescent="0.2">
      <c r="A1277" s="213" t="s">
        <v>1457</v>
      </c>
      <c r="B1277" s="214">
        <v>918</v>
      </c>
      <c r="C1277" s="215">
        <v>4</v>
      </c>
      <c r="D1277" s="215">
        <v>5</v>
      </c>
      <c r="E1277" s="216" t="s">
        <v>1458</v>
      </c>
      <c r="F1277" s="217"/>
      <c r="G1277" s="218">
        <v>579.5</v>
      </c>
      <c r="H1277" s="218">
        <v>579.5</v>
      </c>
      <c r="I1277" s="180">
        <f t="shared" si="19"/>
        <v>100</v>
      </c>
      <c r="J1277" s="206"/>
    </row>
    <row r="1278" spans="1:10" s="164" customFormat="1" ht="11.25" x14ac:dyDescent="0.2">
      <c r="A1278" s="213" t="s">
        <v>603</v>
      </c>
      <c r="B1278" s="214">
        <v>918</v>
      </c>
      <c r="C1278" s="215">
        <v>4</v>
      </c>
      <c r="D1278" s="215">
        <v>5</v>
      </c>
      <c r="E1278" s="216" t="s">
        <v>1458</v>
      </c>
      <c r="F1278" s="217">
        <v>800</v>
      </c>
      <c r="G1278" s="218">
        <v>579.5</v>
      </c>
      <c r="H1278" s="218">
        <v>579.5</v>
      </c>
      <c r="I1278" s="180">
        <f t="shared" si="19"/>
        <v>100</v>
      </c>
      <c r="J1278" s="206"/>
    </row>
    <row r="1279" spans="1:10" s="164" customFormat="1" ht="45" x14ac:dyDescent="0.2">
      <c r="A1279" s="213" t="s">
        <v>1459</v>
      </c>
      <c r="B1279" s="214">
        <v>918</v>
      </c>
      <c r="C1279" s="215">
        <v>4</v>
      </c>
      <c r="D1279" s="215">
        <v>5</v>
      </c>
      <c r="E1279" s="216" t="s">
        <v>1460</v>
      </c>
      <c r="F1279" s="217"/>
      <c r="G1279" s="218">
        <v>570.29999999999995</v>
      </c>
      <c r="H1279" s="218">
        <v>570.29999999999995</v>
      </c>
      <c r="I1279" s="180">
        <f t="shared" si="19"/>
        <v>100</v>
      </c>
      <c r="J1279" s="206"/>
    </row>
    <row r="1280" spans="1:10" s="164" customFormat="1" ht="11.25" x14ac:dyDescent="0.2">
      <c r="A1280" s="213" t="s">
        <v>603</v>
      </c>
      <c r="B1280" s="214">
        <v>918</v>
      </c>
      <c r="C1280" s="215">
        <v>4</v>
      </c>
      <c r="D1280" s="215">
        <v>5</v>
      </c>
      <c r="E1280" s="216" t="s">
        <v>1460</v>
      </c>
      <c r="F1280" s="217">
        <v>800</v>
      </c>
      <c r="G1280" s="218">
        <v>570.29999999999995</v>
      </c>
      <c r="H1280" s="218">
        <v>570.29999999999995</v>
      </c>
      <c r="I1280" s="180">
        <f t="shared" si="19"/>
        <v>100</v>
      </c>
      <c r="J1280" s="206"/>
    </row>
    <row r="1281" spans="1:10" s="164" customFormat="1" ht="22.5" x14ac:dyDescent="0.2">
      <c r="A1281" s="213" t="s">
        <v>743</v>
      </c>
      <c r="B1281" s="214">
        <v>918</v>
      </c>
      <c r="C1281" s="215">
        <v>4</v>
      </c>
      <c r="D1281" s="215">
        <v>5</v>
      </c>
      <c r="E1281" s="216" t="s">
        <v>744</v>
      </c>
      <c r="F1281" s="217"/>
      <c r="G1281" s="218">
        <v>70319.899999999994</v>
      </c>
      <c r="H1281" s="218">
        <v>70319.899999999994</v>
      </c>
      <c r="I1281" s="180">
        <f t="shared" si="19"/>
        <v>100</v>
      </c>
      <c r="J1281" s="206"/>
    </row>
    <row r="1282" spans="1:10" s="164" customFormat="1" ht="22.5" x14ac:dyDescent="0.2">
      <c r="A1282" s="213" t="s">
        <v>620</v>
      </c>
      <c r="B1282" s="214">
        <v>918</v>
      </c>
      <c r="C1282" s="215">
        <v>4</v>
      </c>
      <c r="D1282" s="215">
        <v>5</v>
      </c>
      <c r="E1282" s="216" t="s">
        <v>744</v>
      </c>
      <c r="F1282" s="217">
        <v>600</v>
      </c>
      <c r="G1282" s="218">
        <v>15473.3</v>
      </c>
      <c r="H1282" s="218">
        <v>15473.3</v>
      </c>
      <c r="I1282" s="180">
        <f t="shared" si="19"/>
        <v>100</v>
      </c>
      <c r="J1282" s="206"/>
    </row>
    <row r="1283" spans="1:10" s="164" customFormat="1" ht="11.25" x14ac:dyDescent="0.2">
      <c r="A1283" s="213" t="s">
        <v>603</v>
      </c>
      <c r="B1283" s="214">
        <v>918</v>
      </c>
      <c r="C1283" s="215">
        <v>4</v>
      </c>
      <c r="D1283" s="215">
        <v>5</v>
      </c>
      <c r="E1283" s="216" t="s">
        <v>744</v>
      </c>
      <c r="F1283" s="217">
        <v>800</v>
      </c>
      <c r="G1283" s="218">
        <v>54846.6</v>
      </c>
      <c r="H1283" s="218">
        <v>54846.6</v>
      </c>
      <c r="I1283" s="180">
        <f t="shared" si="19"/>
        <v>100</v>
      </c>
      <c r="J1283" s="206"/>
    </row>
    <row r="1284" spans="1:10" s="164" customFormat="1" ht="22.5" x14ac:dyDescent="0.2">
      <c r="A1284" s="213" t="s">
        <v>745</v>
      </c>
      <c r="B1284" s="214">
        <v>918</v>
      </c>
      <c r="C1284" s="215">
        <v>4</v>
      </c>
      <c r="D1284" s="215">
        <v>5</v>
      </c>
      <c r="E1284" s="216" t="s">
        <v>746</v>
      </c>
      <c r="F1284" s="217"/>
      <c r="G1284" s="218">
        <v>113775.2</v>
      </c>
      <c r="H1284" s="218">
        <v>113605.2</v>
      </c>
      <c r="I1284" s="180">
        <f t="shared" si="19"/>
        <v>99.850582552260946</v>
      </c>
      <c r="J1284" s="206"/>
    </row>
    <row r="1285" spans="1:10" s="164" customFormat="1" ht="22.5" x14ac:dyDescent="0.2">
      <c r="A1285" s="213" t="s">
        <v>620</v>
      </c>
      <c r="B1285" s="214">
        <v>918</v>
      </c>
      <c r="C1285" s="215">
        <v>4</v>
      </c>
      <c r="D1285" s="215">
        <v>5</v>
      </c>
      <c r="E1285" s="216" t="s">
        <v>746</v>
      </c>
      <c r="F1285" s="217">
        <v>600</v>
      </c>
      <c r="G1285" s="218">
        <v>3438.2</v>
      </c>
      <c r="H1285" s="218">
        <v>3438.2</v>
      </c>
      <c r="I1285" s="180">
        <f t="shared" si="19"/>
        <v>100</v>
      </c>
      <c r="J1285" s="206"/>
    </row>
    <row r="1286" spans="1:10" s="164" customFormat="1" ht="11.25" x14ac:dyDescent="0.2">
      <c r="A1286" s="213" t="s">
        <v>603</v>
      </c>
      <c r="B1286" s="214">
        <v>918</v>
      </c>
      <c r="C1286" s="215">
        <v>4</v>
      </c>
      <c r="D1286" s="215">
        <v>5</v>
      </c>
      <c r="E1286" s="216" t="s">
        <v>746</v>
      </c>
      <c r="F1286" s="217">
        <v>800</v>
      </c>
      <c r="G1286" s="218">
        <v>110337</v>
      </c>
      <c r="H1286" s="218">
        <v>110167</v>
      </c>
      <c r="I1286" s="180">
        <f t="shared" si="19"/>
        <v>99.845926570416083</v>
      </c>
      <c r="J1286" s="206"/>
    </row>
    <row r="1287" spans="1:10" s="164" customFormat="1" ht="33.75" x14ac:dyDescent="0.2">
      <c r="A1287" s="213" t="s">
        <v>1461</v>
      </c>
      <c r="B1287" s="214">
        <v>918</v>
      </c>
      <c r="C1287" s="215">
        <v>4</v>
      </c>
      <c r="D1287" s="215">
        <v>5</v>
      </c>
      <c r="E1287" s="216" t="s">
        <v>1462</v>
      </c>
      <c r="F1287" s="217"/>
      <c r="G1287" s="218">
        <v>22227</v>
      </c>
      <c r="H1287" s="218">
        <v>22227</v>
      </c>
      <c r="I1287" s="180">
        <f t="shared" si="19"/>
        <v>100</v>
      </c>
      <c r="J1287" s="206"/>
    </row>
    <row r="1288" spans="1:10" s="164" customFormat="1" ht="22.5" x14ac:dyDescent="0.2">
      <c r="A1288" s="213" t="s">
        <v>620</v>
      </c>
      <c r="B1288" s="214">
        <v>918</v>
      </c>
      <c r="C1288" s="215">
        <v>4</v>
      </c>
      <c r="D1288" s="215">
        <v>5</v>
      </c>
      <c r="E1288" s="216" t="s">
        <v>1462</v>
      </c>
      <c r="F1288" s="217">
        <v>600</v>
      </c>
      <c r="G1288" s="218">
        <v>385</v>
      </c>
      <c r="H1288" s="218">
        <v>385</v>
      </c>
      <c r="I1288" s="180">
        <f t="shared" si="19"/>
        <v>100</v>
      </c>
      <c r="J1288" s="206"/>
    </row>
    <row r="1289" spans="1:10" s="164" customFormat="1" ht="11.25" x14ac:dyDescent="0.2">
      <c r="A1289" s="213" t="s">
        <v>603</v>
      </c>
      <c r="B1289" s="214">
        <v>918</v>
      </c>
      <c r="C1289" s="215">
        <v>4</v>
      </c>
      <c r="D1289" s="215">
        <v>5</v>
      </c>
      <c r="E1289" s="216" t="s">
        <v>1462</v>
      </c>
      <c r="F1289" s="217">
        <v>800</v>
      </c>
      <c r="G1289" s="218">
        <v>21842</v>
      </c>
      <c r="H1289" s="218">
        <v>21842</v>
      </c>
      <c r="I1289" s="180">
        <f t="shared" si="19"/>
        <v>100</v>
      </c>
      <c r="J1289" s="206"/>
    </row>
    <row r="1290" spans="1:10" s="164" customFormat="1" ht="11.25" x14ac:dyDescent="0.2">
      <c r="A1290" s="213" t="s">
        <v>747</v>
      </c>
      <c r="B1290" s="214">
        <v>918</v>
      </c>
      <c r="C1290" s="215">
        <v>4</v>
      </c>
      <c r="D1290" s="215">
        <v>5</v>
      </c>
      <c r="E1290" s="216" t="s">
        <v>748</v>
      </c>
      <c r="F1290" s="217"/>
      <c r="G1290" s="218">
        <v>43368.7</v>
      </c>
      <c r="H1290" s="218">
        <v>43368.7</v>
      </c>
      <c r="I1290" s="180">
        <f t="shared" si="19"/>
        <v>100</v>
      </c>
      <c r="J1290" s="206"/>
    </row>
    <row r="1291" spans="1:10" s="164" customFormat="1" ht="11.25" x14ac:dyDescent="0.2">
      <c r="A1291" s="213" t="s">
        <v>749</v>
      </c>
      <c r="B1291" s="214">
        <v>918</v>
      </c>
      <c r="C1291" s="215">
        <v>4</v>
      </c>
      <c r="D1291" s="215">
        <v>5</v>
      </c>
      <c r="E1291" s="216" t="s">
        <v>750</v>
      </c>
      <c r="F1291" s="217"/>
      <c r="G1291" s="218">
        <v>43368.7</v>
      </c>
      <c r="H1291" s="218">
        <v>43368.7</v>
      </c>
      <c r="I1291" s="180">
        <f t="shared" si="19"/>
        <v>100</v>
      </c>
      <c r="J1291" s="206"/>
    </row>
    <row r="1292" spans="1:10" s="164" customFormat="1" ht="22.5" x14ac:dyDescent="0.2">
      <c r="A1292" s="213" t="s">
        <v>620</v>
      </c>
      <c r="B1292" s="214">
        <v>918</v>
      </c>
      <c r="C1292" s="215">
        <v>4</v>
      </c>
      <c r="D1292" s="215">
        <v>5</v>
      </c>
      <c r="E1292" s="216" t="s">
        <v>750</v>
      </c>
      <c r="F1292" s="217">
        <v>600</v>
      </c>
      <c r="G1292" s="218">
        <v>22964.7</v>
      </c>
      <c r="H1292" s="218">
        <v>22964.7</v>
      </c>
      <c r="I1292" s="180">
        <f t="shared" si="19"/>
        <v>100</v>
      </c>
      <c r="J1292" s="206"/>
    </row>
    <row r="1293" spans="1:10" s="164" customFormat="1" ht="11.25" x14ac:dyDescent="0.2">
      <c r="A1293" s="213" t="s">
        <v>603</v>
      </c>
      <c r="B1293" s="214">
        <v>918</v>
      </c>
      <c r="C1293" s="215">
        <v>4</v>
      </c>
      <c r="D1293" s="215">
        <v>5</v>
      </c>
      <c r="E1293" s="216" t="s">
        <v>750</v>
      </c>
      <c r="F1293" s="217">
        <v>800</v>
      </c>
      <c r="G1293" s="218">
        <v>20404</v>
      </c>
      <c r="H1293" s="218">
        <v>20404</v>
      </c>
      <c r="I1293" s="180">
        <f t="shared" ref="I1293:I1356" si="20">+H1293/G1293*100</f>
        <v>100</v>
      </c>
      <c r="J1293" s="206"/>
    </row>
    <row r="1294" spans="1:10" s="164" customFormat="1" ht="22.5" x14ac:dyDescent="0.2">
      <c r="A1294" s="213" t="s">
        <v>751</v>
      </c>
      <c r="B1294" s="214">
        <v>918</v>
      </c>
      <c r="C1294" s="215">
        <v>4</v>
      </c>
      <c r="D1294" s="215">
        <v>5</v>
      </c>
      <c r="E1294" s="216">
        <v>1870000000</v>
      </c>
      <c r="F1294" s="217"/>
      <c r="G1294" s="218">
        <v>23620</v>
      </c>
      <c r="H1294" s="218">
        <v>23620</v>
      </c>
      <c r="I1294" s="180">
        <f t="shared" si="20"/>
        <v>100</v>
      </c>
      <c r="J1294" s="206"/>
    </row>
    <row r="1295" spans="1:10" s="164" customFormat="1" ht="11.25" x14ac:dyDescent="0.2">
      <c r="A1295" s="213" t="s">
        <v>752</v>
      </c>
      <c r="B1295" s="214">
        <v>918</v>
      </c>
      <c r="C1295" s="215">
        <v>4</v>
      </c>
      <c r="D1295" s="215">
        <v>5</v>
      </c>
      <c r="E1295" s="216">
        <v>1870100000</v>
      </c>
      <c r="F1295" s="217"/>
      <c r="G1295" s="218">
        <v>23620</v>
      </c>
      <c r="H1295" s="218">
        <v>23620</v>
      </c>
      <c r="I1295" s="180">
        <f t="shared" si="20"/>
        <v>100</v>
      </c>
      <c r="J1295" s="206"/>
    </row>
    <row r="1296" spans="1:10" s="164" customFormat="1" ht="22.5" x14ac:dyDescent="0.2">
      <c r="A1296" s="213" t="s">
        <v>753</v>
      </c>
      <c r="B1296" s="214">
        <v>918</v>
      </c>
      <c r="C1296" s="215">
        <v>4</v>
      </c>
      <c r="D1296" s="215">
        <v>5</v>
      </c>
      <c r="E1296" s="216">
        <v>1870160360</v>
      </c>
      <c r="F1296" s="217"/>
      <c r="G1296" s="218">
        <v>23620</v>
      </c>
      <c r="H1296" s="218">
        <v>23620</v>
      </c>
      <c r="I1296" s="180">
        <f t="shared" si="20"/>
        <v>100</v>
      </c>
      <c r="J1296" s="206"/>
    </row>
    <row r="1297" spans="1:10" s="164" customFormat="1" ht="22.5" x14ac:dyDescent="0.2">
      <c r="A1297" s="213" t="s">
        <v>620</v>
      </c>
      <c r="B1297" s="214">
        <v>918</v>
      </c>
      <c r="C1297" s="215">
        <v>4</v>
      </c>
      <c r="D1297" s="215">
        <v>5</v>
      </c>
      <c r="E1297" s="216">
        <v>1870160360</v>
      </c>
      <c r="F1297" s="217">
        <v>600</v>
      </c>
      <c r="G1297" s="218">
        <v>862.1</v>
      </c>
      <c r="H1297" s="218">
        <v>862.1</v>
      </c>
      <c r="I1297" s="180">
        <f t="shared" si="20"/>
        <v>100</v>
      </c>
      <c r="J1297" s="206"/>
    </row>
    <row r="1298" spans="1:10" s="164" customFormat="1" ht="11.25" x14ac:dyDescent="0.2">
      <c r="A1298" s="213" t="s">
        <v>603</v>
      </c>
      <c r="B1298" s="214">
        <v>918</v>
      </c>
      <c r="C1298" s="215">
        <v>4</v>
      </c>
      <c r="D1298" s="215">
        <v>5</v>
      </c>
      <c r="E1298" s="216">
        <v>1870160360</v>
      </c>
      <c r="F1298" s="217">
        <v>800</v>
      </c>
      <c r="G1298" s="218">
        <v>22757.9</v>
      </c>
      <c r="H1298" s="218">
        <v>22757.9</v>
      </c>
      <c r="I1298" s="180">
        <f t="shared" si="20"/>
        <v>100</v>
      </c>
      <c r="J1298" s="206"/>
    </row>
    <row r="1299" spans="1:10" s="164" customFormat="1" ht="22.5" x14ac:dyDescent="0.2">
      <c r="A1299" s="213" t="s">
        <v>1463</v>
      </c>
      <c r="B1299" s="214">
        <v>918</v>
      </c>
      <c r="C1299" s="215">
        <v>4</v>
      </c>
      <c r="D1299" s="215">
        <v>5</v>
      </c>
      <c r="E1299" s="216">
        <v>1890000000</v>
      </c>
      <c r="F1299" s="217"/>
      <c r="G1299" s="218">
        <v>152395.5</v>
      </c>
      <c r="H1299" s="218">
        <v>152395.5</v>
      </c>
      <c r="I1299" s="180">
        <f t="shared" si="20"/>
        <v>100</v>
      </c>
      <c r="J1299" s="206"/>
    </row>
    <row r="1300" spans="1:10" s="164" customFormat="1" ht="33.75" x14ac:dyDescent="0.2">
      <c r="A1300" s="213" t="s">
        <v>754</v>
      </c>
      <c r="B1300" s="214">
        <v>918</v>
      </c>
      <c r="C1300" s="215">
        <v>4</v>
      </c>
      <c r="D1300" s="215">
        <v>5</v>
      </c>
      <c r="E1300" s="216">
        <v>1890300000</v>
      </c>
      <c r="F1300" s="217"/>
      <c r="G1300" s="218">
        <v>152395.5</v>
      </c>
      <c r="H1300" s="218">
        <v>152395.5</v>
      </c>
      <c r="I1300" s="180">
        <f t="shared" si="20"/>
        <v>100</v>
      </c>
      <c r="J1300" s="206"/>
    </row>
    <row r="1301" spans="1:10" s="164" customFormat="1" ht="11.25" x14ac:dyDescent="0.2">
      <c r="A1301" s="213" t="s">
        <v>1464</v>
      </c>
      <c r="B1301" s="214">
        <v>918</v>
      </c>
      <c r="C1301" s="215">
        <v>4</v>
      </c>
      <c r="D1301" s="215">
        <v>5</v>
      </c>
      <c r="E1301" s="216" t="s">
        <v>1465</v>
      </c>
      <c r="F1301" s="217"/>
      <c r="G1301" s="218">
        <v>152395.5</v>
      </c>
      <c r="H1301" s="218">
        <v>152395.5</v>
      </c>
      <c r="I1301" s="180">
        <f t="shared" si="20"/>
        <v>100</v>
      </c>
      <c r="J1301" s="206"/>
    </row>
    <row r="1302" spans="1:10" s="164" customFormat="1" ht="11.25" x14ac:dyDescent="0.2">
      <c r="A1302" s="213" t="s">
        <v>609</v>
      </c>
      <c r="B1302" s="214">
        <v>918</v>
      </c>
      <c r="C1302" s="215">
        <v>4</v>
      </c>
      <c r="D1302" s="215">
        <v>5</v>
      </c>
      <c r="E1302" s="216" t="s">
        <v>1465</v>
      </c>
      <c r="F1302" s="217">
        <v>500</v>
      </c>
      <c r="G1302" s="218">
        <v>152395.5</v>
      </c>
      <c r="H1302" s="218">
        <v>152395.5</v>
      </c>
      <c r="I1302" s="180">
        <f t="shared" si="20"/>
        <v>100</v>
      </c>
      <c r="J1302" s="206"/>
    </row>
    <row r="1303" spans="1:10" s="164" customFormat="1" ht="11.25" x14ac:dyDescent="0.2">
      <c r="A1303" s="213" t="s">
        <v>755</v>
      </c>
      <c r="B1303" s="214">
        <v>918</v>
      </c>
      <c r="C1303" s="215">
        <v>4</v>
      </c>
      <c r="D1303" s="215">
        <v>5</v>
      </c>
      <c r="E1303" s="216" t="s">
        <v>756</v>
      </c>
      <c r="F1303" s="217"/>
      <c r="G1303" s="218">
        <v>1999</v>
      </c>
      <c r="H1303" s="218">
        <v>849</v>
      </c>
      <c r="I1303" s="180">
        <f t="shared" si="20"/>
        <v>42.471235617808908</v>
      </c>
      <c r="J1303" s="206"/>
    </row>
    <row r="1304" spans="1:10" s="164" customFormat="1" ht="22.5" x14ac:dyDescent="0.2">
      <c r="A1304" s="213" t="s">
        <v>757</v>
      </c>
      <c r="B1304" s="214">
        <v>918</v>
      </c>
      <c r="C1304" s="215">
        <v>4</v>
      </c>
      <c r="D1304" s="215">
        <v>5</v>
      </c>
      <c r="E1304" s="216" t="s">
        <v>758</v>
      </c>
      <c r="F1304" s="217"/>
      <c r="G1304" s="218">
        <v>1999</v>
      </c>
      <c r="H1304" s="218">
        <v>849</v>
      </c>
      <c r="I1304" s="180">
        <f t="shared" si="20"/>
        <v>42.471235617808908</v>
      </c>
      <c r="J1304" s="206"/>
    </row>
    <row r="1305" spans="1:10" s="164" customFormat="1" ht="22.5" x14ac:dyDescent="0.2">
      <c r="A1305" s="213" t="s">
        <v>759</v>
      </c>
      <c r="B1305" s="214">
        <v>918</v>
      </c>
      <c r="C1305" s="215">
        <v>4</v>
      </c>
      <c r="D1305" s="215">
        <v>5</v>
      </c>
      <c r="E1305" s="216" t="s">
        <v>760</v>
      </c>
      <c r="F1305" s="217"/>
      <c r="G1305" s="218">
        <v>1999</v>
      </c>
      <c r="H1305" s="218">
        <v>849</v>
      </c>
      <c r="I1305" s="180">
        <f t="shared" si="20"/>
        <v>42.471235617808908</v>
      </c>
      <c r="J1305" s="206"/>
    </row>
    <row r="1306" spans="1:10" s="164" customFormat="1" ht="11.25" x14ac:dyDescent="0.2">
      <c r="A1306" s="213" t="s">
        <v>599</v>
      </c>
      <c r="B1306" s="214">
        <v>918</v>
      </c>
      <c r="C1306" s="215">
        <v>4</v>
      </c>
      <c r="D1306" s="215">
        <v>5</v>
      </c>
      <c r="E1306" s="216" t="s">
        <v>760</v>
      </c>
      <c r="F1306" s="217">
        <v>200</v>
      </c>
      <c r="G1306" s="218">
        <v>1999</v>
      </c>
      <c r="H1306" s="218">
        <v>849</v>
      </c>
      <c r="I1306" s="180">
        <f t="shared" si="20"/>
        <v>42.471235617808908</v>
      </c>
      <c r="J1306" s="206"/>
    </row>
    <row r="1307" spans="1:10" s="164" customFormat="1" ht="11.25" x14ac:dyDescent="0.2">
      <c r="A1307" s="213" t="s">
        <v>761</v>
      </c>
      <c r="B1307" s="214">
        <v>918</v>
      </c>
      <c r="C1307" s="215">
        <v>4</v>
      </c>
      <c r="D1307" s="215">
        <v>5</v>
      </c>
      <c r="E1307" s="216" t="s">
        <v>762</v>
      </c>
      <c r="F1307" s="217"/>
      <c r="G1307" s="218">
        <v>19600.900000000001</v>
      </c>
      <c r="H1307" s="218">
        <v>19600.900000000001</v>
      </c>
      <c r="I1307" s="180">
        <f t="shared" si="20"/>
        <v>100</v>
      </c>
      <c r="J1307" s="206"/>
    </row>
    <row r="1308" spans="1:10" s="164" customFormat="1" ht="11.25" x14ac:dyDescent="0.2">
      <c r="A1308" s="213" t="s">
        <v>763</v>
      </c>
      <c r="B1308" s="214">
        <v>918</v>
      </c>
      <c r="C1308" s="215">
        <v>4</v>
      </c>
      <c r="D1308" s="215">
        <v>5</v>
      </c>
      <c r="E1308" s="216" t="s">
        <v>764</v>
      </c>
      <c r="F1308" s="217"/>
      <c r="G1308" s="218">
        <v>19600.900000000001</v>
      </c>
      <c r="H1308" s="218">
        <v>19600.900000000001</v>
      </c>
      <c r="I1308" s="180">
        <f t="shared" si="20"/>
        <v>100</v>
      </c>
      <c r="J1308" s="206"/>
    </row>
    <row r="1309" spans="1:10" s="164" customFormat="1" ht="11.25" x14ac:dyDescent="0.2">
      <c r="A1309" s="213" t="s">
        <v>765</v>
      </c>
      <c r="B1309" s="214">
        <v>918</v>
      </c>
      <c r="C1309" s="215">
        <v>4</v>
      </c>
      <c r="D1309" s="215">
        <v>5</v>
      </c>
      <c r="E1309" s="216" t="s">
        <v>766</v>
      </c>
      <c r="F1309" s="217"/>
      <c r="G1309" s="218">
        <v>14700.9</v>
      </c>
      <c r="H1309" s="218">
        <v>14700.9</v>
      </c>
      <c r="I1309" s="180">
        <f t="shared" si="20"/>
        <v>100</v>
      </c>
      <c r="J1309" s="206"/>
    </row>
    <row r="1310" spans="1:10" s="164" customFormat="1" ht="11.25" x14ac:dyDescent="0.2">
      <c r="A1310" s="213" t="s">
        <v>599</v>
      </c>
      <c r="B1310" s="214">
        <v>918</v>
      </c>
      <c r="C1310" s="215">
        <v>4</v>
      </c>
      <c r="D1310" s="215">
        <v>5</v>
      </c>
      <c r="E1310" s="216" t="s">
        <v>766</v>
      </c>
      <c r="F1310" s="217">
        <v>200</v>
      </c>
      <c r="G1310" s="218">
        <v>13900.9</v>
      </c>
      <c r="H1310" s="218">
        <v>13900.9</v>
      </c>
      <c r="I1310" s="180">
        <f t="shared" si="20"/>
        <v>100</v>
      </c>
      <c r="J1310" s="206"/>
    </row>
    <row r="1311" spans="1:10" s="164" customFormat="1" ht="11.25" x14ac:dyDescent="0.2">
      <c r="A1311" s="213" t="s">
        <v>611</v>
      </c>
      <c r="B1311" s="214">
        <v>918</v>
      </c>
      <c r="C1311" s="215">
        <v>4</v>
      </c>
      <c r="D1311" s="215">
        <v>5</v>
      </c>
      <c r="E1311" s="216" t="s">
        <v>766</v>
      </c>
      <c r="F1311" s="217">
        <v>300</v>
      </c>
      <c r="G1311" s="218">
        <v>800</v>
      </c>
      <c r="H1311" s="218">
        <v>800</v>
      </c>
      <c r="I1311" s="180">
        <f t="shared" si="20"/>
        <v>100</v>
      </c>
      <c r="J1311" s="206"/>
    </row>
    <row r="1312" spans="1:10" s="164" customFormat="1" ht="22.5" x14ac:dyDescent="0.2">
      <c r="A1312" s="213" t="s">
        <v>767</v>
      </c>
      <c r="B1312" s="214">
        <v>918</v>
      </c>
      <c r="C1312" s="215">
        <v>4</v>
      </c>
      <c r="D1312" s="215">
        <v>5</v>
      </c>
      <c r="E1312" s="216" t="s">
        <v>768</v>
      </c>
      <c r="F1312" s="217"/>
      <c r="G1312" s="218">
        <v>4900</v>
      </c>
      <c r="H1312" s="218">
        <v>4900</v>
      </c>
      <c r="I1312" s="180">
        <f t="shared" si="20"/>
        <v>100</v>
      </c>
      <c r="J1312" s="206"/>
    </row>
    <row r="1313" spans="1:10" s="164" customFormat="1" ht="11.25" x14ac:dyDescent="0.2">
      <c r="A1313" s="213" t="s">
        <v>603</v>
      </c>
      <c r="B1313" s="214">
        <v>918</v>
      </c>
      <c r="C1313" s="215">
        <v>4</v>
      </c>
      <c r="D1313" s="215">
        <v>5</v>
      </c>
      <c r="E1313" s="216" t="s">
        <v>768</v>
      </c>
      <c r="F1313" s="217">
        <v>800</v>
      </c>
      <c r="G1313" s="218">
        <v>4900</v>
      </c>
      <c r="H1313" s="218">
        <v>4900</v>
      </c>
      <c r="I1313" s="180">
        <f t="shared" si="20"/>
        <v>100</v>
      </c>
      <c r="J1313" s="206"/>
    </row>
    <row r="1314" spans="1:10" s="164" customFormat="1" ht="22.5" x14ac:dyDescent="0.2">
      <c r="A1314" s="213" t="s">
        <v>769</v>
      </c>
      <c r="B1314" s="214">
        <v>918</v>
      </c>
      <c r="C1314" s="215">
        <v>4</v>
      </c>
      <c r="D1314" s="215">
        <v>5</v>
      </c>
      <c r="E1314" s="216" t="s">
        <v>770</v>
      </c>
      <c r="F1314" s="217"/>
      <c r="G1314" s="218">
        <v>159402.4</v>
      </c>
      <c r="H1314" s="218">
        <v>159402.4</v>
      </c>
      <c r="I1314" s="180">
        <f t="shared" si="20"/>
        <v>100</v>
      </c>
      <c r="J1314" s="206"/>
    </row>
    <row r="1315" spans="1:10" s="164" customFormat="1" ht="22.5" x14ac:dyDescent="0.2">
      <c r="A1315" s="213" t="s">
        <v>771</v>
      </c>
      <c r="B1315" s="214">
        <v>918</v>
      </c>
      <c r="C1315" s="215">
        <v>4</v>
      </c>
      <c r="D1315" s="215">
        <v>5</v>
      </c>
      <c r="E1315" s="216" t="s">
        <v>772</v>
      </c>
      <c r="F1315" s="217"/>
      <c r="G1315" s="218">
        <v>151222.5</v>
      </c>
      <c r="H1315" s="218">
        <v>151222.5</v>
      </c>
      <c r="I1315" s="180">
        <f t="shared" si="20"/>
        <v>100</v>
      </c>
      <c r="J1315" s="206"/>
    </row>
    <row r="1316" spans="1:10" s="164" customFormat="1" ht="22.5" x14ac:dyDescent="0.2">
      <c r="A1316" s="213" t="s">
        <v>620</v>
      </c>
      <c r="B1316" s="214">
        <v>918</v>
      </c>
      <c r="C1316" s="215">
        <v>4</v>
      </c>
      <c r="D1316" s="215">
        <v>5</v>
      </c>
      <c r="E1316" s="216" t="s">
        <v>772</v>
      </c>
      <c r="F1316" s="217">
        <v>600</v>
      </c>
      <c r="G1316" s="218">
        <v>151222.5</v>
      </c>
      <c r="H1316" s="218">
        <v>151222.5</v>
      </c>
      <c r="I1316" s="180">
        <f t="shared" si="20"/>
        <v>100</v>
      </c>
      <c r="J1316" s="206"/>
    </row>
    <row r="1317" spans="1:10" s="164" customFormat="1" ht="33.75" x14ac:dyDescent="0.2">
      <c r="A1317" s="213" t="s">
        <v>1466</v>
      </c>
      <c r="B1317" s="214">
        <v>918</v>
      </c>
      <c r="C1317" s="215">
        <v>4</v>
      </c>
      <c r="D1317" s="215">
        <v>5</v>
      </c>
      <c r="E1317" s="216" t="s">
        <v>773</v>
      </c>
      <c r="F1317" s="217"/>
      <c r="G1317" s="218">
        <v>8179.9</v>
      </c>
      <c r="H1317" s="218">
        <v>8179.9</v>
      </c>
      <c r="I1317" s="180">
        <f t="shared" si="20"/>
        <v>100</v>
      </c>
      <c r="J1317" s="206"/>
    </row>
    <row r="1318" spans="1:10" s="164" customFormat="1" ht="11.25" x14ac:dyDescent="0.2">
      <c r="A1318" s="213" t="s">
        <v>609</v>
      </c>
      <c r="B1318" s="214">
        <v>918</v>
      </c>
      <c r="C1318" s="215">
        <v>4</v>
      </c>
      <c r="D1318" s="215">
        <v>5</v>
      </c>
      <c r="E1318" s="216" t="s">
        <v>773</v>
      </c>
      <c r="F1318" s="217">
        <v>500</v>
      </c>
      <c r="G1318" s="218">
        <v>8179.9</v>
      </c>
      <c r="H1318" s="218">
        <v>8179.9</v>
      </c>
      <c r="I1318" s="180">
        <f t="shared" si="20"/>
        <v>100</v>
      </c>
      <c r="J1318" s="206"/>
    </row>
    <row r="1319" spans="1:10" s="164" customFormat="1" ht="11.25" x14ac:dyDescent="0.2">
      <c r="A1319" s="213" t="s">
        <v>1471</v>
      </c>
      <c r="B1319" s="214">
        <v>918</v>
      </c>
      <c r="C1319" s="215">
        <v>4</v>
      </c>
      <c r="D1319" s="215">
        <v>5</v>
      </c>
      <c r="E1319" s="216" t="s">
        <v>1472</v>
      </c>
      <c r="F1319" s="217"/>
      <c r="G1319" s="218">
        <v>1599.3</v>
      </c>
      <c r="H1319" s="218">
        <v>1599.3</v>
      </c>
      <c r="I1319" s="180">
        <f t="shared" si="20"/>
        <v>100</v>
      </c>
      <c r="J1319" s="206"/>
    </row>
    <row r="1320" spans="1:10" s="164" customFormat="1" ht="11.25" x14ac:dyDescent="0.2">
      <c r="A1320" s="213" t="s">
        <v>1473</v>
      </c>
      <c r="B1320" s="214">
        <v>918</v>
      </c>
      <c r="C1320" s="215">
        <v>4</v>
      </c>
      <c r="D1320" s="215">
        <v>5</v>
      </c>
      <c r="E1320" s="216" t="s">
        <v>1474</v>
      </c>
      <c r="F1320" s="217"/>
      <c r="G1320" s="218">
        <v>1599.3</v>
      </c>
      <c r="H1320" s="218">
        <v>1599.3</v>
      </c>
      <c r="I1320" s="180">
        <f t="shared" si="20"/>
        <v>100</v>
      </c>
      <c r="J1320" s="206"/>
    </row>
    <row r="1321" spans="1:10" s="164" customFormat="1" ht="11.25" x14ac:dyDescent="0.2">
      <c r="A1321" s="213" t="s">
        <v>603</v>
      </c>
      <c r="B1321" s="214">
        <v>918</v>
      </c>
      <c r="C1321" s="215">
        <v>4</v>
      </c>
      <c r="D1321" s="215">
        <v>5</v>
      </c>
      <c r="E1321" s="216" t="s">
        <v>1474</v>
      </c>
      <c r="F1321" s="217">
        <v>800</v>
      </c>
      <c r="G1321" s="218">
        <v>1599.3</v>
      </c>
      <c r="H1321" s="218">
        <v>1599.3</v>
      </c>
      <c r="I1321" s="180">
        <f t="shared" si="20"/>
        <v>100</v>
      </c>
      <c r="J1321" s="206"/>
    </row>
    <row r="1322" spans="1:10" s="164" customFormat="1" ht="11.25" x14ac:dyDescent="0.2">
      <c r="A1322" s="213" t="s">
        <v>596</v>
      </c>
      <c r="B1322" s="214">
        <v>918</v>
      </c>
      <c r="C1322" s="215">
        <v>4</v>
      </c>
      <c r="D1322" s="215">
        <v>5</v>
      </c>
      <c r="E1322" s="216">
        <v>8900000000</v>
      </c>
      <c r="F1322" s="217"/>
      <c r="G1322" s="218">
        <v>52641.1</v>
      </c>
      <c r="H1322" s="218">
        <v>52367.6</v>
      </c>
      <c r="I1322" s="180">
        <f t="shared" si="20"/>
        <v>99.480443987682634</v>
      </c>
      <c r="J1322" s="206"/>
    </row>
    <row r="1323" spans="1:10" s="164" customFormat="1" ht="11.25" x14ac:dyDescent="0.2">
      <c r="A1323" s="213" t="s">
        <v>596</v>
      </c>
      <c r="B1323" s="214">
        <v>918</v>
      </c>
      <c r="C1323" s="215">
        <v>4</v>
      </c>
      <c r="D1323" s="215">
        <v>5</v>
      </c>
      <c r="E1323" s="216">
        <v>8900000110</v>
      </c>
      <c r="F1323" s="217"/>
      <c r="G1323" s="218">
        <v>41671.300000000003</v>
      </c>
      <c r="H1323" s="218">
        <v>41671.300000000003</v>
      </c>
      <c r="I1323" s="180">
        <f t="shared" si="20"/>
        <v>100</v>
      </c>
      <c r="J1323" s="206"/>
    </row>
    <row r="1324" spans="1:10" s="164" customFormat="1" ht="33.75" x14ac:dyDescent="0.2">
      <c r="A1324" s="213" t="s">
        <v>595</v>
      </c>
      <c r="B1324" s="214">
        <v>918</v>
      </c>
      <c r="C1324" s="215">
        <v>4</v>
      </c>
      <c r="D1324" s="215">
        <v>5</v>
      </c>
      <c r="E1324" s="216">
        <v>8900000110</v>
      </c>
      <c r="F1324" s="217">
        <v>100</v>
      </c>
      <c r="G1324" s="218">
        <v>41671.300000000003</v>
      </c>
      <c r="H1324" s="218">
        <v>41671.300000000003</v>
      </c>
      <c r="I1324" s="180">
        <f t="shared" si="20"/>
        <v>100</v>
      </c>
      <c r="J1324" s="206"/>
    </row>
    <row r="1325" spans="1:10" s="164" customFormat="1" ht="11.25" x14ac:dyDescent="0.2">
      <c r="A1325" s="213" t="s">
        <v>596</v>
      </c>
      <c r="B1325" s="214">
        <v>918</v>
      </c>
      <c r="C1325" s="215">
        <v>4</v>
      </c>
      <c r="D1325" s="215">
        <v>5</v>
      </c>
      <c r="E1325" s="216">
        <v>8900000190</v>
      </c>
      <c r="F1325" s="217"/>
      <c r="G1325" s="218">
        <v>9195.4</v>
      </c>
      <c r="H1325" s="218">
        <v>8921.9</v>
      </c>
      <c r="I1325" s="180">
        <f t="shared" si="20"/>
        <v>97.025686756421692</v>
      </c>
      <c r="J1325" s="206"/>
    </row>
    <row r="1326" spans="1:10" s="164" customFormat="1" ht="33.75" x14ac:dyDescent="0.2">
      <c r="A1326" s="213" t="s">
        <v>595</v>
      </c>
      <c r="B1326" s="214">
        <v>918</v>
      </c>
      <c r="C1326" s="215">
        <v>4</v>
      </c>
      <c r="D1326" s="215">
        <v>5</v>
      </c>
      <c r="E1326" s="216">
        <v>8900000190</v>
      </c>
      <c r="F1326" s="217">
        <v>100</v>
      </c>
      <c r="G1326" s="218">
        <v>722.8</v>
      </c>
      <c r="H1326" s="218">
        <v>722.8</v>
      </c>
      <c r="I1326" s="180">
        <f t="shared" si="20"/>
        <v>100</v>
      </c>
      <c r="J1326" s="206"/>
    </row>
    <row r="1327" spans="1:10" s="164" customFormat="1" ht="11.25" x14ac:dyDescent="0.2">
      <c r="A1327" s="213" t="s">
        <v>599</v>
      </c>
      <c r="B1327" s="214">
        <v>918</v>
      </c>
      <c r="C1327" s="215">
        <v>4</v>
      </c>
      <c r="D1327" s="215">
        <v>5</v>
      </c>
      <c r="E1327" s="216">
        <v>8900000190</v>
      </c>
      <c r="F1327" s="217">
        <v>200</v>
      </c>
      <c r="G1327" s="218">
        <v>7605.6</v>
      </c>
      <c r="H1327" s="218">
        <v>7375.5</v>
      </c>
      <c r="I1327" s="180">
        <f t="shared" si="20"/>
        <v>96.974597664878502</v>
      </c>
      <c r="J1327" s="206"/>
    </row>
    <row r="1328" spans="1:10" s="164" customFormat="1" ht="11.25" x14ac:dyDescent="0.2">
      <c r="A1328" s="213" t="s">
        <v>603</v>
      </c>
      <c r="B1328" s="214">
        <v>918</v>
      </c>
      <c r="C1328" s="215">
        <v>4</v>
      </c>
      <c r="D1328" s="215">
        <v>5</v>
      </c>
      <c r="E1328" s="216">
        <v>8900000190</v>
      </c>
      <c r="F1328" s="217">
        <v>800</v>
      </c>
      <c r="G1328" s="218">
        <v>867</v>
      </c>
      <c r="H1328" s="218">
        <v>823.6</v>
      </c>
      <c r="I1328" s="180">
        <f t="shared" si="20"/>
        <v>94.994232987312571</v>
      </c>
      <c r="J1328" s="206"/>
    </row>
    <row r="1329" spans="1:10" s="164" customFormat="1" ht="11.25" x14ac:dyDescent="0.2">
      <c r="A1329" s="213" t="s">
        <v>596</v>
      </c>
      <c r="B1329" s="214">
        <v>918</v>
      </c>
      <c r="C1329" s="215">
        <v>4</v>
      </c>
      <c r="D1329" s="215">
        <v>5</v>
      </c>
      <c r="E1329" s="216">
        <v>8900000870</v>
      </c>
      <c r="F1329" s="217"/>
      <c r="G1329" s="218">
        <v>313.39999999999998</v>
      </c>
      <c r="H1329" s="218">
        <v>313.39999999999998</v>
      </c>
      <c r="I1329" s="180">
        <f t="shared" si="20"/>
        <v>100</v>
      </c>
      <c r="J1329" s="206"/>
    </row>
    <row r="1330" spans="1:10" s="164" customFormat="1" ht="33.75" x14ac:dyDescent="0.2">
      <c r="A1330" s="213" t="s">
        <v>595</v>
      </c>
      <c r="B1330" s="214">
        <v>918</v>
      </c>
      <c r="C1330" s="215">
        <v>4</v>
      </c>
      <c r="D1330" s="215">
        <v>5</v>
      </c>
      <c r="E1330" s="216">
        <v>8900000870</v>
      </c>
      <c r="F1330" s="217">
        <v>100</v>
      </c>
      <c r="G1330" s="218">
        <v>313.39999999999998</v>
      </c>
      <c r="H1330" s="218">
        <v>313.39999999999998</v>
      </c>
      <c r="I1330" s="180">
        <f t="shared" si="20"/>
        <v>100</v>
      </c>
      <c r="J1330" s="206"/>
    </row>
    <row r="1331" spans="1:10" s="164" customFormat="1" ht="22.5" x14ac:dyDescent="0.2">
      <c r="A1331" s="213" t="s">
        <v>1424</v>
      </c>
      <c r="B1331" s="214">
        <v>918</v>
      </c>
      <c r="C1331" s="215">
        <v>4</v>
      </c>
      <c r="D1331" s="215">
        <v>5</v>
      </c>
      <c r="E1331" s="216">
        <v>8900055490</v>
      </c>
      <c r="F1331" s="217"/>
      <c r="G1331" s="218">
        <v>1461</v>
      </c>
      <c r="H1331" s="218">
        <v>1461</v>
      </c>
      <c r="I1331" s="180">
        <f t="shared" si="20"/>
        <v>100</v>
      </c>
      <c r="J1331" s="206"/>
    </row>
    <row r="1332" spans="1:10" s="164" customFormat="1" ht="33.75" x14ac:dyDescent="0.2">
      <c r="A1332" s="213" t="s">
        <v>595</v>
      </c>
      <c r="B1332" s="214">
        <v>918</v>
      </c>
      <c r="C1332" s="215">
        <v>4</v>
      </c>
      <c r="D1332" s="215">
        <v>5</v>
      </c>
      <c r="E1332" s="216">
        <v>8900055490</v>
      </c>
      <c r="F1332" s="217">
        <v>100</v>
      </c>
      <c r="G1332" s="218">
        <v>1461</v>
      </c>
      <c r="H1332" s="218">
        <v>1461</v>
      </c>
      <c r="I1332" s="180">
        <f t="shared" si="20"/>
        <v>100</v>
      </c>
      <c r="J1332" s="206"/>
    </row>
    <row r="1333" spans="1:10" s="164" customFormat="1" ht="22.5" x14ac:dyDescent="0.2">
      <c r="A1333" s="213" t="s">
        <v>624</v>
      </c>
      <c r="B1333" s="214">
        <v>918</v>
      </c>
      <c r="C1333" s="215">
        <v>4</v>
      </c>
      <c r="D1333" s="215">
        <v>5</v>
      </c>
      <c r="E1333" s="216">
        <v>9700000000</v>
      </c>
      <c r="F1333" s="217"/>
      <c r="G1333" s="218">
        <v>25286</v>
      </c>
      <c r="H1333" s="218">
        <v>21111.7</v>
      </c>
      <c r="I1333" s="180">
        <f t="shared" si="20"/>
        <v>83.49165546152021</v>
      </c>
      <c r="J1333" s="206"/>
    </row>
    <row r="1334" spans="1:10" s="164" customFormat="1" ht="22.5" x14ac:dyDescent="0.2">
      <c r="A1334" s="213" t="s">
        <v>625</v>
      </c>
      <c r="B1334" s="214">
        <v>918</v>
      </c>
      <c r="C1334" s="215">
        <v>4</v>
      </c>
      <c r="D1334" s="215">
        <v>5</v>
      </c>
      <c r="E1334" s="216">
        <v>9700004000</v>
      </c>
      <c r="F1334" s="217"/>
      <c r="G1334" s="218">
        <v>25286</v>
      </c>
      <c r="H1334" s="218">
        <v>21111.7</v>
      </c>
      <c r="I1334" s="180">
        <f t="shared" si="20"/>
        <v>83.49165546152021</v>
      </c>
      <c r="J1334" s="206"/>
    </row>
    <row r="1335" spans="1:10" s="164" customFormat="1" ht="22.5" x14ac:dyDescent="0.2">
      <c r="A1335" s="213" t="s">
        <v>620</v>
      </c>
      <c r="B1335" s="214">
        <v>918</v>
      </c>
      <c r="C1335" s="215">
        <v>4</v>
      </c>
      <c r="D1335" s="215">
        <v>5</v>
      </c>
      <c r="E1335" s="216">
        <v>9700004000</v>
      </c>
      <c r="F1335" s="217">
        <v>600</v>
      </c>
      <c r="G1335" s="218">
        <v>25286</v>
      </c>
      <c r="H1335" s="218">
        <v>21111.7</v>
      </c>
      <c r="I1335" s="180">
        <f t="shared" si="20"/>
        <v>83.49165546152021</v>
      </c>
      <c r="J1335" s="206"/>
    </row>
    <row r="1336" spans="1:10" s="164" customFormat="1" ht="11.25" x14ac:dyDescent="0.2">
      <c r="A1336" s="213" t="s">
        <v>828</v>
      </c>
      <c r="B1336" s="214">
        <v>918</v>
      </c>
      <c r="C1336" s="215">
        <v>4</v>
      </c>
      <c r="D1336" s="215">
        <v>10</v>
      </c>
      <c r="E1336" s="216"/>
      <c r="F1336" s="217"/>
      <c r="G1336" s="218">
        <v>420.5</v>
      </c>
      <c r="H1336" s="218">
        <v>420.5</v>
      </c>
      <c r="I1336" s="180">
        <f t="shared" si="20"/>
        <v>100</v>
      </c>
      <c r="J1336" s="206"/>
    </row>
    <row r="1337" spans="1:10" s="164" customFormat="1" ht="22.5" x14ac:dyDescent="0.2">
      <c r="A1337" s="213" t="s">
        <v>711</v>
      </c>
      <c r="B1337" s="214">
        <v>918</v>
      </c>
      <c r="C1337" s="215">
        <v>4</v>
      </c>
      <c r="D1337" s="215">
        <v>10</v>
      </c>
      <c r="E1337" s="216">
        <v>1200000000</v>
      </c>
      <c r="F1337" s="217"/>
      <c r="G1337" s="218">
        <v>420.5</v>
      </c>
      <c r="H1337" s="218">
        <v>420.5</v>
      </c>
      <c r="I1337" s="180">
        <f t="shared" si="20"/>
        <v>100</v>
      </c>
      <c r="J1337" s="206"/>
    </row>
    <row r="1338" spans="1:10" s="164" customFormat="1" ht="22.5" x14ac:dyDescent="0.2">
      <c r="A1338" s="213" t="s">
        <v>829</v>
      </c>
      <c r="B1338" s="214">
        <v>918</v>
      </c>
      <c r="C1338" s="215">
        <v>4</v>
      </c>
      <c r="D1338" s="215">
        <v>10</v>
      </c>
      <c r="E1338" s="216">
        <v>1210000000</v>
      </c>
      <c r="F1338" s="217"/>
      <c r="G1338" s="218">
        <v>420.5</v>
      </c>
      <c r="H1338" s="218">
        <v>420.5</v>
      </c>
      <c r="I1338" s="180">
        <f t="shared" si="20"/>
        <v>100</v>
      </c>
      <c r="J1338" s="206"/>
    </row>
    <row r="1339" spans="1:10" s="164" customFormat="1" ht="11.25" x14ac:dyDescent="0.2">
      <c r="A1339" s="213" t="s">
        <v>830</v>
      </c>
      <c r="B1339" s="214">
        <v>918</v>
      </c>
      <c r="C1339" s="215">
        <v>4</v>
      </c>
      <c r="D1339" s="215">
        <v>10</v>
      </c>
      <c r="E1339" s="216">
        <v>1210100000</v>
      </c>
      <c r="F1339" s="217"/>
      <c r="G1339" s="218">
        <v>420.5</v>
      </c>
      <c r="H1339" s="218">
        <v>420.5</v>
      </c>
      <c r="I1339" s="180">
        <f t="shared" si="20"/>
        <v>100</v>
      </c>
      <c r="J1339" s="206"/>
    </row>
    <row r="1340" spans="1:10" s="164" customFormat="1" ht="22.5" x14ac:dyDescent="0.2">
      <c r="A1340" s="213" t="s">
        <v>837</v>
      </c>
      <c r="B1340" s="214">
        <v>918</v>
      </c>
      <c r="C1340" s="215">
        <v>4</v>
      </c>
      <c r="D1340" s="215">
        <v>10</v>
      </c>
      <c r="E1340" s="216">
        <v>1210100070</v>
      </c>
      <c r="F1340" s="217"/>
      <c r="G1340" s="218">
        <v>420.5</v>
      </c>
      <c r="H1340" s="218">
        <v>420.5</v>
      </c>
      <c r="I1340" s="180">
        <f t="shared" si="20"/>
        <v>100</v>
      </c>
      <c r="J1340" s="206"/>
    </row>
    <row r="1341" spans="1:10" s="164" customFormat="1" ht="11.25" x14ac:dyDescent="0.2">
      <c r="A1341" s="213" t="s">
        <v>599</v>
      </c>
      <c r="B1341" s="214">
        <v>918</v>
      </c>
      <c r="C1341" s="215">
        <v>4</v>
      </c>
      <c r="D1341" s="215">
        <v>10</v>
      </c>
      <c r="E1341" s="216">
        <v>1210100070</v>
      </c>
      <c r="F1341" s="217">
        <v>200</v>
      </c>
      <c r="G1341" s="218">
        <v>420.5</v>
      </c>
      <c r="H1341" s="218">
        <v>420.5</v>
      </c>
      <c r="I1341" s="180">
        <f t="shared" si="20"/>
        <v>100</v>
      </c>
      <c r="J1341" s="206"/>
    </row>
    <row r="1342" spans="1:10" s="164" customFormat="1" ht="11.25" x14ac:dyDescent="0.2">
      <c r="A1342" s="213" t="s">
        <v>853</v>
      </c>
      <c r="B1342" s="214">
        <v>918</v>
      </c>
      <c r="C1342" s="215">
        <v>4</v>
      </c>
      <c r="D1342" s="215">
        <v>12</v>
      </c>
      <c r="E1342" s="216"/>
      <c r="F1342" s="217"/>
      <c r="G1342" s="218">
        <v>330156.5</v>
      </c>
      <c r="H1342" s="218">
        <v>330156.5</v>
      </c>
      <c r="I1342" s="180">
        <f t="shared" si="20"/>
        <v>100</v>
      </c>
      <c r="J1342" s="206"/>
    </row>
    <row r="1343" spans="1:10" s="164" customFormat="1" ht="22.5" x14ac:dyDescent="0.2">
      <c r="A1343" s="213" t="s">
        <v>854</v>
      </c>
      <c r="B1343" s="214">
        <v>918</v>
      </c>
      <c r="C1343" s="215">
        <v>4</v>
      </c>
      <c r="D1343" s="215">
        <v>12</v>
      </c>
      <c r="E1343" s="216">
        <v>1400000000</v>
      </c>
      <c r="F1343" s="217"/>
      <c r="G1343" s="218">
        <v>2696.5</v>
      </c>
      <c r="H1343" s="218">
        <v>2696.5</v>
      </c>
      <c r="I1343" s="180">
        <f t="shared" si="20"/>
        <v>100</v>
      </c>
      <c r="J1343" s="206"/>
    </row>
    <row r="1344" spans="1:10" s="164" customFormat="1" ht="33.75" x14ac:dyDescent="0.2">
      <c r="A1344" s="213" t="s">
        <v>855</v>
      </c>
      <c r="B1344" s="214">
        <v>918</v>
      </c>
      <c r="C1344" s="215">
        <v>4</v>
      </c>
      <c r="D1344" s="215">
        <v>12</v>
      </c>
      <c r="E1344" s="216">
        <v>1430000000</v>
      </c>
      <c r="F1344" s="217"/>
      <c r="G1344" s="218">
        <v>2696.5</v>
      </c>
      <c r="H1344" s="218">
        <v>2696.5</v>
      </c>
      <c r="I1344" s="180">
        <f t="shared" si="20"/>
        <v>100</v>
      </c>
      <c r="J1344" s="206"/>
    </row>
    <row r="1345" spans="1:10" s="164" customFormat="1" ht="11.25" x14ac:dyDescent="0.2">
      <c r="A1345" s="213" t="s">
        <v>856</v>
      </c>
      <c r="B1345" s="214">
        <v>918</v>
      </c>
      <c r="C1345" s="215">
        <v>4</v>
      </c>
      <c r="D1345" s="215">
        <v>12</v>
      </c>
      <c r="E1345" s="216">
        <v>1430067000</v>
      </c>
      <c r="F1345" s="217"/>
      <c r="G1345" s="218">
        <v>2696.5</v>
      </c>
      <c r="H1345" s="218">
        <v>2696.5</v>
      </c>
      <c r="I1345" s="180">
        <f t="shared" si="20"/>
        <v>100</v>
      </c>
      <c r="J1345" s="206"/>
    </row>
    <row r="1346" spans="1:10" s="164" customFormat="1" ht="11.25" x14ac:dyDescent="0.2">
      <c r="A1346" s="213" t="s">
        <v>599</v>
      </c>
      <c r="B1346" s="214">
        <v>918</v>
      </c>
      <c r="C1346" s="215">
        <v>4</v>
      </c>
      <c r="D1346" s="215">
        <v>12</v>
      </c>
      <c r="E1346" s="216">
        <v>1430067000</v>
      </c>
      <c r="F1346" s="217">
        <v>200</v>
      </c>
      <c r="G1346" s="218">
        <v>97.2</v>
      </c>
      <c r="H1346" s="218">
        <v>97.2</v>
      </c>
      <c r="I1346" s="180">
        <f t="shared" si="20"/>
        <v>100</v>
      </c>
      <c r="J1346" s="206"/>
    </row>
    <row r="1347" spans="1:10" s="164" customFormat="1" ht="11.25" x14ac:dyDescent="0.2">
      <c r="A1347" s="213" t="s">
        <v>603</v>
      </c>
      <c r="B1347" s="214">
        <v>918</v>
      </c>
      <c r="C1347" s="215">
        <v>4</v>
      </c>
      <c r="D1347" s="215">
        <v>12</v>
      </c>
      <c r="E1347" s="216">
        <v>1430067000</v>
      </c>
      <c r="F1347" s="217">
        <v>800</v>
      </c>
      <c r="G1347" s="218">
        <v>2599.3000000000002</v>
      </c>
      <c r="H1347" s="218">
        <v>2599.3000000000002</v>
      </c>
      <c r="I1347" s="180">
        <f t="shared" si="20"/>
        <v>100</v>
      </c>
      <c r="J1347" s="206"/>
    </row>
    <row r="1348" spans="1:10" s="164" customFormat="1" ht="33.75" x14ac:dyDescent="0.2">
      <c r="A1348" s="213" t="s">
        <v>726</v>
      </c>
      <c r="B1348" s="214">
        <v>918</v>
      </c>
      <c r="C1348" s="215">
        <v>4</v>
      </c>
      <c r="D1348" s="215">
        <v>12</v>
      </c>
      <c r="E1348" s="216">
        <v>1800000000</v>
      </c>
      <c r="F1348" s="217"/>
      <c r="G1348" s="218">
        <v>327460</v>
      </c>
      <c r="H1348" s="218">
        <v>327460</v>
      </c>
      <c r="I1348" s="180">
        <f t="shared" si="20"/>
        <v>100</v>
      </c>
      <c r="J1348" s="206"/>
    </row>
    <row r="1349" spans="1:10" s="164" customFormat="1" ht="11.25" x14ac:dyDescent="0.2">
      <c r="A1349" s="213" t="s">
        <v>727</v>
      </c>
      <c r="B1349" s="214">
        <v>918</v>
      </c>
      <c r="C1349" s="215">
        <v>4</v>
      </c>
      <c r="D1349" s="215">
        <v>12</v>
      </c>
      <c r="E1349" s="216">
        <v>1850000000</v>
      </c>
      <c r="F1349" s="217"/>
      <c r="G1349" s="218">
        <v>217430</v>
      </c>
      <c r="H1349" s="218">
        <v>217430</v>
      </c>
      <c r="I1349" s="180">
        <f t="shared" si="20"/>
        <v>100</v>
      </c>
      <c r="J1349" s="206"/>
    </row>
    <row r="1350" spans="1:10" s="164" customFormat="1" ht="22.5" x14ac:dyDescent="0.2">
      <c r="A1350" s="213" t="s">
        <v>730</v>
      </c>
      <c r="B1350" s="214">
        <v>918</v>
      </c>
      <c r="C1350" s="215">
        <v>4</v>
      </c>
      <c r="D1350" s="215">
        <v>12</v>
      </c>
      <c r="E1350" s="216">
        <v>1850200000</v>
      </c>
      <c r="F1350" s="217"/>
      <c r="G1350" s="218">
        <v>217430</v>
      </c>
      <c r="H1350" s="218">
        <v>217430</v>
      </c>
      <c r="I1350" s="180">
        <f t="shared" si="20"/>
        <v>100</v>
      </c>
      <c r="J1350" s="206"/>
    </row>
    <row r="1351" spans="1:10" s="164" customFormat="1" ht="33.75" x14ac:dyDescent="0.2">
      <c r="A1351" s="213" t="s">
        <v>1535</v>
      </c>
      <c r="B1351" s="214">
        <v>918</v>
      </c>
      <c r="C1351" s="215">
        <v>4</v>
      </c>
      <c r="D1351" s="215">
        <v>12</v>
      </c>
      <c r="E1351" s="216" t="s">
        <v>860</v>
      </c>
      <c r="F1351" s="217"/>
      <c r="G1351" s="218">
        <v>217430</v>
      </c>
      <c r="H1351" s="218">
        <v>217430</v>
      </c>
      <c r="I1351" s="180">
        <f t="shared" si="20"/>
        <v>100</v>
      </c>
      <c r="J1351" s="206"/>
    </row>
    <row r="1352" spans="1:10" s="164" customFormat="1" ht="11.25" x14ac:dyDescent="0.2">
      <c r="A1352" s="213" t="s">
        <v>603</v>
      </c>
      <c r="B1352" s="214">
        <v>918</v>
      </c>
      <c r="C1352" s="215">
        <v>4</v>
      </c>
      <c r="D1352" s="215">
        <v>12</v>
      </c>
      <c r="E1352" s="216" t="s">
        <v>860</v>
      </c>
      <c r="F1352" s="217">
        <v>800</v>
      </c>
      <c r="G1352" s="218">
        <v>217430</v>
      </c>
      <c r="H1352" s="218">
        <v>217430</v>
      </c>
      <c r="I1352" s="180">
        <f t="shared" si="20"/>
        <v>100</v>
      </c>
      <c r="J1352" s="206"/>
    </row>
    <row r="1353" spans="1:10" s="164" customFormat="1" ht="22.5" x14ac:dyDescent="0.2">
      <c r="A1353" s="213" t="s">
        <v>751</v>
      </c>
      <c r="B1353" s="214">
        <v>918</v>
      </c>
      <c r="C1353" s="215">
        <v>4</v>
      </c>
      <c r="D1353" s="215">
        <v>12</v>
      </c>
      <c r="E1353" s="216">
        <v>1870000000</v>
      </c>
      <c r="F1353" s="217"/>
      <c r="G1353" s="218">
        <v>110030</v>
      </c>
      <c r="H1353" s="218">
        <v>110030</v>
      </c>
      <c r="I1353" s="180">
        <f t="shared" si="20"/>
        <v>100</v>
      </c>
      <c r="J1353" s="206"/>
    </row>
    <row r="1354" spans="1:10" s="164" customFormat="1" ht="11.25" x14ac:dyDescent="0.2">
      <c r="A1354" s="213" t="s">
        <v>752</v>
      </c>
      <c r="B1354" s="214">
        <v>918</v>
      </c>
      <c r="C1354" s="215">
        <v>4</v>
      </c>
      <c r="D1354" s="215">
        <v>12</v>
      </c>
      <c r="E1354" s="216">
        <v>1870100000</v>
      </c>
      <c r="F1354" s="217"/>
      <c r="G1354" s="218">
        <v>110030</v>
      </c>
      <c r="H1354" s="218">
        <v>110030</v>
      </c>
      <c r="I1354" s="180">
        <f t="shared" si="20"/>
        <v>100</v>
      </c>
      <c r="J1354" s="206"/>
    </row>
    <row r="1355" spans="1:10" s="164" customFormat="1" ht="22.5" x14ac:dyDescent="0.2">
      <c r="A1355" s="213" t="s">
        <v>1536</v>
      </c>
      <c r="B1355" s="214">
        <v>918</v>
      </c>
      <c r="C1355" s="215">
        <v>4</v>
      </c>
      <c r="D1355" s="215">
        <v>12</v>
      </c>
      <c r="E1355" s="216" t="s">
        <v>861</v>
      </c>
      <c r="F1355" s="217"/>
      <c r="G1355" s="218">
        <v>110030</v>
      </c>
      <c r="H1355" s="218">
        <v>110030</v>
      </c>
      <c r="I1355" s="180">
        <f t="shared" si="20"/>
        <v>100</v>
      </c>
      <c r="J1355" s="206"/>
    </row>
    <row r="1356" spans="1:10" s="164" customFormat="1" ht="11.25" x14ac:dyDescent="0.2">
      <c r="A1356" s="213" t="s">
        <v>603</v>
      </c>
      <c r="B1356" s="214">
        <v>918</v>
      </c>
      <c r="C1356" s="215">
        <v>4</v>
      </c>
      <c r="D1356" s="215">
        <v>12</v>
      </c>
      <c r="E1356" s="216" t="s">
        <v>861</v>
      </c>
      <c r="F1356" s="217">
        <v>800</v>
      </c>
      <c r="G1356" s="218">
        <v>110030</v>
      </c>
      <c r="H1356" s="218">
        <v>110030</v>
      </c>
      <c r="I1356" s="180">
        <f t="shared" si="20"/>
        <v>100</v>
      </c>
      <c r="J1356" s="206"/>
    </row>
    <row r="1357" spans="1:10" s="164" customFormat="1" ht="11.25" x14ac:dyDescent="0.2">
      <c r="A1357" s="213" t="s">
        <v>876</v>
      </c>
      <c r="B1357" s="214">
        <v>918</v>
      </c>
      <c r="C1357" s="215">
        <v>5</v>
      </c>
      <c r="D1357" s="215"/>
      <c r="E1357" s="216"/>
      <c r="F1357" s="217"/>
      <c r="G1357" s="218">
        <v>6011.9</v>
      </c>
      <c r="H1357" s="218">
        <v>6011.9</v>
      </c>
      <c r="I1357" s="180">
        <f t="shared" ref="I1357:I1420" si="21">+H1357/G1357*100</f>
        <v>100</v>
      </c>
      <c r="J1357" s="206"/>
    </row>
    <row r="1358" spans="1:10" s="164" customFormat="1" ht="11.25" x14ac:dyDescent="0.2">
      <c r="A1358" s="213" t="s">
        <v>900</v>
      </c>
      <c r="B1358" s="214">
        <v>918</v>
      </c>
      <c r="C1358" s="215">
        <v>5</v>
      </c>
      <c r="D1358" s="215">
        <v>3</v>
      </c>
      <c r="E1358" s="216"/>
      <c r="F1358" s="217"/>
      <c r="G1358" s="218">
        <v>6011.9</v>
      </c>
      <c r="H1358" s="218">
        <v>6011.9</v>
      </c>
      <c r="I1358" s="180">
        <f t="shared" si="21"/>
        <v>100</v>
      </c>
      <c r="J1358" s="206"/>
    </row>
    <row r="1359" spans="1:10" s="164" customFormat="1" ht="22.5" x14ac:dyDescent="0.2">
      <c r="A1359" s="213" t="s">
        <v>826</v>
      </c>
      <c r="B1359" s="214">
        <v>918</v>
      </c>
      <c r="C1359" s="215">
        <v>5</v>
      </c>
      <c r="D1359" s="215">
        <v>3</v>
      </c>
      <c r="E1359" s="216">
        <v>3100000000</v>
      </c>
      <c r="F1359" s="217"/>
      <c r="G1359" s="218">
        <v>6011.9</v>
      </c>
      <c r="H1359" s="218">
        <v>6011.9</v>
      </c>
      <c r="I1359" s="180">
        <f t="shared" si="21"/>
        <v>100</v>
      </c>
      <c r="J1359" s="206"/>
    </row>
    <row r="1360" spans="1:10" s="164" customFormat="1" ht="11.25" x14ac:dyDescent="0.2">
      <c r="A1360" s="213" t="s">
        <v>827</v>
      </c>
      <c r="B1360" s="214">
        <v>918</v>
      </c>
      <c r="C1360" s="215">
        <v>5</v>
      </c>
      <c r="D1360" s="215">
        <v>3</v>
      </c>
      <c r="E1360" s="216">
        <v>3120000000</v>
      </c>
      <c r="F1360" s="217"/>
      <c r="G1360" s="218">
        <v>6011.9</v>
      </c>
      <c r="H1360" s="218">
        <v>6011.9</v>
      </c>
      <c r="I1360" s="180">
        <f t="shared" si="21"/>
        <v>100</v>
      </c>
      <c r="J1360" s="206"/>
    </row>
    <row r="1361" spans="1:10" s="164" customFormat="1" ht="11.25" x14ac:dyDescent="0.2">
      <c r="A1361" s="213" t="s">
        <v>901</v>
      </c>
      <c r="B1361" s="214">
        <v>918</v>
      </c>
      <c r="C1361" s="215">
        <v>5</v>
      </c>
      <c r="D1361" s="215">
        <v>3</v>
      </c>
      <c r="E1361" s="216">
        <v>3120100000</v>
      </c>
      <c r="F1361" s="217"/>
      <c r="G1361" s="218">
        <v>6011.9</v>
      </c>
      <c r="H1361" s="218">
        <v>6011.9</v>
      </c>
      <c r="I1361" s="180">
        <f t="shared" si="21"/>
        <v>100</v>
      </c>
      <c r="J1361" s="206"/>
    </row>
    <row r="1362" spans="1:10" s="164" customFormat="1" ht="11.25" x14ac:dyDescent="0.2">
      <c r="A1362" s="213" t="s">
        <v>902</v>
      </c>
      <c r="B1362" s="214">
        <v>918</v>
      </c>
      <c r="C1362" s="215">
        <v>5</v>
      </c>
      <c r="D1362" s="215">
        <v>3</v>
      </c>
      <c r="E1362" s="216" t="s">
        <v>903</v>
      </c>
      <c r="F1362" s="217"/>
      <c r="G1362" s="218">
        <v>6011.9</v>
      </c>
      <c r="H1362" s="218">
        <v>6011.9</v>
      </c>
      <c r="I1362" s="180">
        <f t="shared" si="21"/>
        <v>100</v>
      </c>
      <c r="J1362" s="206"/>
    </row>
    <row r="1363" spans="1:10" s="164" customFormat="1" ht="11.25" x14ac:dyDescent="0.2">
      <c r="A1363" s="213" t="s">
        <v>609</v>
      </c>
      <c r="B1363" s="214">
        <v>918</v>
      </c>
      <c r="C1363" s="215">
        <v>5</v>
      </c>
      <c r="D1363" s="215">
        <v>3</v>
      </c>
      <c r="E1363" s="216" t="s">
        <v>903</v>
      </c>
      <c r="F1363" s="217">
        <v>500</v>
      </c>
      <c r="G1363" s="218">
        <v>6011.9</v>
      </c>
      <c r="H1363" s="218">
        <v>6011.9</v>
      </c>
      <c r="I1363" s="180">
        <f t="shared" si="21"/>
        <v>100</v>
      </c>
      <c r="J1363" s="206"/>
    </row>
    <row r="1364" spans="1:10" s="164" customFormat="1" ht="11.25" x14ac:dyDescent="0.2">
      <c r="A1364" s="213" t="s">
        <v>911</v>
      </c>
      <c r="B1364" s="214">
        <v>918</v>
      </c>
      <c r="C1364" s="215">
        <v>6</v>
      </c>
      <c r="D1364" s="215"/>
      <c r="E1364" s="216"/>
      <c r="F1364" s="217"/>
      <c r="G1364" s="218">
        <v>238.9</v>
      </c>
      <c r="H1364" s="218">
        <v>238.9</v>
      </c>
      <c r="I1364" s="180">
        <f t="shared" si="21"/>
        <v>100</v>
      </c>
      <c r="J1364" s="206"/>
    </row>
    <row r="1365" spans="1:10" s="164" customFormat="1" ht="11.25" x14ac:dyDescent="0.2">
      <c r="A1365" s="213" t="s">
        <v>912</v>
      </c>
      <c r="B1365" s="214">
        <v>918</v>
      </c>
      <c r="C1365" s="215">
        <v>6</v>
      </c>
      <c r="D1365" s="215">
        <v>3</v>
      </c>
      <c r="E1365" s="216"/>
      <c r="F1365" s="217"/>
      <c r="G1365" s="218">
        <v>238.9</v>
      </c>
      <c r="H1365" s="218">
        <v>238.9</v>
      </c>
      <c r="I1365" s="180">
        <f t="shared" si="21"/>
        <v>100</v>
      </c>
      <c r="J1365" s="206"/>
    </row>
    <row r="1366" spans="1:10" s="164" customFormat="1" ht="11.25" x14ac:dyDescent="0.2">
      <c r="A1366" s="213" t="s">
        <v>600</v>
      </c>
      <c r="B1366" s="214">
        <v>918</v>
      </c>
      <c r="C1366" s="215">
        <v>6</v>
      </c>
      <c r="D1366" s="215">
        <v>3</v>
      </c>
      <c r="E1366" s="216">
        <v>9900000000</v>
      </c>
      <c r="F1366" s="217"/>
      <c r="G1366" s="218">
        <v>238.9</v>
      </c>
      <c r="H1366" s="218">
        <v>238.9</v>
      </c>
      <c r="I1366" s="180">
        <f t="shared" si="21"/>
        <v>100</v>
      </c>
      <c r="J1366" s="206"/>
    </row>
    <row r="1367" spans="1:10" s="164" customFormat="1" ht="22.5" x14ac:dyDescent="0.2">
      <c r="A1367" s="213" t="s">
        <v>1611</v>
      </c>
      <c r="B1367" s="214">
        <v>918</v>
      </c>
      <c r="C1367" s="215">
        <v>6</v>
      </c>
      <c r="D1367" s="215">
        <v>3</v>
      </c>
      <c r="E1367" s="216">
        <v>9900059100</v>
      </c>
      <c r="F1367" s="217"/>
      <c r="G1367" s="218">
        <v>238.9</v>
      </c>
      <c r="H1367" s="218">
        <v>238.9</v>
      </c>
      <c r="I1367" s="180">
        <f t="shared" si="21"/>
        <v>100</v>
      </c>
      <c r="J1367" s="206"/>
    </row>
    <row r="1368" spans="1:10" s="164" customFormat="1" ht="11.25" x14ac:dyDescent="0.2">
      <c r="A1368" s="213" t="s">
        <v>599</v>
      </c>
      <c r="B1368" s="214">
        <v>918</v>
      </c>
      <c r="C1368" s="215">
        <v>6</v>
      </c>
      <c r="D1368" s="215">
        <v>3</v>
      </c>
      <c r="E1368" s="216">
        <v>9900059100</v>
      </c>
      <c r="F1368" s="217">
        <v>200</v>
      </c>
      <c r="G1368" s="218">
        <v>238.9</v>
      </c>
      <c r="H1368" s="218">
        <v>238.9</v>
      </c>
      <c r="I1368" s="180">
        <f t="shared" si="21"/>
        <v>100</v>
      </c>
      <c r="J1368" s="206"/>
    </row>
    <row r="1369" spans="1:10" s="164" customFormat="1" ht="11.25" x14ac:dyDescent="0.2">
      <c r="A1369" s="213" t="s">
        <v>1164</v>
      </c>
      <c r="B1369" s="214">
        <v>918</v>
      </c>
      <c r="C1369" s="215">
        <v>10</v>
      </c>
      <c r="D1369" s="215"/>
      <c r="E1369" s="216"/>
      <c r="F1369" s="217"/>
      <c r="G1369" s="218">
        <v>58993.1</v>
      </c>
      <c r="H1369" s="218">
        <v>58993.1</v>
      </c>
      <c r="I1369" s="180">
        <f t="shared" si="21"/>
        <v>100</v>
      </c>
      <c r="J1369" s="206"/>
    </row>
    <row r="1370" spans="1:10" s="164" customFormat="1" ht="11.25" x14ac:dyDescent="0.2">
      <c r="A1370" s="213" t="s">
        <v>1173</v>
      </c>
      <c r="B1370" s="214">
        <v>918</v>
      </c>
      <c r="C1370" s="215">
        <v>10</v>
      </c>
      <c r="D1370" s="215">
        <v>3</v>
      </c>
      <c r="E1370" s="216"/>
      <c r="F1370" s="217"/>
      <c r="G1370" s="218">
        <v>58993.1</v>
      </c>
      <c r="H1370" s="218">
        <v>58993.1</v>
      </c>
      <c r="I1370" s="180">
        <f t="shared" si="21"/>
        <v>100</v>
      </c>
      <c r="J1370" s="206"/>
    </row>
    <row r="1371" spans="1:10" s="164" customFormat="1" ht="22.5" x14ac:dyDescent="0.2">
      <c r="A1371" s="213" t="s">
        <v>826</v>
      </c>
      <c r="B1371" s="214">
        <v>918</v>
      </c>
      <c r="C1371" s="215">
        <v>10</v>
      </c>
      <c r="D1371" s="215">
        <v>3</v>
      </c>
      <c r="E1371" s="216">
        <v>3100000000</v>
      </c>
      <c r="F1371" s="217"/>
      <c r="G1371" s="218">
        <v>58993.1</v>
      </c>
      <c r="H1371" s="218">
        <v>58993.1</v>
      </c>
      <c r="I1371" s="180">
        <f t="shared" si="21"/>
        <v>100</v>
      </c>
      <c r="J1371" s="206"/>
    </row>
    <row r="1372" spans="1:10" s="164" customFormat="1" ht="22.5" x14ac:dyDescent="0.2">
      <c r="A1372" s="213" t="s">
        <v>878</v>
      </c>
      <c r="B1372" s="214">
        <v>918</v>
      </c>
      <c r="C1372" s="215">
        <v>10</v>
      </c>
      <c r="D1372" s="215">
        <v>3</v>
      </c>
      <c r="E1372" s="216">
        <v>3110000000</v>
      </c>
      <c r="F1372" s="217"/>
      <c r="G1372" s="218">
        <v>58993.1</v>
      </c>
      <c r="H1372" s="218">
        <v>58993.1</v>
      </c>
      <c r="I1372" s="180">
        <f t="shared" si="21"/>
        <v>100</v>
      </c>
      <c r="J1372" s="206"/>
    </row>
    <row r="1373" spans="1:10" s="164" customFormat="1" ht="22.5" x14ac:dyDescent="0.2">
      <c r="A1373" s="213" t="s">
        <v>1206</v>
      </c>
      <c r="B1373" s="214">
        <v>918</v>
      </c>
      <c r="C1373" s="215">
        <v>10</v>
      </c>
      <c r="D1373" s="215">
        <v>3</v>
      </c>
      <c r="E1373" s="216">
        <v>3110100000</v>
      </c>
      <c r="F1373" s="217"/>
      <c r="G1373" s="218">
        <v>58993.1</v>
      </c>
      <c r="H1373" s="218">
        <v>58993.1</v>
      </c>
      <c r="I1373" s="180">
        <f t="shared" si="21"/>
        <v>100</v>
      </c>
      <c r="J1373" s="206"/>
    </row>
    <row r="1374" spans="1:10" s="164" customFormat="1" ht="22.5" x14ac:dyDescent="0.2">
      <c r="A1374" s="213" t="s">
        <v>1207</v>
      </c>
      <c r="B1374" s="214">
        <v>918</v>
      </c>
      <c r="C1374" s="215">
        <v>10</v>
      </c>
      <c r="D1374" s="215">
        <v>3</v>
      </c>
      <c r="E1374" s="216" t="s">
        <v>1208</v>
      </c>
      <c r="F1374" s="217"/>
      <c r="G1374" s="218">
        <v>58993.1</v>
      </c>
      <c r="H1374" s="218">
        <v>58993.1</v>
      </c>
      <c r="I1374" s="180">
        <f t="shared" si="21"/>
        <v>100</v>
      </c>
      <c r="J1374" s="206"/>
    </row>
    <row r="1375" spans="1:10" s="164" customFormat="1" ht="11.25" x14ac:dyDescent="0.2">
      <c r="A1375" s="213" t="s">
        <v>611</v>
      </c>
      <c r="B1375" s="214">
        <v>918</v>
      </c>
      <c r="C1375" s="215">
        <v>10</v>
      </c>
      <c r="D1375" s="215">
        <v>3</v>
      </c>
      <c r="E1375" s="216" t="s">
        <v>1208</v>
      </c>
      <c r="F1375" s="217">
        <v>300</v>
      </c>
      <c r="G1375" s="218">
        <v>58993.1</v>
      </c>
      <c r="H1375" s="218">
        <v>58993.1</v>
      </c>
      <c r="I1375" s="180">
        <f t="shared" si="21"/>
        <v>100</v>
      </c>
      <c r="J1375" s="206"/>
    </row>
    <row r="1376" spans="1:10" s="176" customFormat="1" ht="10.5" x14ac:dyDescent="0.15">
      <c r="A1376" s="207" t="s">
        <v>40</v>
      </c>
      <c r="B1376" s="208">
        <v>920</v>
      </c>
      <c r="C1376" s="209"/>
      <c r="D1376" s="209"/>
      <c r="E1376" s="210"/>
      <c r="F1376" s="211"/>
      <c r="G1376" s="212">
        <v>3305302.4</v>
      </c>
      <c r="H1376" s="212">
        <v>3276033.2</v>
      </c>
      <c r="I1376" s="174">
        <f t="shared" si="21"/>
        <v>99.114477392446759</v>
      </c>
      <c r="J1376" s="203"/>
    </row>
    <row r="1377" spans="1:10" s="164" customFormat="1" ht="11.25" x14ac:dyDescent="0.2">
      <c r="A1377" s="213" t="s">
        <v>593</v>
      </c>
      <c r="B1377" s="214">
        <v>920</v>
      </c>
      <c r="C1377" s="215">
        <v>1</v>
      </c>
      <c r="D1377" s="215"/>
      <c r="E1377" s="216"/>
      <c r="F1377" s="217"/>
      <c r="G1377" s="218">
        <v>219136.6</v>
      </c>
      <c r="H1377" s="218">
        <v>197153.4</v>
      </c>
      <c r="I1377" s="180">
        <f t="shared" si="21"/>
        <v>89.968266369013662</v>
      </c>
      <c r="J1377" s="206"/>
    </row>
    <row r="1378" spans="1:10" s="164" customFormat="1" ht="22.5" x14ac:dyDescent="0.2">
      <c r="A1378" s="213" t="s">
        <v>610</v>
      </c>
      <c r="B1378" s="214">
        <v>920</v>
      </c>
      <c r="C1378" s="215">
        <v>1</v>
      </c>
      <c r="D1378" s="215">
        <v>6</v>
      </c>
      <c r="E1378" s="216"/>
      <c r="F1378" s="217"/>
      <c r="G1378" s="218">
        <v>74710.8</v>
      </c>
      <c r="H1378" s="218">
        <v>72516.3</v>
      </c>
      <c r="I1378" s="180">
        <f t="shared" si="21"/>
        <v>97.062673669670247</v>
      </c>
      <c r="J1378" s="206"/>
    </row>
    <row r="1379" spans="1:10" s="164" customFormat="1" ht="11.25" x14ac:dyDescent="0.2">
      <c r="A1379" s="213" t="s">
        <v>596</v>
      </c>
      <c r="B1379" s="214">
        <v>920</v>
      </c>
      <c r="C1379" s="215">
        <v>1</v>
      </c>
      <c r="D1379" s="215">
        <v>6</v>
      </c>
      <c r="E1379" s="216">
        <v>8900000000</v>
      </c>
      <c r="F1379" s="217"/>
      <c r="G1379" s="218">
        <v>74710.8</v>
      </c>
      <c r="H1379" s="218">
        <v>72516.3</v>
      </c>
      <c r="I1379" s="180">
        <f t="shared" si="21"/>
        <v>97.062673669670247</v>
      </c>
      <c r="J1379" s="206"/>
    </row>
    <row r="1380" spans="1:10" s="164" customFormat="1" ht="11.25" x14ac:dyDescent="0.2">
      <c r="A1380" s="213" t="s">
        <v>596</v>
      </c>
      <c r="B1380" s="214">
        <v>920</v>
      </c>
      <c r="C1380" s="215">
        <v>1</v>
      </c>
      <c r="D1380" s="215">
        <v>6</v>
      </c>
      <c r="E1380" s="216">
        <v>8900000110</v>
      </c>
      <c r="F1380" s="217"/>
      <c r="G1380" s="218">
        <v>59125.1</v>
      </c>
      <c r="H1380" s="218">
        <v>58419.9</v>
      </c>
      <c r="I1380" s="180">
        <f t="shared" si="21"/>
        <v>98.807274744567025</v>
      </c>
      <c r="J1380" s="206"/>
    </row>
    <row r="1381" spans="1:10" s="164" customFormat="1" ht="33.75" x14ac:dyDescent="0.2">
      <c r="A1381" s="213" t="s">
        <v>595</v>
      </c>
      <c r="B1381" s="214">
        <v>920</v>
      </c>
      <c r="C1381" s="215">
        <v>1</v>
      </c>
      <c r="D1381" s="215">
        <v>6</v>
      </c>
      <c r="E1381" s="216">
        <v>8900000110</v>
      </c>
      <c r="F1381" s="217">
        <v>100</v>
      </c>
      <c r="G1381" s="218">
        <v>59125.1</v>
      </c>
      <c r="H1381" s="218">
        <v>58419.9</v>
      </c>
      <c r="I1381" s="180">
        <f t="shared" si="21"/>
        <v>98.807274744567025</v>
      </c>
      <c r="J1381" s="206"/>
    </row>
    <row r="1382" spans="1:10" s="164" customFormat="1" ht="11.25" x14ac:dyDescent="0.2">
      <c r="A1382" s="213" t="s">
        <v>596</v>
      </c>
      <c r="B1382" s="214">
        <v>920</v>
      </c>
      <c r="C1382" s="215">
        <v>1</v>
      </c>
      <c r="D1382" s="215">
        <v>6</v>
      </c>
      <c r="E1382" s="216">
        <v>8900000190</v>
      </c>
      <c r="F1382" s="217"/>
      <c r="G1382" s="218">
        <v>12131.7</v>
      </c>
      <c r="H1382" s="218">
        <v>10771.8</v>
      </c>
      <c r="I1382" s="180">
        <f t="shared" si="21"/>
        <v>88.790523999109766</v>
      </c>
      <c r="J1382" s="206"/>
    </row>
    <row r="1383" spans="1:10" s="164" customFormat="1" ht="33.75" x14ac:dyDescent="0.2">
      <c r="A1383" s="213" t="s">
        <v>595</v>
      </c>
      <c r="B1383" s="214">
        <v>920</v>
      </c>
      <c r="C1383" s="215">
        <v>1</v>
      </c>
      <c r="D1383" s="215">
        <v>6</v>
      </c>
      <c r="E1383" s="216">
        <v>8900000190</v>
      </c>
      <c r="F1383" s="217">
        <v>100</v>
      </c>
      <c r="G1383" s="218">
        <v>1128.4000000000001</v>
      </c>
      <c r="H1383" s="218">
        <v>800</v>
      </c>
      <c r="I1383" s="180">
        <f t="shared" si="21"/>
        <v>70.896845090393469</v>
      </c>
      <c r="J1383" s="206"/>
    </row>
    <row r="1384" spans="1:10" s="164" customFormat="1" ht="11.25" x14ac:dyDescent="0.2">
      <c r="A1384" s="213" t="s">
        <v>599</v>
      </c>
      <c r="B1384" s="214">
        <v>920</v>
      </c>
      <c r="C1384" s="215">
        <v>1</v>
      </c>
      <c r="D1384" s="215">
        <v>6</v>
      </c>
      <c r="E1384" s="216">
        <v>8900000190</v>
      </c>
      <c r="F1384" s="217">
        <v>200</v>
      </c>
      <c r="G1384" s="218">
        <v>10865.7</v>
      </c>
      <c r="H1384" s="218">
        <v>9867.4</v>
      </c>
      <c r="I1384" s="180">
        <f t="shared" si="21"/>
        <v>90.812372879796044</v>
      </c>
      <c r="J1384" s="206"/>
    </row>
    <row r="1385" spans="1:10" s="164" customFormat="1" ht="11.25" x14ac:dyDescent="0.2">
      <c r="A1385" s="213" t="s">
        <v>611</v>
      </c>
      <c r="B1385" s="214">
        <v>920</v>
      </c>
      <c r="C1385" s="215">
        <v>1</v>
      </c>
      <c r="D1385" s="215">
        <v>6</v>
      </c>
      <c r="E1385" s="216">
        <v>8900000190</v>
      </c>
      <c r="F1385" s="217">
        <v>300</v>
      </c>
      <c r="G1385" s="218">
        <v>60</v>
      </c>
      <c r="H1385" s="218">
        <v>41</v>
      </c>
      <c r="I1385" s="180">
        <f t="shared" si="21"/>
        <v>68.333333333333329</v>
      </c>
      <c r="J1385" s="206"/>
    </row>
    <row r="1386" spans="1:10" s="164" customFormat="1" ht="11.25" x14ac:dyDescent="0.2">
      <c r="A1386" s="213" t="s">
        <v>603</v>
      </c>
      <c r="B1386" s="214">
        <v>920</v>
      </c>
      <c r="C1386" s="215">
        <v>1</v>
      </c>
      <c r="D1386" s="215">
        <v>6</v>
      </c>
      <c r="E1386" s="216">
        <v>8900000190</v>
      </c>
      <c r="F1386" s="217">
        <v>800</v>
      </c>
      <c r="G1386" s="218">
        <v>77.599999999999994</v>
      </c>
      <c r="H1386" s="218">
        <v>63.4</v>
      </c>
      <c r="I1386" s="180">
        <f t="shared" si="21"/>
        <v>81.701030927835063</v>
      </c>
      <c r="J1386" s="206"/>
    </row>
    <row r="1387" spans="1:10" s="164" customFormat="1" ht="11.25" x14ac:dyDescent="0.2">
      <c r="A1387" s="213" t="s">
        <v>596</v>
      </c>
      <c r="B1387" s="214">
        <v>920</v>
      </c>
      <c r="C1387" s="215">
        <v>1</v>
      </c>
      <c r="D1387" s="215">
        <v>6</v>
      </c>
      <c r="E1387" s="216">
        <v>8900000870</v>
      </c>
      <c r="F1387" s="217"/>
      <c r="G1387" s="218">
        <v>630</v>
      </c>
      <c r="H1387" s="218">
        <v>500.6</v>
      </c>
      <c r="I1387" s="180">
        <f t="shared" si="21"/>
        <v>79.460317460317469</v>
      </c>
      <c r="J1387" s="206"/>
    </row>
    <row r="1388" spans="1:10" s="164" customFormat="1" ht="33.75" x14ac:dyDescent="0.2">
      <c r="A1388" s="213" t="s">
        <v>595</v>
      </c>
      <c r="B1388" s="214">
        <v>920</v>
      </c>
      <c r="C1388" s="215">
        <v>1</v>
      </c>
      <c r="D1388" s="215">
        <v>6</v>
      </c>
      <c r="E1388" s="216">
        <v>8900000870</v>
      </c>
      <c r="F1388" s="217">
        <v>100</v>
      </c>
      <c r="G1388" s="218">
        <v>630</v>
      </c>
      <c r="H1388" s="218">
        <v>500.6</v>
      </c>
      <c r="I1388" s="180">
        <f t="shared" si="21"/>
        <v>79.460317460317469</v>
      </c>
      <c r="J1388" s="206"/>
    </row>
    <row r="1389" spans="1:10" s="164" customFormat="1" ht="22.5" x14ac:dyDescent="0.2">
      <c r="A1389" s="213" t="s">
        <v>1424</v>
      </c>
      <c r="B1389" s="214">
        <v>920</v>
      </c>
      <c r="C1389" s="215">
        <v>1</v>
      </c>
      <c r="D1389" s="215">
        <v>6</v>
      </c>
      <c r="E1389" s="216">
        <v>8900055490</v>
      </c>
      <c r="F1389" s="217"/>
      <c r="G1389" s="218">
        <v>2824</v>
      </c>
      <c r="H1389" s="218">
        <v>2824</v>
      </c>
      <c r="I1389" s="180">
        <f t="shared" si="21"/>
        <v>100</v>
      </c>
      <c r="J1389" s="206"/>
    </row>
    <row r="1390" spans="1:10" s="164" customFormat="1" ht="33.75" x14ac:dyDescent="0.2">
      <c r="A1390" s="213" t="s">
        <v>595</v>
      </c>
      <c r="B1390" s="214">
        <v>920</v>
      </c>
      <c r="C1390" s="215">
        <v>1</v>
      </c>
      <c r="D1390" s="215">
        <v>6</v>
      </c>
      <c r="E1390" s="216">
        <v>8900055490</v>
      </c>
      <c r="F1390" s="217">
        <v>100</v>
      </c>
      <c r="G1390" s="218">
        <v>2824</v>
      </c>
      <c r="H1390" s="218">
        <v>2824</v>
      </c>
      <c r="I1390" s="180">
        <f t="shared" si="21"/>
        <v>100</v>
      </c>
      <c r="J1390" s="206"/>
    </row>
    <row r="1391" spans="1:10" s="164" customFormat="1" ht="11.25" x14ac:dyDescent="0.2">
      <c r="A1391" s="213" t="s">
        <v>623</v>
      </c>
      <c r="B1391" s="214">
        <v>920</v>
      </c>
      <c r="C1391" s="215">
        <v>1</v>
      </c>
      <c r="D1391" s="215">
        <v>11</v>
      </c>
      <c r="E1391" s="216"/>
      <c r="F1391" s="217"/>
      <c r="G1391" s="218">
        <v>12921.7</v>
      </c>
      <c r="H1391" s="218">
        <v>0</v>
      </c>
      <c r="I1391" s="180">
        <f t="shared" si="21"/>
        <v>0</v>
      </c>
      <c r="J1391" s="206"/>
    </row>
    <row r="1392" spans="1:10" s="164" customFormat="1" ht="22.5" x14ac:dyDescent="0.2">
      <c r="A1392" s="213" t="s">
        <v>624</v>
      </c>
      <c r="B1392" s="214">
        <v>920</v>
      </c>
      <c r="C1392" s="215">
        <v>1</v>
      </c>
      <c r="D1392" s="215">
        <v>11</v>
      </c>
      <c r="E1392" s="216">
        <v>9700000000</v>
      </c>
      <c r="F1392" s="217"/>
      <c r="G1392" s="218">
        <v>12921.7</v>
      </c>
      <c r="H1392" s="218">
        <v>0</v>
      </c>
      <c r="I1392" s="180">
        <f t="shared" si="21"/>
        <v>0</v>
      </c>
      <c r="J1392" s="206"/>
    </row>
    <row r="1393" spans="1:10" s="164" customFormat="1" ht="22.5" x14ac:dyDescent="0.2">
      <c r="A1393" s="213" t="s">
        <v>625</v>
      </c>
      <c r="B1393" s="214">
        <v>920</v>
      </c>
      <c r="C1393" s="215">
        <v>1</v>
      </c>
      <c r="D1393" s="215">
        <v>11</v>
      </c>
      <c r="E1393" s="216">
        <v>9700004000</v>
      </c>
      <c r="F1393" s="217"/>
      <c r="G1393" s="218">
        <v>12921.7</v>
      </c>
      <c r="H1393" s="218">
        <v>0</v>
      </c>
      <c r="I1393" s="180">
        <f t="shared" si="21"/>
        <v>0</v>
      </c>
      <c r="J1393" s="206"/>
    </row>
    <row r="1394" spans="1:10" s="164" customFormat="1" ht="11.25" x14ac:dyDescent="0.2">
      <c r="A1394" s="213" t="s">
        <v>603</v>
      </c>
      <c r="B1394" s="214">
        <v>920</v>
      </c>
      <c r="C1394" s="215">
        <v>1</v>
      </c>
      <c r="D1394" s="215">
        <v>11</v>
      </c>
      <c r="E1394" s="216">
        <v>9700004000</v>
      </c>
      <c r="F1394" s="217">
        <v>800</v>
      </c>
      <c r="G1394" s="218">
        <v>12921.7</v>
      </c>
      <c r="H1394" s="218">
        <v>0</v>
      </c>
      <c r="I1394" s="180">
        <f t="shared" si="21"/>
        <v>0</v>
      </c>
      <c r="J1394" s="206"/>
    </row>
    <row r="1395" spans="1:10" s="164" customFormat="1" ht="11.25" x14ac:dyDescent="0.2">
      <c r="A1395" s="213" t="s">
        <v>1426</v>
      </c>
      <c r="B1395" s="214">
        <v>920</v>
      </c>
      <c r="C1395" s="215">
        <v>1</v>
      </c>
      <c r="D1395" s="215">
        <v>12</v>
      </c>
      <c r="E1395" s="216"/>
      <c r="F1395" s="217"/>
      <c r="G1395" s="218">
        <v>2500</v>
      </c>
      <c r="H1395" s="218">
        <v>0</v>
      </c>
      <c r="I1395" s="180">
        <f t="shared" si="21"/>
        <v>0</v>
      </c>
      <c r="J1395" s="206"/>
    </row>
    <row r="1396" spans="1:10" s="164" customFormat="1" ht="22.5" x14ac:dyDescent="0.2">
      <c r="A1396" s="213" t="s">
        <v>624</v>
      </c>
      <c r="B1396" s="214">
        <v>920</v>
      </c>
      <c r="C1396" s="215">
        <v>1</v>
      </c>
      <c r="D1396" s="215">
        <v>12</v>
      </c>
      <c r="E1396" s="216">
        <v>9700000000</v>
      </c>
      <c r="F1396" s="217"/>
      <c r="G1396" s="218">
        <v>2500</v>
      </c>
      <c r="H1396" s="218">
        <v>0</v>
      </c>
      <c r="I1396" s="180">
        <f t="shared" si="21"/>
        <v>0</v>
      </c>
      <c r="J1396" s="206"/>
    </row>
    <row r="1397" spans="1:10" s="164" customFormat="1" ht="22.5" x14ac:dyDescent="0.2">
      <c r="A1397" s="213" t="s">
        <v>1427</v>
      </c>
      <c r="B1397" s="214">
        <v>920</v>
      </c>
      <c r="C1397" s="215">
        <v>1</v>
      </c>
      <c r="D1397" s="215">
        <v>12</v>
      </c>
      <c r="E1397" s="216">
        <v>9700008000</v>
      </c>
      <c r="F1397" s="217"/>
      <c r="G1397" s="218">
        <v>2500</v>
      </c>
      <c r="H1397" s="218">
        <v>0</v>
      </c>
      <c r="I1397" s="180">
        <f t="shared" si="21"/>
        <v>0</v>
      </c>
      <c r="J1397" s="206"/>
    </row>
    <row r="1398" spans="1:10" s="164" customFormat="1" ht="11.25" x14ac:dyDescent="0.2">
      <c r="A1398" s="213" t="s">
        <v>599</v>
      </c>
      <c r="B1398" s="214">
        <v>920</v>
      </c>
      <c r="C1398" s="215">
        <v>1</v>
      </c>
      <c r="D1398" s="215">
        <v>12</v>
      </c>
      <c r="E1398" s="216">
        <v>9700008000</v>
      </c>
      <c r="F1398" s="217">
        <v>200</v>
      </c>
      <c r="G1398" s="218">
        <v>2500</v>
      </c>
      <c r="H1398" s="218">
        <v>0</v>
      </c>
      <c r="I1398" s="180">
        <f t="shared" si="21"/>
        <v>0</v>
      </c>
      <c r="J1398" s="206"/>
    </row>
    <row r="1399" spans="1:10" s="164" customFormat="1" ht="11.25" x14ac:dyDescent="0.2">
      <c r="A1399" s="213" t="s">
        <v>626</v>
      </c>
      <c r="B1399" s="214">
        <v>920</v>
      </c>
      <c r="C1399" s="215">
        <v>1</v>
      </c>
      <c r="D1399" s="215">
        <v>13</v>
      </c>
      <c r="E1399" s="216"/>
      <c r="F1399" s="217"/>
      <c r="G1399" s="218">
        <v>129004.1</v>
      </c>
      <c r="H1399" s="218">
        <v>124637.1</v>
      </c>
      <c r="I1399" s="180">
        <f t="shared" si="21"/>
        <v>96.614836272645604</v>
      </c>
      <c r="J1399" s="206"/>
    </row>
    <row r="1400" spans="1:10" s="164" customFormat="1" ht="22.5" x14ac:dyDescent="0.2">
      <c r="A1400" s="213" t="s">
        <v>1428</v>
      </c>
      <c r="B1400" s="214">
        <v>920</v>
      </c>
      <c r="C1400" s="215">
        <v>1</v>
      </c>
      <c r="D1400" s="215">
        <v>13</v>
      </c>
      <c r="E1400" s="216">
        <v>1300000000</v>
      </c>
      <c r="F1400" s="217"/>
      <c r="G1400" s="218">
        <v>1084.4000000000001</v>
      </c>
      <c r="H1400" s="218">
        <v>348.9</v>
      </c>
      <c r="I1400" s="180">
        <f t="shared" si="21"/>
        <v>32.174474363703425</v>
      </c>
      <c r="J1400" s="206"/>
    </row>
    <row r="1401" spans="1:10" s="164" customFormat="1" ht="11.25" x14ac:dyDescent="0.2">
      <c r="A1401" s="213" t="s">
        <v>627</v>
      </c>
      <c r="B1401" s="214">
        <v>920</v>
      </c>
      <c r="C1401" s="215">
        <v>1</v>
      </c>
      <c r="D1401" s="215">
        <v>13</v>
      </c>
      <c r="E1401" s="216">
        <v>1330000000</v>
      </c>
      <c r="F1401" s="217"/>
      <c r="G1401" s="218">
        <v>1084.4000000000001</v>
      </c>
      <c r="H1401" s="218">
        <v>348.9</v>
      </c>
      <c r="I1401" s="180">
        <f t="shared" si="21"/>
        <v>32.174474363703425</v>
      </c>
      <c r="J1401" s="206"/>
    </row>
    <row r="1402" spans="1:10" s="164" customFormat="1" ht="22.5" x14ac:dyDescent="0.2">
      <c r="A1402" s="213" t="s">
        <v>628</v>
      </c>
      <c r="B1402" s="214">
        <v>920</v>
      </c>
      <c r="C1402" s="215">
        <v>1</v>
      </c>
      <c r="D1402" s="215">
        <v>13</v>
      </c>
      <c r="E1402" s="216">
        <v>1330000130</v>
      </c>
      <c r="F1402" s="217"/>
      <c r="G1402" s="218">
        <v>1084.4000000000001</v>
      </c>
      <c r="H1402" s="218">
        <v>348.9</v>
      </c>
      <c r="I1402" s="180">
        <f t="shared" si="21"/>
        <v>32.174474363703425</v>
      </c>
      <c r="J1402" s="206"/>
    </row>
    <row r="1403" spans="1:10" s="164" customFormat="1" ht="11.25" x14ac:dyDescent="0.2">
      <c r="A1403" s="213" t="s">
        <v>599</v>
      </c>
      <c r="B1403" s="214">
        <v>920</v>
      </c>
      <c r="C1403" s="215">
        <v>1</v>
      </c>
      <c r="D1403" s="215">
        <v>13</v>
      </c>
      <c r="E1403" s="216">
        <v>1330000130</v>
      </c>
      <c r="F1403" s="217">
        <v>200</v>
      </c>
      <c r="G1403" s="218">
        <v>1084.4000000000001</v>
      </c>
      <c r="H1403" s="218">
        <v>348.9</v>
      </c>
      <c r="I1403" s="180">
        <f t="shared" si="21"/>
        <v>32.174474363703425</v>
      </c>
      <c r="J1403" s="206"/>
    </row>
    <row r="1404" spans="1:10" s="164" customFormat="1" ht="11.25" x14ac:dyDescent="0.2">
      <c r="A1404" s="213" t="s">
        <v>596</v>
      </c>
      <c r="B1404" s="214">
        <v>920</v>
      </c>
      <c r="C1404" s="215">
        <v>1</v>
      </c>
      <c r="D1404" s="215">
        <v>13</v>
      </c>
      <c r="E1404" s="216">
        <v>8900000000</v>
      </c>
      <c r="F1404" s="217"/>
      <c r="G1404" s="218">
        <v>66130.7</v>
      </c>
      <c r="H1404" s="218">
        <v>65877.7</v>
      </c>
      <c r="I1404" s="180">
        <f t="shared" si="21"/>
        <v>99.617424282519323</v>
      </c>
      <c r="J1404" s="206"/>
    </row>
    <row r="1405" spans="1:10" s="164" customFormat="1" ht="22.5" x14ac:dyDescent="0.2">
      <c r="A1405" s="213" t="s">
        <v>629</v>
      </c>
      <c r="B1405" s="214">
        <v>920</v>
      </c>
      <c r="C1405" s="215">
        <v>1</v>
      </c>
      <c r="D1405" s="215">
        <v>13</v>
      </c>
      <c r="E1405" s="216">
        <v>8900000970</v>
      </c>
      <c r="F1405" s="217"/>
      <c r="G1405" s="218">
        <v>58500</v>
      </c>
      <c r="H1405" s="218">
        <v>58500</v>
      </c>
      <c r="I1405" s="180">
        <f t="shared" si="21"/>
        <v>100</v>
      </c>
      <c r="J1405" s="206"/>
    </row>
    <row r="1406" spans="1:10" s="164" customFormat="1" ht="11.25" x14ac:dyDescent="0.2">
      <c r="A1406" s="213" t="s">
        <v>599</v>
      </c>
      <c r="B1406" s="214">
        <v>920</v>
      </c>
      <c r="C1406" s="215">
        <v>1</v>
      </c>
      <c r="D1406" s="215">
        <v>13</v>
      </c>
      <c r="E1406" s="216">
        <v>8900000970</v>
      </c>
      <c r="F1406" s="217">
        <v>200</v>
      </c>
      <c r="G1406" s="218">
        <v>58500</v>
      </c>
      <c r="H1406" s="218">
        <v>58500</v>
      </c>
      <c r="I1406" s="180">
        <f t="shared" si="21"/>
        <v>100</v>
      </c>
      <c r="J1406" s="206"/>
    </row>
    <row r="1407" spans="1:10" s="164" customFormat="1" ht="11.25" x14ac:dyDescent="0.2">
      <c r="A1407" s="213" t="s">
        <v>631</v>
      </c>
      <c r="B1407" s="214">
        <v>920</v>
      </c>
      <c r="C1407" s="215">
        <v>1</v>
      </c>
      <c r="D1407" s="215">
        <v>13</v>
      </c>
      <c r="E1407" s="216">
        <v>8900099990</v>
      </c>
      <c r="F1407" s="217"/>
      <c r="G1407" s="218">
        <v>7630.7</v>
      </c>
      <c r="H1407" s="218">
        <v>7377.7</v>
      </c>
      <c r="I1407" s="180">
        <f t="shared" si="21"/>
        <v>96.68444572581808</v>
      </c>
      <c r="J1407" s="206"/>
    </row>
    <row r="1408" spans="1:10" s="164" customFormat="1" ht="33.75" x14ac:dyDescent="0.2">
      <c r="A1408" s="213" t="s">
        <v>595</v>
      </c>
      <c r="B1408" s="214">
        <v>920</v>
      </c>
      <c r="C1408" s="215">
        <v>1</v>
      </c>
      <c r="D1408" s="215">
        <v>13</v>
      </c>
      <c r="E1408" s="216">
        <v>8900099990</v>
      </c>
      <c r="F1408" s="217">
        <v>100</v>
      </c>
      <c r="G1408" s="218">
        <v>50</v>
      </c>
      <c r="H1408" s="218">
        <v>11.4</v>
      </c>
      <c r="I1408" s="180">
        <f t="shared" si="21"/>
        <v>22.8</v>
      </c>
      <c r="J1408" s="206"/>
    </row>
    <row r="1409" spans="1:10" s="164" customFormat="1" ht="11.25" x14ac:dyDescent="0.2">
      <c r="A1409" s="213" t="s">
        <v>603</v>
      </c>
      <c r="B1409" s="214">
        <v>920</v>
      </c>
      <c r="C1409" s="215">
        <v>1</v>
      </c>
      <c r="D1409" s="215">
        <v>13</v>
      </c>
      <c r="E1409" s="216">
        <v>8900099990</v>
      </c>
      <c r="F1409" s="217">
        <v>800</v>
      </c>
      <c r="G1409" s="218">
        <v>7580.7</v>
      </c>
      <c r="H1409" s="218">
        <v>7366.3</v>
      </c>
      <c r="I1409" s="180">
        <f t="shared" si="21"/>
        <v>97.171765140422394</v>
      </c>
      <c r="J1409" s="206"/>
    </row>
    <row r="1410" spans="1:10" s="164" customFormat="1" ht="11.25" x14ac:dyDescent="0.2">
      <c r="A1410" s="213" t="s">
        <v>632</v>
      </c>
      <c r="B1410" s="214">
        <v>920</v>
      </c>
      <c r="C1410" s="215">
        <v>1</v>
      </c>
      <c r="D1410" s="215">
        <v>13</v>
      </c>
      <c r="E1410" s="216">
        <v>9600000000</v>
      </c>
      <c r="F1410" s="217"/>
      <c r="G1410" s="218">
        <v>46407.6</v>
      </c>
      <c r="H1410" s="218">
        <v>44858.400000000001</v>
      </c>
      <c r="I1410" s="180">
        <f t="shared" si="21"/>
        <v>96.661753678276838</v>
      </c>
      <c r="J1410" s="206"/>
    </row>
    <row r="1411" spans="1:10" s="164" customFormat="1" ht="11.25" x14ac:dyDescent="0.2">
      <c r="A1411" s="213" t="s">
        <v>1429</v>
      </c>
      <c r="B1411" s="214">
        <v>920</v>
      </c>
      <c r="C1411" s="215">
        <v>1</v>
      </c>
      <c r="D1411" s="215">
        <v>13</v>
      </c>
      <c r="E1411" s="216">
        <v>9600040520</v>
      </c>
      <c r="F1411" s="217"/>
      <c r="G1411" s="218">
        <v>46407.6</v>
      </c>
      <c r="H1411" s="218">
        <v>44858.400000000001</v>
      </c>
      <c r="I1411" s="180">
        <f t="shared" si="21"/>
        <v>96.661753678276838</v>
      </c>
      <c r="J1411" s="206"/>
    </row>
    <row r="1412" spans="1:10" s="164" customFormat="1" ht="33.75" x14ac:dyDescent="0.2">
      <c r="A1412" s="213" t="s">
        <v>595</v>
      </c>
      <c r="B1412" s="214">
        <v>920</v>
      </c>
      <c r="C1412" s="215">
        <v>1</v>
      </c>
      <c r="D1412" s="215">
        <v>13</v>
      </c>
      <c r="E1412" s="216">
        <v>9600040520</v>
      </c>
      <c r="F1412" s="217">
        <v>100</v>
      </c>
      <c r="G1412" s="218">
        <v>33328.400000000001</v>
      </c>
      <c r="H1412" s="218">
        <v>31852.400000000001</v>
      </c>
      <c r="I1412" s="180">
        <f t="shared" si="21"/>
        <v>95.571344558994724</v>
      </c>
      <c r="J1412" s="206"/>
    </row>
    <row r="1413" spans="1:10" s="164" customFormat="1" ht="11.25" x14ac:dyDescent="0.2">
      <c r="A1413" s="213" t="s">
        <v>599</v>
      </c>
      <c r="B1413" s="214">
        <v>920</v>
      </c>
      <c r="C1413" s="215">
        <v>1</v>
      </c>
      <c r="D1413" s="215">
        <v>13</v>
      </c>
      <c r="E1413" s="216">
        <v>9600040520</v>
      </c>
      <c r="F1413" s="217">
        <v>200</v>
      </c>
      <c r="G1413" s="218">
        <v>13067.1</v>
      </c>
      <c r="H1413" s="218">
        <v>12993.9</v>
      </c>
      <c r="I1413" s="180">
        <f t="shared" si="21"/>
        <v>99.439814495947829</v>
      </c>
      <c r="J1413" s="206"/>
    </row>
    <row r="1414" spans="1:10" s="164" customFormat="1" ht="11.25" x14ac:dyDescent="0.2">
      <c r="A1414" s="213" t="s">
        <v>611</v>
      </c>
      <c r="B1414" s="214">
        <v>920</v>
      </c>
      <c r="C1414" s="215">
        <v>1</v>
      </c>
      <c r="D1414" s="215">
        <v>13</v>
      </c>
      <c r="E1414" s="216">
        <v>9600040520</v>
      </c>
      <c r="F1414" s="217">
        <v>300</v>
      </c>
      <c r="G1414" s="218">
        <v>8.1</v>
      </c>
      <c r="H1414" s="218">
        <v>8.1</v>
      </c>
      <c r="I1414" s="180">
        <f t="shared" si="21"/>
        <v>100</v>
      </c>
      <c r="J1414" s="206"/>
    </row>
    <row r="1415" spans="1:10" s="164" customFormat="1" ht="11.25" x14ac:dyDescent="0.2">
      <c r="A1415" s="213" t="s">
        <v>603</v>
      </c>
      <c r="B1415" s="214">
        <v>920</v>
      </c>
      <c r="C1415" s="215">
        <v>1</v>
      </c>
      <c r="D1415" s="215">
        <v>13</v>
      </c>
      <c r="E1415" s="216">
        <v>9600040520</v>
      </c>
      <c r="F1415" s="217">
        <v>800</v>
      </c>
      <c r="G1415" s="218">
        <v>4</v>
      </c>
      <c r="H1415" s="218">
        <v>4</v>
      </c>
      <c r="I1415" s="180">
        <f t="shared" si="21"/>
        <v>100</v>
      </c>
      <c r="J1415" s="206"/>
    </row>
    <row r="1416" spans="1:10" s="164" customFormat="1" ht="22.5" x14ac:dyDescent="0.2">
      <c r="A1416" s="213" t="s">
        <v>624</v>
      </c>
      <c r="B1416" s="214">
        <v>920</v>
      </c>
      <c r="C1416" s="215">
        <v>1</v>
      </c>
      <c r="D1416" s="215">
        <v>13</v>
      </c>
      <c r="E1416" s="216">
        <v>9700000000</v>
      </c>
      <c r="F1416" s="217"/>
      <c r="G1416" s="218">
        <v>15381.4</v>
      </c>
      <c r="H1416" s="218">
        <v>13552.1</v>
      </c>
      <c r="I1416" s="180">
        <f t="shared" si="21"/>
        <v>88.107064376454673</v>
      </c>
      <c r="J1416" s="206"/>
    </row>
    <row r="1417" spans="1:10" s="164" customFormat="1" ht="22.5" x14ac:dyDescent="0.2">
      <c r="A1417" s="213" t="s">
        <v>1430</v>
      </c>
      <c r="B1417" s="214">
        <v>920</v>
      </c>
      <c r="C1417" s="215">
        <v>1</v>
      </c>
      <c r="D1417" s="215">
        <v>13</v>
      </c>
      <c r="E1417" s="216">
        <v>9700076050</v>
      </c>
      <c r="F1417" s="217"/>
      <c r="G1417" s="218">
        <v>121</v>
      </c>
      <c r="H1417" s="218">
        <v>121</v>
      </c>
      <c r="I1417" s="180">
        <f t="shared" si="21"/>
        <v>100</v>
      </c>
      <c r="J1417" s="206"/>
    </row>
    <row r="1418" spans="1:10" s="164" customFormat="1" ht="11.25" x14ac:dyDescent="0.2">
      <c r="A1418" s="213" t="s">
        <v>609</v>
      </c>
      <c r="B1418" s="214">
        <v>920</v>
      </c>
      <c r="C1418" s="215">
        <v>1</v>
      </c>
      <c r="D1418" s="215">
        <v>13</v>
      </c>
      <c r="E1418" s="216">
        <v>9700076050</v>
      </c>
      <c r="F1418" s="217">
        <v>500</v>
      </c>
      <c r="G1418" s="218">
        <v>121</v>
      </c>
      <c r="H1418" s="218">
        <v>121</v>
      </c>
      <c r="I1418" s="180">
        <f t="shared" si="21"/>
        <v>100</v>
      </c>
      <c r="J1418" s="206"/>
    </row>
    <row r="1419" spans="1:10" s="164" customFormat="1" ht="22.5" x14ac:dyDescent="0.2">
      <c r="A1419" s="213" t="s">
        <v>1431</v>
      </c>
      <c r="B1419" s="214">
        <v>920</v>
      </c>
      <c r="C1419" s="215">
        <v>1</v>
      </c>
      <c r="D1419" s="215">
        <v>13</v>
      </c>
      <c r="E1419" s="216">
        <v>9700076130</v>
      </c>
      <c r="F1419" s="217"/>
      <c r="G1419" s="218">
        <v>15260.4</v>
      </c>
      <c r="H1419" s="218">
        <v>13431.1</v>
      </c>
      <c r="I1419" s="180">
        <f t="shared" si="21"/>
        <v>88.012765065135909</v>
      </c>
      <c r="J1419" s="206"/>
    </row>
    <row r="1420" spans="1:10" s="164" customFormat="1" ht="11.25" x14ac:dyDescent="0.2">
      <c r="A1420" s="213" t="s">
        <v>609</v>
      </c>
      <c r="B1420" s="214">
        <v>920</v>
      </c>
      <c r="C1420" s="215">
        <v>1</v>
      </c>
      <c r="D1420" s="215">
        <v>13</v>
      </c>
      <c r="E1420" s="216">
        <v>9700076130</v>
      </c>
      <c r="F1420" s="217">
        <v>500</v>
      </c>
      <c r="G1420" s="218">
        <v>15260.4</v>
      </c>
      <c r="H1420" s="218">
        <v>13431.1</v>
      </c>
      <c r="I1420" s="180">
        <f t="shared" si="21"/>
        <v>88.012765065135909</v>
      </c>
      <c r="J1420" s="206"/>
    </row>
    <row r="1421" spans="1:10" s="164" customFormat="1" ht="11.25" x14ac:dyDescent="0.2">
      <c r="A1421" s="213" t="s">
        <v>634</v>
      </c>
      <c r="B1421" s="214">
        <v>920</v>
      </c>
      <c r="C1421" s="215">
        <v>2</v>
      </c>
      <c r="D1421" s="215"/>
      <c r="E1421" s="216"/>
      <c r="F1421" s="217"/>
      <c r="G1421" s="218">
        <v>22993.599999999999</v>
      </c>
      <c r="H1421" s="218">
        <v>22899.5</v>
      </c>
      <c r="I1421" s="180">
        <f t="shared" ref="I1421:I1484" si="22">+H1421/G1421*100</f>
        <v>99.590755688539417</v>
      </c>
      <c r="J1421" s="206"/>
    </row>
    <row r="1422" spans="1:10" s="164" customFormat="1" ht="11.25" x14ac:dyDescent="0.2">
      <c r="A1422" s="213" t="s">
        <v>635</v>
      </c>
      <c r="B1422" s="214">
        <v>920</v>
      </c>
      <c r="C1422" s="215">
        <v>2</v>
      </c>
      <c r="D1422" s="215">
        <v>3</v>
      </c>
      <c r="E1422" s="216"/>
      <c r="F1422" s="217"/>
      <c r="G1422" s="218">
        <v>22993.599999999999</v>
      </c>
      <c r="H1422" s="218">
        <v>22899.5</v>
      </c>
      <c r="I1422" s="180">
        <f t="shared" si="22"/>
        <v>99.590755688539417</v>
      </c>
      <c r="J1422" s="206"/>
    </row>
    <row r="1423" spans="1:10" s="164" customFormat="1" ht="11.25" x14ac:dyDescent="0.2">
      <c r="A1423" s="213" t="s">
        <v>600</v>
      </c>
      <c r="B1423" s="214">
        <v>920</v>
      </c>
      <c r="C1423" s="215">
        <v>2</v>
      </c>
      <c r="D1423" s="215">
        <v>3</v>
      </c>
      <c r="E1423" s="216">
        <v>9900000000</v>
      </c>
      <c r="F1423" s="217"/>
      <c r="G1423" s="218">
        <v>22993.599999999999</v>
      </c>
      <c r="H1423" s="218">
        <v>22899.5</v>
      </c>
      <c r="I1423" s="180">
        <f t="shared" si="22"/>
        <v>99.590755688539417</v>
      </c>
      <c r="J1423" s="206"/>
    </row>
    <row r="1424" spans="1:10" s="164" customFormat="1" ht="22.5" x14ac:dyDescent="0.2">
      <c r="A1424" s="213" t="s">
        <v>636</v>
      </c>
      <c r="B1424" s="214">
        <v>920</v>
      </c>
      <c r="C1424" s="215">
        <v>2</v>
      </c>
      <c r="D1424" s="215">
        <v>3</v>
      </c>
      <c r="E1424" s="216">
        <v>9900051180</v>
      </c>
      <c r="F1424" s="217"/>
      <c r="G1424" s="218">
        <v>22993.599999999999</v>
      </c>
      <c r="H1424" s="218">
        <v>22899.5</v>
      </c>
      <c r="I1424" s="180">
        <f t="shared" si="22"/>
        <v>99.590755688539417</v>
      </c>
      <c r="J1424" s="206"/>
    </row>
    <row r="1425" spans="1:10" s="164" customFormat="1" ht="11.25" x14ac:dyDescent="0.2">
      <c r="A1425" s="213" t="s">
        <v>609</v>
      </c>
      <c r="B1425" s="214">
        <v>920</v>
      </c>
      <c r="C1425" s="215">
        <v>2</v>
      </c>
      <c r="D1425" s="215">
        <v>3</v>
      </c>
      <c r="E1425" s="216">
        <v>9900051180</v>
      </c>
      <c r="F1425" s="217">
        <v>500</v>
      </c>
      <c r="G1425" s="218">
        <v>22993.599999999999</v>
      </c>
      <c r="H1425" s="218">
        <v>22899.5</v>
      </c>
      <c r="I1425" s="180">
        <f t="shared" si="22"/>
        <v>99.590755688539417</v>
      </c>
      <c r="J1425" s="206"/>
    </row>
    <row r="1426" spans="1:10" s="164" customFormat="1" ht="11.25" x14ac:dyDescent="0.2">
      <c r="A1426" s="213" t="s">
        <v>699</v>
      </c>
      <c r="B1426" s="214">
        <v>920</v>
      </c>
      <c r="C1426" s="215">
        <v>4</v>
      </c>
      <c r="D1426" s="215"/>
      <c r="E1426" s="216"/>
      <c r="F1426" s="217"/>
      <c r="G1426" s="218">
        <v>13287.5</v>
      </c>
      <c r="H1426" s="218">
        <v>13207.6</v>
      </c>
      <c r="I1426" s="180">
        <f t="shared" si="22"/>
        <v>99.398682972718717</v>
      </c>
      <c r="J1426" s="206"/>
    </row>
    <row r="1427" spans="1:10" s="164" customFormat="1" ht="11.25" x14ac:dyDescent="0.2">
      <c r="A1427" s="213" t="s">
        <v>700</v>
      </c>
      <c r="B1427" s="214">
        <v>920</v>
      </c>
      <c r="C1427" s="215">
        <v>4</v>
      </c>
      <c r="D1427" s="215">
        <v>1</v>
      </c>
      <c r="E1427" s="216"/>
      <c r="F1427" s="217"/>
      <c r="G1427" s="218">
        <v>76</v>
      </c>
      <c r="H1427" s="218">
        <v>0</v>
      </c>
      <c r="I1427" s="180">
        <f t="shared" si="22"/>
        <v>0</v>
      </c>
      <c r="J1427" s="206"/>
    </row>
    <row r="1428" spans="1:10" s="164" customFormat="1" ht="22.5" x14ac:dyDescent="0.2">
      <c r="A1428" s="213" t="s">
        <v>1441</v>
      </c>
      <c r="B1428" s="214">
        <v>920</v>
      </c>
      <c r="C1428" s="215">
        <v>4</v>
      </c>
      <c r="D1428" s="215">
        <v>1</v>
      </c>
      <c r="E1428" s="216">
        <v>400000000</v>
      </c>
      <c r="F1428" s="217"/>
      <c r="G1428" s="218">
        <v>76</v>
      </c>
      <c r="H1428" s="218">
        <v>0</v>
      </c>
      <c r="I1428" s="180">
        <f t="shared" si="22"/>
        <v>0</v>
      </c>
      <c r="J1428" s="206"/>
    </row>
    <row r="1429" spans="1:10" s="164" customFormat="1" ht="11.25" x14ac:dyDescent="0.2">
      <c r="A1429" s="213" t="s">
        <v>701</v>
      </c>
      <c r="B1429" s="214">
        <v>920</v>
      </c>
      <c r="C1429" s="215">
        <v>4</v>
      </c>
      <c r="D1429" s="215">
        <v>1</v>
      </c>
      <c r="E1429" s="216">
        <v>420000000</v>
      </c>
      <c r="F1429" s="217"/>
      <c r="G1429" s="218">
        <v>76</v>
      </c>
      <c r="H1429" s="218">
        <v>0</v>
      </c>
      <c r="I1429" s="180">
        <f t="shared" si="22"/>
        <v>0</v>
      </c>
      <c r="J1429" s="206"/>
    </row>
    <row r="1430" spans="1:10" s="164" customFormat="1" ht="11.25" x14ac:dyDescent="0.2">
      <c r="A1430" s="213" t="s">
        <v>702</v>
      </c>
      <c r="B1430" s="214">
        <v>920</v>
      </c>
      <c r="C1430" s="215">
        <v>4</v>
      </c>
      <c r="D1430" s="215">
        <v>1</v>
      </c>
      <c r="E1430" s="216">
        <v>420042260</v>
      </c>
      <c r="F1430" s="217"/>
      <c r="G1430" s="218">
        <v>76</v>
      </c>
      <c r="H1430" s="218">
        <v>0</v>
      </c>
      <c r="I1430" s="180">
        <f t="shared" si="22"/>
        <v>0</v>
      </c>
      <c r="J1430" s="206"/>
    </row>
    <row r="1431" spans="1:10" s="164" customFormat="1" ht="11.25" x14ac:dyDescent="0.2">
      <c r="A1431" s="213" t="s">
        <v>599</v>
      </c>
      <c r="B1431" s="214">
        <v>920</v>
      </c>
      <c r="C1431" s="215">
        <v>4</v>
      </c>
      <c r="D1431" s="215">
        <v>1</v>
      </c>
      <c r="E1431" s="216">
        <v>420042260</v>
      </c>
      <c r="F1431" s="217">
        <v>200</v>
      </c>
      <c r="G1431" s="218">
        <v>76</v>
      </c>
      <c r="H1431" s="218">
        <v>0</v>
      </c>
      <c r="I1431" s="180">
        <f t="shared" si="22"/>
        <v>0</v>
      </c>
      <c r="J1431" s="206"/>
    </row>
    <row r="1432" spans="1:10" s="164" customFormat="1" ht="11.25" x14ac:dyDescent="0.2">
      <c r="A1432" s="213" t="s">
        <v>828</v>
      </c>
      <c r="B1432" s="214">
        <v>920</v>
      </c>
      <c r="C1432" s="215">
        <v>4</v>
      </c>
      <c r="D1432" s="215">
        <v>10</v>
      </c>
      <c r="E1432" s="216"/>
      <c r="F1432" s="217"/>
      <c r="G1432" s="218">
        <v>13211.5</v>
      </c>
      <c r="H1432" s="218">
        <v>13207.6</v>
      </c>
      <c r="I1432" s="180">
        <f t="shared" si="22"/>
        <v>99.970480263406884</v>
      </c>
      <c r="J1432" s="206"/>
    </row>
    <row r="1433" spans="1:10" s="164" customFormat="1" ht="22.5" x14ac:dyDescent="0.2">
      <c r="A1433" s="213" t="s">
        <v>711</v>
      </c>
      <c r="B1433" s="214">
        <v>920</v>
      </c>
      <c r="C1433" s="215">
        <v>4</v>
      </c>
      <c r="D1433" s="215">
        <v>10</v>
      </c>
      <c r="E1433" s="216">
        <v>1200000000</v>
      </c>
      <c r="F1433" s="217"/>
      <c r="G1433" s="218">
        <v>13211.5</v>
      </c>
      <c r="H1433" s="218">
        <v>13207.6</v>
      </c>
      <c r="I1433" s="180">
        <f t="shared" si="22"/>
        <v>99.970480263406884</v>
      </c>
      <c r="J1433" s="206"/>
    </row>
    <row r="1434" spans="1:10" s="164" customFormat="1" ht="22.5" x14ac:dyDescent="0.2">
      <c r="A1434" s="213" t="s">
        <v>829</v>
      </c>
      <c r="B1434" s="214">
        <v>920</v>
      </c>
      <c r="C1434" s="215">
        <v>4</v>
      </c>
      <c r="D1434" s="215">
        <v>10</v>
      </c>
      <c r="E1434" s="216">
        <v>1210000000</v>
      </c>
      <c r="F1434" s="217"/>
      <c r="G1434" s="218">
        <v>13211.5</v>
      </c>
      <c r="H1434" s="218">
        <v>13207.6</v>
      </c>
      <c r="I1434" s="180">
        <f t="shared" si="22"/>
        <v>99.970480263406884</v>
      </c>
      <c r="J1434" s="206"/>
    </row>
    <row r="1435" spans="1:10" s="164" customFormat="1" ht="11.25" x14ac:dyDescent="0.2">
      <c r="A1435" s="213" t="s">
        <v>830</v>
      </c>
      <c r="B1435" s="214">
        <v>920</v>
      </c>
      <c r="C1435" s="215">
        <v>4</v>
      </c>
      <c r="D1435" s="215">
        <v>10</v>
      </c>
      <c r="E1435" s="216">
        <v>1210100000</v>
      </c>
      <c r="F1435" s="217"/>
      <c r="G1435" s="218">
        <v>13211.5</v>
      </c>
      <c r="H1435" s="218">
        <v>13207.6</v>
      </c>
      <c r="I1435" s="180">
        <f t="shared" si="22"/>
        <v>99.970480263406884</v>
      </c>
      <c r="J1435" s="206"/>
    </row>
    <row r="1436" spans="1:10" s="164" customFormat="1" ht="22.5" x14ac:dyDescent="0.2">
      <c r="A1436" s="213" t="s">
        <v>837</v>
      </c>
      <c r="B1436" s="214">
        <v>920</v>
      </c>
      <c r="C1436" s="215">
        <v>4</v>
      </c>
      <c r="D1436" s="215">
        <v>10</v>
      </c>
      <c r="E1436" s="216">
        <v>1210100070</v>
      </c>
      <c r="F1436" s="217"/>
      <c r="G1436" s="218">
        <v>13211.5</v>
      </c>
      <c r="H1436" s="218">
        <v>13207.6</v>
      </c>
      <c r="I1436" s="180">
        <f t="shared" si="22"/>
        <v>99.970480263406884</v>
      </c>
      <c r="J1436" s="206"/>
    </row>
    <row r="1437" spans="1:10" s="164" customFormat="1" ht="11.25" x14ac:dyDescent="0.2">
      <c r="A1437" s="213" t="s">
        <v>599</v>
      </c>
      <c r="B1437" s="214">
        <v>920</v>
      </c>
      <c r="C1437" s="215">
        <v>4</v>
      </c>
      <c r="D1437" s="215">
        <v>10</v>
      </c>
      <c r="E1437" s="216">
        <v>1210100070</v>
      </c>
      <c r="F1437" s="217">
        <v>200</v>
      </c>
      <c r="G1437" s="218">
        <v>13211.5</v>
      </c>
      <c r="H1437" s="218">
        <v>13207.6</v>
      </c>
      <c r="I1437" s="180">
        <f t="shared" si="22"/>
        <v>99.970480263406884</v>
      </c>
      <c r="J1437" s="206"/>
    </row>
    <row r="1438" spans="1:10" s="164" customFormat="1" ht="11.25" x14ac:dyDescent="0.2">
      <c r="A1438" s="213" t="s">
        <v>1164</v>
      </c>
      <c r="B1438" s="214">
        <v>920</v>
      </c>
      <c r="C1438" s="215">
        <v>10</v>
      </c>
      <c r="D1438" s="215"/>
      <c r="E1438" s="216"/>
      <c r="F1438" s="217"/>
      <c r="G1438" s="218">
        <v>32956.800000000003</v>
      </c>
      <c r="H1438" s="218">
        <v>32918.199999999997</v>
      </c>
      <c r="I1438" s="180">
        <f t="shared" si="22"/>
        <v>99.882876978347383</v>
      </c>
      <c r="J1438" s="206"/>
    </row>
    <row r="1439" spans="1:10" s="164" customFormat="1" ht="11.25" x14ac:dyDescent="0.2">
      <c r="A1439" s="213" t="s">
        <v>1231</v>
      </c>
      <c r="B1439" s="214">
        <v>920</v>
      </c>
      <c r="C1439" s="215">
        <v>10</v>
      </c>
      <c r="D1439" s="215">
        <v>6</v>
      </c>
      <c r="E1439" s="216"/>
      <c r="F1439" s="217"/>
      <c r="G1439" s="218">
        <v>32956.800000000003</v>
      </c>
      <c r="H1439" s="218">
        <v>32918.199999999997</v>
      </c>
      <c r="I1439" s="180">
        <f t="shared" si="22"/>
        <v>99.882876978347383</v>
      </c>
      <c r="J1439" s="206"/>
    </row>
    <row r="1440" spans="1:10" s="164" customFormat="1" ht="22.5" x14ac:dyDescent="0.2">
      <c r="A1440" s="213" t="s">
        <v>942</v>
      </c>
      <c r="B1440" s="214">
        <v>920</v>
      </c>
      <c r="C1440" s="215">
        <v>10</v>
      </c>
      <c r="D1440" s="215">
        <v>6</v>
      </c>
      <c r="E1440" s="216">
        <v>100000000</v>
      </c>
      <c r="F1440" s="217"/>
      <c r="G1440" s="218">
        <v>32956.800000000003</v>
      </c>
      <c r="H1440" s="218">
        <v>32918.199999999997</v>
      </c>
      <c r="I1440" s="180">
        <f t="shared" si="22"/>
        <v>99.882876978347383</v>
      </c>
      <c r="J1440" s="206"/>
    </row>
    <row r="1441" spans="1:10" s="164" customFormat="1" ht="22.5" x14ac:dyDescent="0.2">
      <c r="A1441" s="213" t="s">
        <v>1174</v>
      </c>
      <c r="B1441" s="214">
        <v>920</v>
      </c>
      <c r="C1441" s="215">
        <v>10</v>
      </c>
      <c r="D1441" s="215">
        <v>6</v>
      </c>
      <c r="E1441" s="216">
        <v>110000000</v>
      </c>
      <c r="F1441" s="217"/>
      <c r="G1441" s="218">
        <v>32956.800000000003</v>
      </c>
      <c r="H1441" s="218">
        <v>32918.199999999997</v>
      </c>
      <c r="I1441" s="180">
        <f t="shared" si="22"/>
        <v>99.882876978347383</v>
      </c>
      <c r="J1441" s="206"/>
    </row>
    <row r="1442" spans="1:10" s="164" customFormat="1" ht="22.5" x14ac:dyDescent="0.2">
      <c r="A1442" s="213" t="s">
        <v>1175</v>
      </c>
      <c r="B1442" s="214">
        <v>920</v>
      </c>
      <c r="C1442" s="215">
        <v>10</v>
      </c>
      <c r="D1442" s="215">
        <v>6</v>
      </c>
      <c r="E1442" s="216">
        <v>110100000</v>
      </c>
      <c r="F1442" s="217"/>
      <c r="G1442" s="218">
        <v>32956.800000000003</v>
      </c>
      <c r="H1442" s="218">
        <v>32918.199999999997</v>
      </c>
      <c r="I1442" s="180">
        <f t="shared" si="22"/>
        <v>99.882876978347383</v>
      </c>
      <c r="J1442" s="206"/>
    </row>
    <row r="1443" spans="1:10" s="164" customFormat="1" ht="78.75" x14ac:dyDescent="0.2">
      <c r="A1443" s="213" t="s">
        <v>1762</v>
      </c>
      <c r="B1443" s="214">
        <v>920</v>
      </c>
      <c r="C1443" s="215">
        <v>10</v>
      </c>
      <c r="D1443" s="215">
        <v>6</v>
      </c>
      <c r="E1443" s="216">
        <v>110176040</v>
      </c>
      <c r="F1443" s="217"/>
      <c r="G1443" s="218">
        <v>32956.800000000003</v>
      </c>
      <c r="H1443" s="218">
        <v>32918.199999999997</v>
      </c>
      <c r="I1443" s="180">
        <f t="shared" si="22"/>
        <v>99.882876978347383</v>
      </c>
      <c r="J1443" s="206"/>
    </row>
    <row r="1444" spans="1:10" s="164" customFormat="1" ht="11.25" x14ac:dyDescent="0.2">
      <c r="A1444" s="213" t="s">
        <v>609</v>
      </c>
      <c r="B1444" s="214">
        <v>920</v>
      </c>
      <c r="C1444" s="215">
        <v>10</v>
      </c>
      <c r="D1444" s="215">
        <v>6</v>
      </c>
      <c r="E1444" s="216">
        <v>110176040</v>
      </c>
      <c r="F1444" s="217">
        <v>500</v>
      </c>
      <c r="G1444" s="218">
        <v>32956.800000000003</v>
      </c>
      <c r="H1444" s="218">
        <v>32918.199999999997</v>
      </c>
      <c r="I1444" s="180">
        <f t="shared" si="22"/>
        <v>99.882876978347383</v>
      </c>
      <c r="J1444" s="206"/>
    </row>
    <row r="1445" spans="1:10" s="164" customFormat="1" ht="11.25" x14ac:dyDescent="0.2">
      <c r="A1445" s="213" t="s">
        <v>1301</v>
      </c>
      <c r="B1445" s="214">
        <v>920</v>
      </c>
      <c r="C1445" s="215">
        <v>13</v>
      </c>
      <c r="D1445" s="215"/>
      <c r="E1445" s="216"/>
      <c r="F1445" s="217"/>
      <c r="G1445" s="218">
        <v>33694.800000000003</v>
      </c>
      <c r="H1445" s="218">
        <v>28580.5</v>
      </c>
      <c r="I1445" s="180">
        <f t="shared" si="22"/>
        <v>84.821693555088601</v>
      </c>
      <c r="J1445" s="206"/>
    </row>
    <row r="1446" spans="1:10" s="164" customFormat="1" ht="11.25" x14ac:dyDescent="0.2">
      <c r="A1446" s="213" t="s">
        <v>1302</v>
      </c>
      <c r="B1446" s="214">
        <v>920</v>
      </c>
      <c r="C1446" s="215">
        <v>13</v>
      </c>
      <c r="D1446" s="215">
        <v>1</v>
      </c>
      <c r="E1446" s="216"/>
      <c r="F1446" s="217"/>
      <c r="G1446" s="218">
        <v>33694.800000000003</v>
      </c>
      <c r="H1446" s="218">
        <v>28580.5</v>
      </c>
      <c r="I1446" s="180">
        <f t="shared" si="22"/>
        <v>84.821693555088601</v>
      </c>
      <c r="J1446" s="206"/>
    </row>
    <row r="1447" spans="1:10" s="164" customFormat="1" ht="22.5" x14ac:dyDescent="0.2">
      <c r="A1447" s="213" t="s">
        <v>1428</v>
      </c>
      <c r="B1447" s="214">
        <v>920</v>
      </c>
      <c r="C1447" s="215">
        <v>13</v>
      </c>
      <c r="D1447" s="215">
        <v>1</v>
      </c>
      <c r="E1447" s="216">
        <v>1300000000</v>
      </c>
      <c r="F1447" s="217"/>
      <c r="G1447" s="218">
        <v>33694.800000000003</v>
      </c>
      <c r="H1447" s="218">
        <v>28580.5</v>
      </c>
      <c r="I1447" s="180">
        <f t="shared" si="22"/>
        <v>84.821693555088601</v>
      </c>
      <c r="J1447" s="206"/>
    </row>
    <row r="1448" spans="1:10" s="164" customFormat="1" ht="11.25" x14ac:dyDescent="0.2">
      <c r="A1448" s="213" t="s">
        <v>1303</v>
      </c>
      <c r="B1448" s="214">
        <v>920</v>
      </c>
      <c r="C1448" s="215">
        <v>13</v>
      </c>
      <c r="D1448" s="215">
        <v>1</v>
      </c>
      <c r="E1448" s="216">
        <v>1320000000</v>
      </c>
      <c r="F1448" s="217"/>
      <c r="G1448" s="218">
        <v>33694.800000000003</v>
      </c>
      <c r="H1448" s="218">
        <v>28580.5</v>
      </c>
      <c r="I1448" s="180">
        <f t="shared" si="22"/>
        <v>84.821693555088601</v>
      </c>
      <c r="J1448" s="206"/>
    </row>
    <row r="1449" spans="1:10" s="164" customFormat="1" ht="11.25" x14ac:dyDescent="0.2">
      <c r="A1449" s="213" t="s">
        <v>1304</v>
      </c>
      <c r="B1449" s="214">
        <v>920</v>
      </c>
      <c r="C1449" s="215">
        <v>13</v>
      </c>
      <c r="D1449" s="215">
        <v>1</v>
      </c>
      <c r="E1449" s="216">
        <v>1320013000</v>
      </c>
      <c r="F1449" s="217"/>
      <c r="G1449" s="218">
        <v>33694.800000000003</v>
      </c>
      <c r="H1449" s="218">
        <v>28580.5</v>
      </c>
      <c r="I1449" s="180">
        <f t="shared" si="22"/>
        <v>84.821693555088601</v>
      </c>
      <c r="J1449" s="206"/>
    </row>
    <row r="1450" spans="1:10" s="164" customFormat="1" ht="11.25" x14ac:dyDescent="0.2">
      <c r="A1450" s="213" t="s">
        <v>1305</v>
      </c>
      <c r="B1450" s="214">
        <v>920</v>
      </c>
      <c r="C1450" s="215">
        <v>13</v>
      </c>
      <c r="D1450" s="215">
        <v>1</v>
      </c>
      <c r="E1450" s="216">
        <v>1320013000</v>
      </c>
      <c r="F1450" s="217">
        <v>700</v>
      </c>
      <c r="G1450" s="218">
        <v>33694.800000000003</v>
      </c>
      <c r="H1450" s="218">
        <v>28580.5</v>
      </c>
      <c r="I1450" s="180">
        <f t="shared" si="22"/>
        <v>84.821693555088601</v>
      </c>
      <c r="J1450" s="206"/>
    </row>
    <row r="1451" spans="1:10" s="164" customFormat="1" ht="22.5" x14ac:dyDescent="0.2">
      <c r="A1451" s="213" t="s">
        <v>1306</v>
      </c>
      <c r="B1451" s="214">
        <v>920</v>
      </c>
      <c r="C1451" s="215">
        <v>14</v>
      </c>
      <c r="D1451" s="215"/>
      <c r="E1451" s="216"/>
      <c r="F1451" s="217"/>
      <c r="G1451" s="218">
        <v>2983233.1</v>
      </c>
      <c r="H1451" s="218">
        <v>2981274</v>
      </c>
      <c r="I1451" s="180">
        <f t="shared" si="22"/>
        <v>99.934329637197976</v>
      </c>
      <c r="J1451" s="206"/>
    </row>
    <row r="1452" spans="1:10" s="164" customFormat="1" ht="22.5" x14ac:dyDescent="0.2">
      <c r="A1452" s="213" t="s">
        <v>1307</v>
      </c>
      <c r="B1452" s="214">
        <v>920</v>
      </c>
      <c r="C1452" s="215">
        <v>14</v>
      </c>
      <c r="D1452" s="215">
        <v>1</v>
      </c>
      <c r="E1452" s="216"/>
      <c r="F1452" s="217"/>
      <c r="G1452" s="218">
        <v>2055618.8</v>
      </c>
      <c r="H1452" s="218">
        <v>2055618.8</v>
      </c>
      <c r="I1452" s="180">
        <f t="shared" si="22"/>
        <v>100</v>
      </c>
      <c r="J1452" s="206"/>
    </row>
    <row r="1453" spans="1:10" s="164" customFormat="1" ht="22.5" x14ac:dyDescent="0.2">
      <c r="A1453" s="213" t="s">
        <v>1428</v>
      </c>
      <c r="B1453" s="214">
        <v>920</v>
      </c>
      <c r="C1453" s="215">
        <v>14</v>
      </c>
      <c r="D1453" s="215">
        <v>1</v>
      </c>
      <c r="E1453" s="216">
        <v>1300000000</v>
      </c>
      <c r="F1453" s="217"/>
      <c r="G1453" s="218">
        <v>2055618.8</v>
      </c>
      <c r="H1453" s="218">
        <v>2055618.8</v>
      </c>
      <c r="I1453" s="180">
        <f t="shared" si="22"/>
        <v>100</v>
      </c>
      <c r="J1453" s="206"/>
    </row>
    <row r="1454" spans="1:10" s="164" customFormat="1" ht="22.5" x14ac:dyDescent="0.2">
      <c r="A1454" s="213" t="s">
        <v>1308</v>
      </c>
      <c r="B1454" s="214">
        <v>920</v>
      </c>
      <c r="C1454" s="215">
        <v>14</v>
      </c>
      <c r="D1454" s="215">
        <v>1</v>
      </c>
      <c r="E1454" s="216">
        <v>1310000000</v>
      </c>
      <c r="F1454" s="217"/>
      <c r="G1454" s="218">
        <v>2055618.8</v>
      </c>
      <c r="H1454" s="218">
        <v>2055618.8</v>
      </c>
      <c r="I1454" s="180">
        <f t="shared" si="22"/>
        <v>100</v>
      </c>
      <c r="J1454" s="206"/>
    </row>
    <row r="1455" spans="1:10" s="164" customFormat="1" ht="22.5" x14ac:dyDescent="0.2">
      <c r="A1455" s="213" t="s">
        <v>1309</v>
      </c>
      <c r="B1455" s="214">
        <v>920</v>
      </c>
      <c r="C1455" s="215">
        <v>14</v>
      </c>
      <c r="D1455" s="215">
        <v>1</v>
      </c>
      <c r="E1455" s="216">
        <v>1310100000</v>
      </c>
      <c r="F1455" s="217"/>
      <c r="G1455" s="218">
        <v>2055618.8</v>
      </c>
      <c r="H1455" s="218">
        <v>2055618.8</v>
      </c>
      <c r="I1455" s="180">
        <f t="shared" si="22"/>
        <v>100</v>
      </c>
      <c r="J1455" s="206"/>
    </row>
    <row r="1456" spans="1:10" s="164" customFormat="1" ht="11.25" x14ac:dyDescent="0.2">
      <c r="A1456" s="213" t="s">
        <v>1310</v>
      </c>
      <c r="B1456" s="214">
        <v>920</v>
      </c>
      <c r="C1456" s="215">
        <v>14</v>
      </c>
      <c r="D1456" s="215">
        <v>1</v>
      </c>
      <c r="E1456" s="216">
        <v>1310170010</v>
      </c>
      <c r="F1456" s="217"/>
      <c r="G1456" s="218">
        <v>2055618.8</v>
      </c>
      <c r="H1456" s="218">
        <v>2055618.8</v>
      </c>
      <c r="I1456" s="180">
        <f t="shared" si="22"/>
        <v>100</v>
      </c>
      <c r="J1456" s="206"/>
    </row>
    <row r="1457" spans="1:10" s="164" customFormat="1" ht="11.25" x14ac:dyDescent="0.2">
      <c r="A1457" s="213" t="s">
        <v>609</v>
      </c>
      <c r="B1457" s="214">
        <v>920</v>
      </c>
      <c r="C1457" s="215">
        <v>14</v>
      </c>
      <c r="D1457" s="215">
        <v>1</v>
      </c>
      <c r="E1457" s="216">
        <v>1310170010</v>
      </c>
      <c r="F1457" s="217">
        <v>500</v>
      </c>
      <c r="G1457" s="218">
        <v>2055618.8</v>
      </c>
      <c r="H1457" s="218">
        <v>2055618.8</v>
      </c>
      <c r="I1457" s="180">
        <f t="shared" si="22"/>
        <v>100</v>
      </c>
      <c r="J1457" s="206"/>
    </row>
    <row r="1458" spans="1:10" s="164" customFormat="1" ht="11.25" x14ac:dyDescent="0.2">
      <c r="A1458" s="213" t="s">
        <v>1311</v>
      </c>
      <c r="B1458" s="214">
        <v>920</v>
      </c>
      <c r="C1458" s="215">
        <v>14</v>
      </c>
      <c r="D1458" s="215">
        <v>2</v>
      </c>
      <c r="E1458" s="216"/>
      <c r="F1458" s="217"/>
      <c r="G1458" s="218">
        <v>393755.8</v>
      </c>
      <c r="H1458" s="218">
        <v>393755.8</v>
      </c>
      <c r="I1458" s="180">
        <f t="shared" si="22"/>
        <v>100</v>
      </c>
      <c r="J1458" s="206"/>
    </row>
    <row r="1459" spans="1:10" s="164" customFormat="1" ht="22.5" x14ac:dyDescent="0.2">
      <c r="A1459" s="213" t="s">
        <v>1428</v>
      </c>
      <c r="B1459" s="214">
        <v>920</v>
      </c>
      <c r="C1459" s="215">
        <v>14</v>
      </c>
      <c r="D1459" s="215">
        <v>2</v>
      </c>
      <c r="E1459" s="216">
        <v>1300000000</v>
      </c>
      <c r="F1459" s="217"/>
      <c r="G1459" s="218">
        <v>393755.8</v>
      </c>
      <c r="H1459" s="218">
        <v>393755.8</v>
      </c>
      <c r="I1459" s="180">
        <f t="shared" si="22"/>
        <v>100</v>
      </c>
      <c r="J1459" s="206"/>
    </row>
    <row r="1460" spans="1:10" s="164" customFormat="1" ht="22.5" x14ac:dyDescent="0.2">
      <c r="A1460" s="213" t="s">
        <v>1308</v>
      </c>
      <c r="B1460" s="214">
        <v>920</v>
      </c>
      <c r="C1460" s="215">
        <v>14</v>
      </c>
      <c r="D1460" s="215">
        <v>2</v>
      </c>
      <c r="E1460" s="216">
        <v>1310000000</v>
      </c>
      <c r="F1460" s="217"/>
      <c r="G1460" s="218">
        <v>393755.8</v>
      </c>
      <c r="H1460" s="218">
        <v>393755.8</v>
      </c>
      <c r="I1460" s="180">
        <f t="shared" si="22"/>
        <v>100</v>
      </c>
      <c r="J1460" s="206"/>
    </row>
    <row r="1461" spans="1:10" s="164" customFormat="1" ht="22.5" x14ac:dyDescent="0.2">
      <c r="A1461" s="213" t="s">
        <v>1309</v>
      </c>
      <c r="B1461" s="214">
        <v>920</v>
      </c>
      <c r="C1461" s="215">
        <v>14</v>
      </c>
      <c r="D1461" s="215">
        <v>2</v>
      </c>
      <c r="E1461" s="216">
        <v>1310100000</v>
      </c>
      <c r="F1461" s="217"/>
      <c r="G1461" s="218">
        <v>393755.8</v>
      </c>
      <c r="H1461" s="218">
        <v>393755.8</v>
      </c>
      <c r="I1461" s="180">
        <f t="shared" si="22"/>
        <v>100</v>
      </c>
      <c r="J1461" s="206"/>
    </row>
    <row r="1462" spans="1:10" s="164" customFormat="1" ht="11.25" x14ac:dyDescent="0.2">
      <c r="A1462" s="213" t="s">
        <v>1312</v>
      </c>
      <c r="B1462" s="214">
        <v>920</v>
      </c>
      <c r="C1462" s="215">
        <v>14</v>
      </c>
      <c r="D1462" s="215">
        <v>2</v>
      </c>
      <c r="E1462" s="216">
        <v>1310170020</v>
      </c>
      <c r="F1462" s="217"/>
      <c r="G1462" s="218">
        <v>393755.8</v>
      </c>
      <c r="H1462" s="218">
        <v>393755.8</v>
      </c>
      <c r="I1462" s="180">
        <f t="shared" si="22"/>
        <v>100</v>
      </c>
      <c r="J1462" s="206"/>
    </row>
    <row r="1463" spans="1:10" s="164" customFormat="1" ht="11.25" x14ac:dyDescent="0.2">
      <c r="A1463" s="213" t="s">
        <v>609</v>
      </c>
      <c r="B1463" s="214">
        <v>920</v>
      </c>
      <c r="C1463" s="215">
        <v>14</v>
      </c>
      <c r="D1463" s="215">
        <v>2</v>
      </c>
      <c r="E1463" s="216">
        <v>1310170020</v>
      </c>
      <c r="F1463" s="217">
        <v>500</v>
      </c>
      <c r="G1463" s="218">
        <v>393755.8</v>
      </c>
      <c r="H1463" s="218">
        <v>393755.8</v>
      </c>
      <c r="I1463" s="180">
        <f t="shared" si="22"/>
        <v>100</v>
      </c>
      <c r="J1463" s="206"/>
    </row>
    <row r="1464" spans="1:10" s="164" customFormat="1" ht="11.25" x14ac:dyDescent="0.2">
      <c r="A1464" s="213" t="s">
        <v>1313</v>
      </c>
      <c r="B1464" s="214">
        <v>920</v>
      </c>
      <c r="C1464" s="215">
        <v>14</v>
      </c>
      <c r="D1464" s="215">
        <v>3</v>
      </c>
      <c r="E1464" s="216"/>
      <c r="F1464" s="217"/>
      <c r="G1464" s="218">
        <v>533858.5</v>
      </c>
      <c r="H1464" s="218">
        <v>531899.4</v>
      </c>
      <c r="I1464" s="180">
        <f t="shared" si="22"/>
        <v>99.633030100672755</v>
      </c>
      <c r="J1464" s="206"/>
    </row>
    <row r="1465" spans="1:10" s="164" customFormat="1" ht="22.5" x14ac:dyDescent="0.2">
      <c r="A1465" s="213" t="s">
        <v>1428</v>
      </c>
      <c r="B1465" s="214">
        <v>920</v>
      </c>
      <c r="C1465" s="215">
        <v>14</v>
      </c>
      <c r="D1465" s="215">
        <v>3</v>
      </c>
      <c r="E1465" s="216">
        <v>1300000000</v>
      </c>
      <c r="F1465" s="217"/>
      <c r="G1465" s="218">
        <v>156555.1</v>
      </c>
      <c r="H1465" s="218">
        <v>156555.1</v>
      </c>
      <c r="I1465" s="180">
        <f t="shared" si="22"/>
        <v>100</v>
      </c>
      <c r="J1465" s="206"/>
    </row>
    <row r="1466" spans="1:10" s="164" customFormat="1" ht="22.5" x14ac:dyDescent="0.2">
      <c r="A1466" s="213" t="s">
        <v>1308</v>
      </c>
      <c r="B1466" s="214">
        <v>920</v>
      </c>
      <c r="C1466" s="215">
        <v>14</v>
      </c>
      <c r="D1466" s="215">
        <v>3</v>
      </c>
      <c r="E1466" s="216">
        <v>1310000000</v>
      </c>
      <c r="F1466" s="217"/>
      <c r="G1466" s="218">
        <v>156555.1</v>
      </c>
      <c r="H1466" s="218">
        <v>156555.1</v>
      </c>
      <c r="I1466" s="180">
        <f t="shared" si="22"/>
        <v>100</v>
      </c>
      <c r="J1466" s="206"/>
    </row>
    <row r="1467" spans="1:10" s="164" customFormat="1" ht="22.5" x14ac:dyDescent="0.2">
      <c r="A1467" s="213" t="s">
        <v>1314</v>
      </c>
      <c r="B1467" s="214">
        <v>920</v>
      </c>
      <c r="C1467" s="215">
        <v>14</v>
      </c>
      <c r="D1467" s="215">
        <v>3</v>
      </c>
      <c r="E1467" s="216">
        <v>1310200000</v>
      </c>
      <c r="F1467" s="217"/>
      <c r="G1467" s="218">
        <v>156555.1</v>
      </c>
      <c r="H1467" s="218">
        <v>156555.1</v>
      </c>
      <c r="I1467" s="180">
        <f t="shared" si="22"/>
        <v>100</v>
      </c>
      <c r="J1467" s="206"/>
    </row>
    <row r="1468" spans="1:10" s="164" customFormat="1" ht="67.5" x14ac:dyDescent="0.2">
      <c r="A1468" s="213" t="s">
        <v>1776</v>
      </c>
      <c r="B1468" s="214">
        <v>920</v>
      </c>
      <c r="C1468" s="215">
        <v>14</v>
      </c>
      <c r="D1468" s="215">
        <v>3</v>
      </c>
      <c r="E1468" s="216">
        <v>1310276010</v>
      </c>
      <c r="F1468" s="217"/>
      <c r="G1468" s="218">
        <v>156555.1</v>
      </c>
      <c r="H1468" s="218">
        <v>156555.1</v>
      </c>
      <c r="I1468" s="180">
        <f t="shared" si="22"/>
        <v>100</v>
      </c>
      <c r="J1468" s="206"/>
    </row>
    <row r="1469" spans="1:10" s="164" customFormat="1" ht="11.25" x14ac:dyDescent="0.2">
      <c r="A1469" s="213" t="s">
        <v>609</v>
      </c>
      <c r="B1469" s="214">
        <v>920</v>
      </c>
      <c r="C1469" s="215">
        <v>14</v>
      </c>
      <c r="D1469" s="215">
        <v>3</v>
      </c>
      <c r="E1469" s="216">
        <v>1310276010</v>
      </c>
      <c r="F1469" s="217">
        <v>500</v>
      </c>
      <c r="G1469" s="218">
        <v>156555.1</v>
      </c>
      <c r="H1469" s="218">
        <v>156555.1</v>
      </c>
      <c r="I1469" s="180">
        <f t="shared" si="22"/>
        <v>100</v>
      </c>
      <c r="J1469" s="206"/>
    </row>
    <row r="1470" spans="1:10" s="164" customFormat="1" ht="22.5" x14ac:dyDescent="0.2">
      <c r="A1470" s="213" t="s">
        <v>624</v>
      </c>
      <c r="B1470" s="214">
        <v>920</v>
      </c>
      <c r="C1470" s="215">
        <v>14</v>
      </c>
      <c r="D1470" s="215">
        <v>3</v>
      </c>
      <c r="E1470" s="216">
        <v>9700000000</v>
      </c>
      <c r="F1470" s="217"/>
      <c r="G1470" s="218">
        <v>377303.4</v>
      </c>
      <c r="H1470" s="218">
        <v>375344.3</v>
      </c>
      <c r="I1470" s="180">
        <f t="shared" si="22"/>
        <v>99.480762696546051</v>
      </c>
      <c r="J1470" s="206"/>
    </row>
    <row r="1471" spans="1:10" s="164" customFormat="1" ht="22.5" x14ac:dyDescent="0.2">
      <c r="A1471" s="213" t="s">
        <v>625</v>
      </c>
      <c r="B1471" s="214">
        <v>920</v>
      </c>
      <c r="C1471" s="215">
        <v>14</v>
      </c>
      <c r="D1471" s="215">
        <v>3</v>
      </c>
      <c r="E1471" s="216">
        <v>9700004000</v>
      </c>
      <c r="F1471" s="217"/>
      <c r="G1471" s="218">
        <v>10705.5</v>
      </c>
      <c r="H1471" s="218">
        <v>10572.6</v>
      </c>
      <c r="I1471" s="180">
        <f t="shared" si="22"/>
        <v>98.758582037270571</v>
      </c>
      <c r="J1471" s="206"/>
    </row>
    <row r="1472" spans="1:10" s="164" customFormat="1" ht="11.25" x14ac:dyDescent="0.2">
      <c r="A1472" s="213" t="s">
        <v>609</v>
      </c>
      <c r="B1472" s="214">
        <v>920</v>
      </c>
      <c r="C1472" s="215">
        <v>14</v>
      </c>
      <c r="D1472" s="215">
        <v>3</v>
      </c>
      <c r="E1472" s="216">
        <v>9700004000</v>
      </c>
      <c r="F1472" s="217">
        <v>500</v>
      </c>
      <c r="G1472" s="218">
        <v>10705.5</v>
      </c>
      <c r="H1472" s="218">
        <v>10572.6</v>
      </c>
      <c r="I1472" s="180">
        <f t="shared" si="22"/>
        <v>98.758582037270571</v>
      </c>
      <c r="J1472" s="206"/>
    </row>
    <row r="1473" spans="1:10" s="164" customFormat="1" ht="45" x14ac:dyDescent="0.2">
      <c r="A1473" s="213" t="s">
        <v>1778</v>
      </c>
      <c r="B1473" s="214">
        <v>920</v>
      </c>
      <c r="C1473" s="215">
        <v>14</v>
      </c>
      <c r="D1473" s="215">
        <v>3</v>
      </c>
      <c r="E1473" s="216">
        <v>9700055490</v>
      </c>
      <c r="F1473" s="217"/>
      <c r="G1473" s="218">
        <v>11920</v>
      </c>
      <c r="H1473" s="218">
        <v>11920</v>
      </c>
      <c r="I1473" s="180">
        <f t="shared" si="22"/>
        <v>100</v>
      </c>
      <c r="J1473" s="206"/>
    </row>
    <row r="1474" spans="1:10" s="164" customFormat="1" ht="11.25" x14ac:dyDescent="0.2">
      <c r="A1474" s="213" t="s">
        <v>609</v>
      </c>
      <c r="B1474" s="214">
        <v>920</v>
      </c>
      <c r="C1474" s="215">
        <v>14</v>
      </c>
      <c r="D1474" s="215">
        <v>3</v>
      </c>
      <c r="E1474" s="216">
        <v>9700055490</v>
      </c>
      <c r="F1474" s="217">
        <v>500</v>
      </c>
      <c r="G1474" s="218">
        <v>11920</v>
      </c>
      <c r="H1474" s="218">
        <v>11920</v>
      </c>
      <c r="I1474" s="180">
        <f t="shared" si="22"/>
        <v>100</v>
      </c>
      <c r="J1474" s="206"/>
    </row>
    <row r="1475" spans="1:10" s="164" customFormat="1" ht="45" x14ac:dyDescent="0.2">
      <c r="A1475" s="213" t="s">
        <v>1779</v>
      </c>
      <c r="B1475" s="214">
        <v>920</v>
      </c>
      <c r="C1475" s="215">
        <v>14</v>
      </c>
      <c r="D1475" s="215">
        <v>3</v>
      </c>
      <c r="E1475" s="216">
        <v>9700075020</v>
      </c>
      <c r="F1475" s="217"/>
      <c r="G1475" s="218">
        <v>354677.9</v>
      </c>
      <c r="H1475" s="218">
        <v>352851.7</v>
      </c>
      <c r="I1475" s="180">
        <f t="shared" si="22"/>
        <v>99.485110293029237</v>
      </c>
      <c r="J1475" s="206"/>
    </row>
    <row r="1476" spans="1:10" s="164" customFormat="1" ht="11.25" x14ac:dyDescent="0.2">
      <c r="A1476" s="213" t="s">
        <v>609</v>
      </c>
      <c r="B1476" s="214">
        <v>920</v>
      </c>
      <c r="C1476" s="215">
        <v>14</v>
      </c>
      <c r="D1476" s="215">
        <v>3</v>
      </c>
      <c r="E1476" s="216">
        <v>9700075020</v>
      </c>
      <c r="F1476" s="217">
        <v>500</v>
      </c>
      <c r="G1476" s="218">
        <v>354677.9</v>
      </c>
      <c r="H1476" s="218">
        <v>352851.7</v>
      </c>
      <c r="I1476" s="180">
        <f t="shared" si="22"/>
        <v>99.485110293029237</v>
      </c>
      <c r="J1476" s="206"/>
    </row>
    <row r="1477" spans="1:10" s="176" customFormat="1" ht="10.5" x14ac:dyDescent="0.15">
      <c r="A1477" s="207" t="s">
        <v>527</v>
      </c>
      <c r="B1477" s="208">
        <v>921</v>
      </c>
      <c r="C1477" s="209"/>
      <c r="D1477" s="209"/>
      <c r="E1477" s="210"/>
      <c r="F1477" s="211"/>
      <c r="G1477" s="212">
        <v>26016.799999999999</v>
      </c>
      <c r="H1477" s="212">
        <v>25705.5</v>
      </c>
      <c r="I1477" s="174">
        <f t="shared" si="22"/>
        <v>98.80346545309186</v>
      </c>
      <c r="J1477" s="203"/>
    </row>
    <row r="1478" spans="1:10" s="164" customFormat="1" ht="11.25" x14ac:dyDescent="0.2">
      <c r="A1478" s="213" t="s">
        <v>593</v>
      </c>
      <c r="B1478" s="214">
        <v>921</v>
      </c>
      <c r="C1478" s="215">
        <v>1</v>
      </c>
      <c r="D1478" s="215"/>
      <c r="E1478" s="216"/>
      <c r="F1478" s="217"/>
      <c r="G1478" s="218">
        <v>25193.9</v>
      </c>
      <c r="H1478" s="218">
        <v>24882.6</v>
      </c>
      <c r="I1478" s="180">
        <f t="shared" si="22"/>
        <v>98.764383442023657</v>
      </c>
      <c r="J1478" s="206"/>
    </row>
    <row r="1479" spans="1:10" s="164" customFormat="1" ht="22.5" x14ac:dyDescent="0.2">
      <c r="A1479" s="213" t="s">
        <v>610</v>
      </c>
      <c r="B1479" s="214">
        <v>921</v>
      </c>
      <c r="C1479" s="215">
        <v>1</v>
      </c>
      <c r="D1479" s="215">
        <v>6</v>
      </c>
      <c r="E1479" s="216"/>
      <c r="F1479" s="217"/>
      <c r="G1479" s="218">
        <v>25193.9</v>
      </c>
      <c r="H1479" s="218">
        <v>24882.6</v>
      </c>
      <c r="I1479" s="180">
        <f t="shared" si="22"/>
        <v>98.764383442023657</v>
      </c>
      <c r="J1479" s="206"/>
    </row>
    <row r="1480" spans="1:10" s="164" customFormat="1" ht="11.25" x14ac:dyDescent="0.2">
      <c r="A1480" s="213" t="s">
        <v>596</v>
      </c>
      <c r="B1480" s="214">
        <v>921</v>
      </c>
      <c r="C1480" s="215">
        <v>1</v>
      </c>
      <c r="D1480" s="215">
        <v>6</v>
      </c>
      <c r="E1480" s="216">
        <v>8900000000</v>
      </c>
      <c r="F1480" s="217"/>
      <c r="G1480" s="218">
        <v>25193.9</v>
      </c>
      <c r="H1480" s="218">
        <v>24882.6</v>
      </c>
      <c r="I1480" s="180">
        <f t="shared" si="22"/>
        <v>98.764383442023657</v>
      </c>
      <c r="J1480" s="206"/>
    </row>
    <row r="1481" spans="1:10" s="164" customFormat="1" ht="11.25" x14ac:dyDescent="0.2">
      <c r="A1481" s="213" t="s">
        <v>596</v>
      </c>
      <c r="B1481" s="214">
        <v>921</v>
      </c>
      <c r="C1481" s="215">
        <v>1</v>
      </c>
      <c r="D1481" s="215">
        <v>6</v>
      </c>
      <c r="E1481" s="216">
        <v>8900000110</v>
      </c>
      <c r="F1481" s="217"/>
      <c r="G1481" s="218">
        <v>18590.2</v>
      </c>
      <c r="H1481" s="218">
        <v>18590.2</v>
      </c>
      <c r="I1481" s="180">
        <f t="shared" si="22"/>
        <v>100</v>
      </c>
      <c r="J1481" s="206"/>
    </row>
    <row r="1482" spans="1:10" s="164" customFormat="1" ht="33.75" x14ac:dyDescent="0.2">
      <c r="A1482" s="213" t="s">
        <v>595</v>
      </c>
      <c r="B1482" s="214">
        <v>921</v>
      </c>
      <c r="C1482" s="215">
        <v>1</v>
      </c>
      <c r="D1482" s="215">
        <v>6</v>
      </c>
      <c r="E1482" s="216">
        <v>8900000110</v>
      </c>
      <c r="F1482" s="217">
        <v>100</v>
      </c>
      <c r="G1482" s="218">
        <v>18590.2</v>
      </c>
      <c r="H1482" s="218">
        <v>18590.2</v>
      </c>
      <c r="I1482" s="180">
        <f t="shared" si="22"/>
        <v>100</v>
      </c>
      <c r="J1482" s="206"/>
    </row>
    <row r="1483" spans="1:10" s="164" customFormat="1" ht="11.25" x14ac:dyDescent="0.2">
      <c r="A1483" s="213" t="s">
        <v>596</v>
      </c>
      <c r="B1483" s="214">
        <v>921</v>
      </c>
      <c r="C1483" s="215">
        <v>1</v>
      </c>
      <c r="D1483" s="215">
        <v>6</v>
      </c>
      <c r="E1483" s="216">
        <v>8900000190</v>
      </c>
      <c r="F1483" s="217"/>
      <c r="G1483" s="218">
        <v>5172.8</v>
      </c>
      <c r="H1483" s="218">
        <v>4870.3999999999996</v>
      </c>
      <c r="I1483" s="180">
        <f t="shared" si="22"/>
        <v>94.154036498608093</v>
      </c>
      <c r="J1483" s="206"/>
    </row>
    <row r="1484" spans="1:10" s="164" customFormat="1" ht="33.75" x14ac:dyDescent="0.2">
      <c r="A1484" s="213" t="s">
        <v>595</v>
      </c>
      <c r="B1484" s="214">
        <v>921</v>
      </c>
      <c r="C1484" s="215">
        <v>1</v>
      </c>
      <c r="D1484" s="215">
        <v>6</v>
      </c>
      <c r="E1484" s="216">
        <v>8900000190</v>
      </c>
      <c r="F1484" s="217">
        <v>100</v>
      </c>
      <c r="G1484" s="218">
        <v>118.8</v>
      </c>
      <c r="H1484" s="218">
        <v>118.8</v>
      </c>
      <c r="I1484" s="180">
        <f t="shared" si="22"/>
        <v>100</v>
      </c>
      <c r="J1484" s="206"/>
    </row>
    <row r="1485" spans="1:10" s="164" customFormat="1" ht="11.25" x14ac:dyDescent="0.2">
      <c r="A1485" s="213" t="s">
        <v>599</v>
      </c>
      <c r="B1485" s="214">
        <v>921</v>
      </c>
      <c r="C1485" s="215">
        <v>1</v>
      </c>
      <c r="D1485" s="215">
        <v>6</v>
      </c>
      <c r="E1485" s="216">
        <v>8900000190</v>
      </c>
      <c r="F1485" s="217">
        <v>200</v>
      </c>
      <c r="G1485" s="218">
        <v>5054</v>
      </c>
      <c r="H1485" s="218">
        <v>4751.6000000000004</v>
      </c>
      <c r="I1485" s="180">
        <f t="shared" ref="I1485:I1548" si="23">+H1485/G1485*100</f>
        <v>94.016620498614969</v>
      </c>
      <c r="J1485" s="206"/>
    </row>
    <row r="1486" spans="1:10" s="164" customFormat="1" ht="11.25" x14ac:dyDescent="0.2">
      <c r="A1486" s="213" t="s">
        <v>596</v>
      </c>
      <c r="B1486" s="214">
        <v>921</v>
      </c>
      <c r="C1486" s="215">
        <v>1</v>
      </c>
      <c r="D1486" s="215">
        <v>6</v>
      </c>
      <c r="E1486" s="216">
        <v>8900000870</v>
      </c>
      <c r="F1486" s="217"/>
      <c r="G1486" s="218">
        <v>208.9</v>
      </c>
      <c r="H1486" s="218">
        <v>200</v>
      </c>
      <c r="I1486" s="180">
        <f t="shared" si="23"/>
        <v>95.73958831977022</v>
      </c>
      <c r="J1486" s="206"/>
    </row>
    <row r="1487" spans="1:10" s="164" customFormat="1" ht="33.75" x14ac:dyDescent="0.2">
      <c r="A1487" s="213" t="s">
        <v>595</v>
      </c>
      <c r="B1487" s="214">
        <v>921</v>
      </c>
      <c r="C1487" s="215">
        <v>1</v>
      </c>
      <c r="D1487" s="215">
        <v>6</v>
      </c>
      <c r="E1487" s="216">
        <v>8900000870</v>
      </c>
      <c r="F1487" s="217">
        <v>100</v>
      </c>
      <c r="G1487" s="218">
        <v>208.9</v>
      </c>
      <c r="H1487" s="218">
        <v>200</v>
      </c>
      <c r="I1487" s="180">
        <f t="shared" si="23"/>
        <v>95.73958831977022</v>
      </c>
      <c r="J1487" s="206"/>
    </row>
    <row r="1488" spans="1:10" s="164" customFormat="1" ht="22.5" x14ac:dyDescent="0.2">
      <c r="A1488" s="213" t="s">
        <v>1424</v>
      </c>
      <c r="B1488" s="214">
        <v>921</v>
      </c>
      <c r="C1488" s="215">
        <v>1</v>
      </c>
      <c r="D1488" s="215">
        <v>6</v>
      </c>
      <c r="E1488" s="216">
        <v>8900055490</v>
      </c>
      <c r="F1488" s="217"/>
      <c r="G1488" s="218">
        <v>1222</v>
      </c>
      <c r="H1488" s="218">
        <v>1222</v>
      </c>
      <c r="I1488" s="180">
        <f t="shared" si="23"/>
        <v>100</v>
      </c>
      <c r="J1488" s="206"/>
    </row>
    <row r="1489" spans="1:10" s="164" customFormat="1" ht="33.75" x14ac:dyDescent="0.2">
      <c r="A1489" s="213" t="s">
        <v>595</v>
      </c>
      <c r="B1489" s="214">
        <v>921</v>
      </c>
      <c r="C1489" s="215">
        <v>1</v>
      </c>
      <c r="D1489" s="215">
        <v>6</v>
      </c>
      <c r="E1489" s="216">
        <v>8900055490</v>
      </c>
      <c r="F1489" s="217">
        <v>100</v>
      </c>
      <c r="G1489" s="218">
        <v>1222</v>
      </c>
      <c r="H1489" s="218">
        <v>1222</v>
      </c>
      <c r="I1489" s="180">
        <f t="shared" si="23"/>
        <v>100</v>
      </c>
      <c r="J1489" s="206"/>
    </row>
    <row r="1490" spans="1:10" s="164" customFormat="1" ht="11.25" x14ac:dyDescent="0.2">
      <c r="A1490" s="213" t="s">
        <v>699</v>
      </c>
      <c r="B1490" s="214">
        <v>921</v>
      </c>
      <c r="C1490" s="215">
        <v>4</v>
      </c>
      <c r="D1490" s="215"/>
      <c r="E1490" s="216"/>
      <c r="F1490" s="217"/>
      <c r="G1490" s="218">
        <v>822.9</v>
      </c>
      <c r="H1490" s="218">
        <v>822.9</v>
      </c>
      <c r="I1490" s="180">
        <f t="shared" si="23"/>
        <v>100</v>
      </c>
      <c r="J1490" s="206"/>
    </row>
    <row r="1491" spans="1:10" s="164" customFormat="1" ht="11.25" x14ac:dyDescent="0.2">
      <c r="A1491" s="213" t="s">
        <v>828</v>
      </c>
      <c r="B1491" s="214">
        <v>921</v>
      </c>
      <c r="C1491" s="215">
        <v>4</v>
      </c>
      <c r="D1491" s="215">
        <v>10</v>
      </c>
      <c r="E1491" s="216"/>
      <c r="F1491" s="217"/>
      <c r="G1491" s="218">
        <v>822.9</v>
      </c>
      <c r="H1491" s="218">
        <v>822.9</v>
      </c>
      <c r="I1491" s="180">
        <f t="shared" si="23"/>
        <v>100</v>
      </c>
      <c r="J1491" s="206"/>
    </row>
    <row r="1492" spans="1:10" s="164" customFormat="1" ht="22.5" x14ac:dyDescent="0.2">
      <c r="A1492" s="213" t="s">
        <v>711</v>
      </c>
      <c r="B1492" s="214">
        <v>921</v>
      </c>
      <c r="C1492" s="215">
        <v>4</v>
      </c>
      <c r="D1492" s="215">
        <v>10</v>
      </c>
      <c r="E1492" s="216">
        <v>1200000000</v>
      </c>
      <c r="F1492" s="217"/>
      <c r="G1492" s="218">
        <v>822.9</v>
      </c>
      <c r="H1492" s="218">
        <v>822.9</v>
      </c>
      <c r="I1492" s="180">
        <f t="shared" si="23"/>
        <v>100</v>
      </c>
      <c r="J1492" s="206"/>
    </row>
    <row r="1493" spans="1:10" s="164" customFormat="1" ht="22.5" x14ac:dyDescent="0.2">
      <c r="A1493" s="213" t="s">
        <v>829</v>
      </c>
      <c r="B1493" s="214">
        <v>921</v>
      </c>
      <c r="C1493" s="215">
        <v>4</v>
      </c>
      <c r="D1493" s="215">
        <v>10</v>
      </c>
      <c r="E1493" s="216">
        <v>1210000000</v>
      </c>
      <c r="F1493" s="217"/>
      <c r="G1493" s="218">
        <v>822.9</v>
      </c>
      <c r="H1493" s="218">
        <v>822.9</v>
      </c>
      <c r="I1493" s="180">
        <f t="shared" si="23"/>
        <v>100</v>
      </c>
      <c r="J1493" s="206"/>
    </row>
    <row r="1494" spans="1:10" s="164" customFormat="1" ht="11.25" x14ac:dyDescent="0.2">
      <c r="A1494" s="213" t="s">
        <v>830</v>
      </c>
      <c r="B1494" s="214">
        <v>921</v>
      </c>
      <c r="C1494" s="215">
        <v>4</v>
      </c>
      <c r="D1494" s="215">
        <v>10</v>
      </c>
      <c r="E1494" s="216">
        <v>1210100000</v>
      </c>
      <c r="F1494" s="217"/>
      <c r="G1494" s="218">
        <v>822.9</v>
      </c>
      <c r="H1494" s="218">
        <v>822.9</v>
      </c>
      <c r="I1494" s="180">
        <f t="shared" si="23"/>
        <v>100</v>
      </c>
      <c r="J1494" s="206"/>
    </row>
    <row r="1495" spans="1:10" s="164" customFormat="1" ht="22.5" x14ac:dyDescent="0.2">
      <c r="A1495" s="213" t="s">
        <v>837</v>
      </c>
      <c r="B1495" s="214">
        <v>921</v>
      </c>
      <c r="C1495" s="215">
        <v>4</v>
      </c>
      <c r="D1495" s="215">
        <v>10</v>
      </c>
      <c r="E1495" s="216">
        <v>1210100070</v>
      </c>
      <c r="F1495" s="217"/>
      <c r="G1495" s="218">
        <v>822.9</v>
      </c>
      <c r="H1495" s="218">
        <v>822.9</v>
      </c>
      <c r="I1495" s="180">
        <f t="shared" si="23"/>
        <v>100</v>
      </c>
      <c r="J1495" s="206"/>
    </row>
    <row r="1496" spans="1:10" s="164" customFormat="1" ht="11.25" x14ac:dyDescent="0.2">
      <c r="A1496" s="213" t="s">
        <v>599</v>
      </c>
      <c r="B1496" s="214">
        <v>921</v>
      </c>
      <c r="C1496" s="215">
        <v>4</v>
      </c>
      <c r="D1496" s="215">
        <v>10</v>
      </c>
      <c r="E1496" s="216">
        <v>1210100070</v>
      </c>
      <c r="F1496" s="217">
        <v>200</v>
      </c>
      <c r="G1496" s="218">
        <v>822.9</v>
      </c>
      <c r="H1496" s="218">
        <v>822.9</v>
      </c>
      <c r="I1496" s="180">
        <f t="shared" si="23"/>
        <v>100</v>
      </c>
      <c r="J1496" s="206"/>
    </row>
    <row r="1497" spans="1:10" s="176" customFormat="1" ht="10.5" x14ac:dyDescent="0.15">
      <c r="A1497" s="207" t="s">
        <v>1330</v>
      </c>
      <c r="B1497" s="208">
        <v>922</v>
      </c>
      <c r="C1497" s="209"/>
      <c r="D1497" s="209"/>
      <c r="E1497" s="210"/>
      <c r="F1497" s="211"/>
      <c r="G1497" s="212">
        <v>476865</v>
      </c>
      <c r="H1497" s="212">
        <v>451351.8</v>
      </c>
      <c r="I1497" s="174">
        <f t="shared" si="23"/>
        <v>94.64980654902331</v>
      </c>
      <c r="J1497" s="203"/>
    </row>
    <row r="1498" spans="1:10" s="164" customFormat="1" ht="11.25" x14ac:dyDescent="0.2">
      <c r="A1498" s="213" t="s">
        <v>876</v>
      </c>
      <c r="B1498" s="214">
        <v>922</v>
      </c>
      <c r="C1498" s="215">
        <v>5</v>
      </c>
      <c r="D1498" s="215"/>
      <c r="E1498" s="216"/>
      <c r="F1498" s="217"/>
      <c r="G1498" s="218">
        <v>441628</v>
      </c>
      <c r="H1498" s="218">
        <v>416114.8</v>
      </c>
      <c r="I1498" s="180">
        <f t="shared" si="23"/>
        <v>94.222920648147294</v>
      </c>
      <c r="J1498" s="206"/>
    </row>
    <row r="1499" spans="1:10" s="164" customFormat="1" ht="11.25" x14ac:dyDescent="0.2">
      <c r="A1499" s="213" t="s">
        <v>891</v>
      </c>
      <c r="B1499" s="214">
        <v>922</v>
      </c>
      <c r="C1499" s="215">
        <v>5</v>
      </c>
      <c r="D1499" s="215">
        <v>2</v>
      </c>
      <c r="E1499" s="216"/>
      <c r="F1499" s="217"/>
      <c r="G1499" s="218">
        <v>134877.9</v>
      </c>
      <c r="H1499" s="218">
        <v>126077.8</v>
      </c>
      <c r="I1499" s="180">
        <f t="shared" si="23"/>
        <v>93.475506365386778</v>
      </c>
      <c r="J1499" s="206"/>
    </row>
    <row r="1500" spans="1:10" s="164" customFormat="1" ht="33.75" x14ac:dyDescent="0.2">
      <c r="A1500" s="213" t="s">
        <v>892</v>
      </c>
      <c r="B1500" s="214">
        <v>922</v>
      </c>
      <c r="C1500" s="215">
        <v>5</v>
      </c>
      <c r="D1500" s="215">
        <v>2</v>
      </c>
      <c r="E1500" s="216">
        <v>500000000</v>
      </c>
      <c r="F1500" s="217"/>
      <c r="G1500" s="218">
        <v>130357.9</v>
      </c>
      <c r="H1500" s="218">
        <v>121557.8</v>
      </c>
      <c r="I1500" s="180">
        <f t="shared" si="23"/>
        <v>93.24927756583989</v>
      </c>
      <c r="J1500" s="206"/>
    </row>
    <row r="1501" spans="1:10" s="164" customFormat="1" ht="22.5" x14ac:dyDescent="0.2">
      <c r="A1501" s="213" t="s">
        <v>895</v>
      </c>
      <c r="B1501" s="214">
        <v>922</v>
      </c>
      <c r="C1501" s="215">
        <v>5</v>
      </c>
      <c r="D1501" s="215">
        <v>2</v>
      </c>
      <c r="E1501" s="216">
        <v>530000000</v>
      </c>
      <c r="F1501" s="217"/>
      <c r="G1501" s="218">
        <v>130357.9</v>
      </c>
      <c r="H1501" s="218">
        <v>121557.8</v>
      </c>
      <c r="I1501" s="180">
        <f t="shared" si="23"/>
        <v>93.24927756583989</v>
      </c>
      <c r="J1501" s="206"/>
    </row>
    <row r="1502" spans="1:10" s="164" customFormat="1" ht="22.5" x14ac:dyDescent="0.2">
      <c r="A1502" s="213" t="s">
        <v>1585</v>
      </c>
      <c r="B1502" s="214">
        <v>922</v>
      </c>
      <c r="C1502" s="215">
        <v>5</v>
      </c>
      <c r="D1502" s="215">
        <v>2</v>
      </c>
      <c r="E1502" s="216">
        <v>530075080</v>
      </c>
      <c r="F1502" s="217"/>
      <c r="G1502" s="218">
        <v>10199.200000000001</v>
      </c>
      <c r="H1502" s="218">
        <v>10062.799999999999</v>
      </c>
      <c r="I1502" s="180">
        <f t="shared" si="23"/>
        <v>98.662640207075043</v>
      </c>
      <c r="J1502" s="206"/>
    </row>
    <row r="1503" spans="1:10" s="164" customFormat="1" ht="11.25" x14ac:dyDescent="0.2">
      <c r="A1503" s="213" t="s">
        <v>609</v>
      </c>
      <c r="B1503" s="214">
        <v>922</v>
      </c>
      <c r="C1503" s="215">
        <v>5</v>
      </c>
      <c r="D1503" s="215">
        <v>2</v>
      </c>
      <c r="E1503" s="216">
        <v>530075080</v>
      </c>
      <c r="F1503" s="217">
        <v>500</v>
      </c>
      <c r="G1503" s="218">
        <v>10199.200000000001</v>
      </c>
      <c r="H1503" s="218">
        <v>10062.799999999999</v>
      </c>
      <c r="I1503" s="180">
        <f t="shared" si="23"/>
        <v>98.662640207075043</v>
      </c>
      <c r="J1503" s="206"/>
    </row>
    <row r="1504" spans="1:10" s="164" customFormat="1" ht="11.25" x14ac:dyDescent="0.2">
      <c r="A1504" s="213" t="s">
        <v>1586</v>
      </c>
      <c r="B1504" s="214">
        <v>922</v>
      </c>
      <c r="C1504" s="215">
        <v>5</v>
      </c>
      <c r="D1504" s="215">
        <v>2</v>
      </c>
      <c r="E1504" s="216">
        <v>530100000</v>
      </c>
      <c r="F1504" s="217"/>
      <c r="G1504" s="218">
        <v>120158.7</v>
      </c>
      <c r="H1504" s="218">
        <v>111495</v>
      </c>
      <c r="I1504" s="180">
        <f t="shared" si="23"/>
        <v>92.789785508664792</v>
      </c>
      <c r="J1504" s="206"/>
    </row>
    <row r="1505" spans="1:10" s="164" customFormat="1" ht="11.25" x14ac:dyDescent="0.2">
      <c r="A1505" s="213" t="s">
        <v>1587</v>
      </c>
      <c r="B1505" s="214">
        <v>922</v>
      </c>
      <c r="C1505" s="215">
        <v>5</v>
      </c>
      <c r="D1505" s="215">
        <v>2</v>
      </c>
      <c r="E1505" s="216">
        <v>530110040</v>
      </c>
      <c r="F1505" s="217"/>
      <c r="G1505" s="218">
        <v>120158.7</v>
      </c>
      <c r="H1505" s="218">
        <v>111495</v>
      </c>
      <c r="I1505" s="180">
        <f t="shared" si="23"/>
        <v>92.789785508664792</v>
      </c>
      <c r="J1505" s="206"/>
    </row>
    <row r="1506" spans="1:10" s="164" customFormat="1" ht="11.25" x14ac:dyDescent="0.2">
      <c r="A1506" s="213" t="s">
        <v>599</v>
      </c>
      <c r="B1506" s="214">
        <v>922</v>
      </c>
      <c r="C1506" s="215">
        <v>5</v>
      </c>
      <c r="D1506" s="215">
        <v>2</v>
      </c>
      <c r="E1506" s="216">
        <v>530110040</v>
      </c>
      <c r="F1506" s="217">
        <v>200</v>
      </c>
      <c r="G1506" s="218">
        <v>120158.7</v>
      </c>
      <c r="H1506" s="218">
        <v>111495</v>
      </c>
      <c r="I1506" s="180">
        <f t="shared" si="23"/>
        <v>92.789785508664792</v>
      </c>
      <c r="J1506" s="206"/>
    </row>
    <row r="1507" spans="1:10" s="164" customFormat="1" ht="11.25" x14ac:dyDescent="0.2">
      <c r="A1507" s="213" t="s">
        <v>887</v>
      </c>
      <c r="B1507" s="214">
        <v>922</v>
      </c>
      <c r="C1507" s="215">
        <v>5</v>
      </c>
      <c r="D1507" s="215">
        <v>2</v>
      </c>
      <c r="E1507" s="216">
        <v>7500000000</v>
      </c>
      <c r="F1507" s="217"/>
      <c r="G1507" s="218">
        <v>4520</v>
      </c>
      <c r="H1507" s="218">
        <v>4520</v>
      </c>
      <c r="I1507" s="180">
        <f t="shared" si="23"/>
        <v>100</v>
      </c>
      <c r="J1507" s="206"/>
    </row>
    <row r="1508" spans="1:10" s="164" customFormat="1" ht="22.5" x14ac:dyDescent="0.2">
      <c r="A1508" s="213" t="s">
        <v>1590</v>
      </c>
      <c r="B1508" s="214">
        <v>922</v>
      </c>
      <c r="C1508" s="215">
        <v>5</v>
      </c>
      <c r="D1508" s="215">
        <v>2</v>
      </c>
      <c r="E1508" s="216">
        <v>7500020010</v>
      </c>
      <c r="F1508" s="217"/>
      <c r="G1508" s="218">
        <v>4520</v>
      </c>
      <c r="H1508" s="218">
        <v>4520</v>
      </c>
      <c r="I1508" s="180">
        <f t="shared" si="23"/>
        <v>100</v>
      </c>
      <c r="J1508" s="206"/>
    </row>
    <row r="1509" spans="1:10" s="164" customFormat="1" ht="11.25" x14ac:dyDescent="0.2">
      <c r="A1509" s="213" t="s">
        <v>599</v>
      </c>
      <c r="B1509" s="214">
        <v>922</v>
      </c>
      <c r="C1509" s="215">
        <v>5</v>
      </c>
      <c r="D1509" s="215">
        <v>2</v>
      </c>
      <c r="E1509" s="216">
        <v>7500020010</v>
      </c>
      <c r="F1509" s="217">
        <v>200</v>
      </c>
      <c r="G1509" s="218">
        <v>4520</v>
      </c>
      <c r="H1509" s="218">
        <v>4520</v>
      </c>
      <c r="I1509" s="180">
        <f t="shared" si="23"/>
        <v>100</v>
      </c>
      <c r="J1509" s="206"/>
    </row>
    <row r="1510" spans="1:10" s="164" customFormat="1" ht="11.25" x14ac:dyDescent="0.2">
      <c r="A1510" s="213" t="s">
        <v>909</v>
      </c>
      <c r="B1510" s="214">
        <v>922</v>
      </c>
      <c r="C1510" s="215">
        <v>5</v>
      </c>
      <c r="D1510" s="215">
        <v>5</v>
      </c>
      <c r="E1510" s="216"/>
      <c r="F1510" s="217"/>
      <c r="G1510" s="218">
        <v>306750.09999999998</v>
      </c>
      <c r="H1510" s="218">
        <v>290037</v>
      </c>
      <c r="I1510" s="180">
        <f t="shared" si="23"/>
        <v>94.551558418399878</v>
      </c>
      <c r="J1510" s="206"/>
    </row>
    <row r="1511" spans="1:10" s="164" customFormat="1" ht="33.75" x14ac:dyDescent="0.2">
      <c r="A1511" s="213" t="s">
        <v>892</v>
      </c>
      <c r="B1511" s="214">
        <v>922</v>
      </c>
      <c r="C1511" s="215">
        <v>5</v>
      </c>
      <c r="D1511" s="215">
        <v>5</v>
      </c>
      <c r="E1511" s="216">
        <v>500000000</v>
      </c>
      <c r="F1511" s="217"/>
      <c r="G1511" s="218">
        <v>223651.3</v>
      </c>
      <c r="H1511" s="218">
        <v>211484.79999999999</v>
      </c>
      <c r="I1511" s="180">
        <f t="shared" si="23"/>
        <v>94.560058448128842</v>
      </c>
      <c r="J1511" s="206"/>
    </row>
    <row r="1512" spans="1:10" s="164" customFormat="1" ht="22.5" x14ac:dyDescent="0.2">
      <c r="A1512" s="213" t="s">
        <v>893</v>
      </c>
      <c r="B1512" s="214">
        <v>922</v>
      </c>
      <c r="C1512" s="215">
        <v>5</v>
      </c>
      <c r="D1512" s="215">
        <v>5</v>
      </c>
      <c r="E1512" s="216">
        <v>510000000</v>
      </c>
      <c r="F1512" s="217"/>
      <c r="G1512" s="218">
        <v>223651.3</v>
      </c>
      <c r="H1512" s="218">
        <v>211484.79999999999</v>
      </c>
      <c r="I1512" s="180">
        <f t="shared" si="23"/>
        <v>94.560058448128842</v>
      </c>
      <c r="J1512" s="206"/>
    </row>
    <row r="1513" spans="1:10" s="164" customFormat="1" ht="11.25" x14ac:dyDescent="0.2">
      <c r="A1513" s="213" t="s">
        <v>1595</v>
      </c>
      <c r="B1513" s="214">
        <v>922</v>
      </c>
      <c r="C1513" s="215">
        <v>5</v>
      </c>
      <c r="D1513" s="215">
        <v>5</v>
      </c>
      <c r="E1513" s="216">
        <v>510200000</v>
      </c>
      <c r="F1513" s="217"/>
      <c r="G1513" s="218">
        <v>76407</v>
      </c>
      <c r="H1513" s="218">
        <v>76407</v>
      </c>
      <c r="I1513" s="180">
        <f t="shared" si="23"/>
        <v>100</v>
      </c>
      <c r="J1513" s="206"/>
    </row>
    <row r="1514" spans="1:10" s="164" customFormat="1" ht="11.25" x14ac:dyDescent="0.2">
      <c r="A1514" s="213" t="s">
        <v>1596</v>
      </c>
      <c r="B1514" s="214">
        <v>922</v>
      </c>
      <c r="C1514" s="215">
        <v>5</v>
      </c>
      <c r="D1514" s="215">
        <v>5</v>
      </c>
      <c r="E1514" s="216">
        <v>510260010</v>
      </c>
      <c r="F1514" s="217"/>
      <c r="G1514" s="218">
        <v>76407</v>
      </c>
      <c r="H1514" s="218">
        <v>76407</v>
      </c>
      <c r="I1514" s="180">
        <f t="shared" si="23"/>
        <v>100</v>
      </c>
      <c r="J1514" s="206"/>
    </row>
    <row r="1515" spans="1:10" s="164" customFormat="1" ht="11.25" x14ac:dyDescent="0.2">
      <c r="A1515" s="213" t="s">
        <v>603</v>
      </c>
      <c r="B1515" s="214">
        <v>922</v>
      </c>
      <c r="C1515" s="215">
        <v>5</v>
      </c>
      <c r="D1515" s="215">
        <v>5</v>
      </c>
      <c r="E1515" s="216">
        <v>510260010</v>
      </c>
      <c r="F1515" s="217">
        <v>800</v>
      </c>
      <c r="G1515" s="218">
        <v>76407</v>
      </c>
      <c r="H1515" s="218">
        <v>76407</v>
      </c>
      <c r="I1515" s="180">
        <f t="shared" si="23"/>
        <v>100</v>
      </c>
      <c r="J1515" s="206"/>
    </row>
    <row r="1516" spans="1:10" s="164" customFormat="1" ht="22.5" x14ac:dyDescent="0.2">
      <c r="A1516" s="213" t="s">
        <v>1597</v>
      </c>
      <c r="B1516" s="214">
        <v>922</v>
      </c>
      <c r="C1516" s="215">
        <v>5</v>
      </c>
      <c r="D1516" s="215">
        <v>5</v>
      </c>
      <c r="E1516" s="216">
        <v>510500000</v>
      </c>
      <c r="F1516" s="217"/>
      <c r="G1516" s="218">
        <v>106844.3</v>
      </c>
      <c r="H1516" s="218">
        <v>94677.8</v>
      </c>
      <c r="I1516" s="180">
        <f t="shared" si="23"/>
        <v>88.612869380959026</v>
      </c>
      <c r="J1516" s="206"/>
    </row>
    <row r="1517" spans="1:10" s="164" customFormat="1" ht="22.5" x14ac:dyDescent="0.2">
      <c r="A1517" s="213" t="s">
        <v>1598</v>
      </c>
      <c r="B1517" s="214">
        <v>922</v>
      </c>
      <c r="C1517" s="215">
        <v>5</v>
      </c>
      <c r="D1517" s="215">
        <v>5</v>
      </c>
      <c r="E1517" s="216">
        <v>510560010</v>
      </c>
      <c r="F1517" s="217"/>
      <c r="G1517" s="218">
        <v>88058.8</v>
      </c>
      <c r="H1517" s="218">
        <v>84159.3</v>
      </c>
      <c r="I1517" s="180">
        <f t="shared" si="23"/>
        <v>95.571708903596232</v>
      </c>
      <c r="J1517" s="206"/>
    </row>
    <row r="1518" spans="1:10" s="164" customFormat="1" ht="11.25" x14ac:dyDescent="0.2">
      <c r="A1518" s="213" t="s">
        <v>603</v>
      </c>
      <c r="B1518" s="214">
        <v>922</v>
      </c>
      <c r="C1518" s="215">
        <v>5</v>
      </c>
      <c r="D1518" s="215">
        <v>5</v>
      </c>
      <c r="E1518" s="216">
        <v>510560010</v>
      </c>
      <c r="F1518" s="217">
        <v>800</v>
      </c>
      <c r="G1518" s="218">
        <v>88058.8</v>
      </c>
      <c r="H1518" s="218">
        <v>84159.3</v>
      </c>
      <c r="I1518" s="180">
        <f t="shared" si="23"/>
        <v>95.571708903596232</v>
      </c>
      <c r="J1518" s="206"/>
    </row>
    <row r="1519" spans="1:10" s="164" customFormat="1" ht="22.5" x14ac:dyDescent="0.2">
      <c r="A1519" s="213" t="s">
        <v>1598</v>
      </c>
      <c r="B1519" s="214">
        <v>922</v>
      </c>
      <c r="C1519" s="215">
        <v>5</v>
      </c>
      <c r="D1519" s="215">
        <v>5</v>
      </c>
      <c r="E1519" s="216" t="s">
        <v>1599</v>
      </c>
      <c r="F1519" s="217"/>
      <c r="G1519" s="218">
        <v>8267</v>
      </c>
      <c r="H1519" s="218">
        <v>0</v>
      </c>
      <c r="I1519" s="180">
        <f t="shared" si="23"/>
        <v>0</v>
      </c>
      <c r="J1519" s="206"/>
    </row>
    <row r="1520" spans="1:10" s="164" customFormat="1" ht="11.25" x14ac:dyDescent="0.2">
      <c r="A1520" s="213" t="s">
        <v>603</v>
      </c>
      <c r="B1520" s="214">
        <v>922</v>
      </c>
      <c r="C1520" s="215">
        <v>5</v>
      </c>
      <c r="D1520" s="215">
        <v>5</v>
      </c>
      <c r="E1520" s="216" t="s">
        <v>1599</v>
      </c>
      <c r="F1520" s="217">
        <v>800</v>
      </c>
      <c r="G1520" s="218">
        <v>8267</v>
      </c>
      <c r="H1520" s="218">
        <v>0</v>
      </c>
      <c r="I1520" s="180">
        <f t="shared" si="23"/>
        <v>0</v>
      </c>
      <c r="J1520" s="206"/>
    </row>
    <row r="1521" spans="1:10" s="164" customFormat="1" ht="11.25" x14ac:dyDescent="0.2">
      <c r="A1521" s="213" t="s">
        <v>1600</v>
      </c>
      <c r="B1521" s="214">
        <v>922</v>
      </c>
      <c r="C1521" s="215">
        <v>5</v>
      </c>
      <c r="D1521" s="215">
        <v>5</v>
      </c>
      <c r="E1521" s="216">
        <v>510560020</v>
      </c>
      <c r="F1521" s="217"/>
      <c r="G1521" s="218">
        <v>10518.5</v>
      </c>
      <c r="H1521" s="218">
        <v>10518.5</v>
      </c>
      <c r="I1521" s="180">
        <f t="shared" si="23"/>
        <v>100</v>
      </c>
      <c r="J1521" s="206"/>
    </row>
    <row r="1522" spans="1:10" s="164" customFormat="1" ht="11.25" x14ac:dyDescent="0.2">
      <c r="A1522" s="213" t="s">
        <v>603</v>
      </c>
      <c r="B1522" s="214">
        <v>922</v>
      </c>
      <c r="C1522" s="215">
        <v>5</v>
      </c>
      <c r="D1522" s="215">
        <v>5</v>
      </c>
      <c r="E1522" s="216">
        <v>510560020</v>
      </c>
      <c r="F1522" s="217">
        <v>800</v>
      </c>
      <c r="G1522" s="218">
        <v>10518.5</v>
      </c>
      <c r="H1522" s="218">
        <v>10518.5</v>
      </c>
      <c r="I1522" s="180">
        <f t="shared" si="23"/>
        <v>100</v>
      </c>
      <c r="J1522" s="206"/>
    </row>
    <row r="1523" spans="1:10" s="164" customFormat="1" ht="11.25" x14ac:dyDescent="0.2">
      <c r="A1523" s="213" t="s">
        <v>1601</v>
      </c>
      <c r="B1523" s="214">
        <v>922</v>
      </c>
      <c r="C1523" s="215">
        <v>5</v>
      </c>
      <c r="D1523" s="215">
        <v>5</v>
      </c>
      <c r="E1523" s="216">
        <v>510700000</v>
      </c>
      <c r="F1523" s="217"/>
      <c r="G1523" s="218">
        <v>40400</v>
      </c>
      <c r="H1523" s="218">
        <v>40400</v>
      </c>
      <c r="I1523" s="180">
        <f t="shared" si="23"/>
        <v>100</v>
      </c>
      <c r="J1523" s="206"/>
    </row>
    <row r="1524" spans="1:10" s="164" customFormat="1" ht="11.25" x14ac:dyDescent="0.2">
      <c r="A1524" s="213" t="s">
        <v>1488</v>
      </c>
      <c r="B1524" s="214">
        <v>922</v>
      </c>
      <c r="C1524" s="215">
        <v>5</v>
      </c>
      <c r="D1524" s="215">
        <v>5</v>
      </c>
      <c r="E1524" s="216">
        <v>510767000</v>
      </c>
      <c r="F1524" s="217"/>
      <c r="G1524" s="218">
        <v>40400</v>
      </c>
      <c r="H1524" s="218">
        <v>40400</v>
      </c>
      <c r="I1524" s="180">
        <f t="shared" si="23"/>
        <v>100</v>
      </c>
      <c r="J1524" s="206"/>
    </row>
    <row r="1525" spans="1:10" s="164" customFormat="1" ht="11.25" x14ac:dyDescent="0.2">
      <c r="A1525" s="213" t="s">
        <v>795</v>
      </c>
      <c r="B1525" s="214">
        <v>922</v>
      </c>
      <c r="C1525" s="215">
        <v>5</v>
      </c>
      <c r="D1525" s="215">
        <v>5</v>
      </c>
      <c r="E1525" s="216">
        <v>510767000</v>
      </c>
      <c r="F1525" s="217">
        <v>400</v>
      </c>
      <c r="G1525" s="218">
        <v>40400</v>
      </c>
      <c r="H1525" s="218">
        <v>40400</v>
      </c>
      <c r="I1525" s="180">
        <f t="shared" si="23"/>
        <v>100</v>
      </c>
      <c r="J1525" s="206"/>
    </row>
    <row r="1526" spans="1:10" s="164" customFormat="1" ht="22.5" x14ac:dyDescent="0.2">
      <c r="A1526" s="213" t="s">
        <v>711</v>
      </c>
      <c r="B1526" s="214">
        <v>922</v>
      </c>
      <c r="C1526" s="215">
        <v>5</v>
      </c>
      <c r="D1526" s="215">
        <v>5</v>
      </c>
      <c r="E1526" s="216">
        <v>1200000000</v>
      </c>
      <c r="F1526" s="217"/>
      <c r="G1526" s="218">
        <v>281.3</v>
      </c>
      <c r="H1526" s="218">
        <v>281.3</v>
      </c>
      <c r="I1526" s="180">
        <f t="shared" si="23"/>
        <v>100</v>
      </c>
      <c r="J1526" s="206"/>
    </row>
    <row r="1527" spans="1:10" s="164" customFormat="1" ht="22.5" x14ac:dyDescent="0.2">
      <c r="A1527" s="213" t="s">
        <v>829</v>
      </c>
      <c r="B1527" s="214">
        <v>922</v>
      </c>
      <c r="C1527" s="215">
        <v>5</v>
      </c>
      <c r="D1527" s="215">
        <v>5</v>
      </c>
      <c r="E1527" s="216">
        <v>1210000000</v>
      </c>
      <c r="F1527" s="217"/>
      <c r="G1527" s="218">
        <v>281.3</v>
      </c>
      <c r="H1527" s="218">
        <v>281.3</v>
      </c>
      <c r="I1527" s="180">
        <f t="shared" si="23"/>
        <v>100</v>
      </c>
      <c r="J1527" s="206"/>
    </row>
    <row r="1528" spans="1:10" s="164" customFormat="1" ht="11.25" x14ac:dyDescent="0.2">
      <c r="A1528" s="213" t="s">
        <v>830</v>
      </c>
      <c r="B1528" s="214">
        <v>922</v>
      </c>
      <c r="C1528" s="215">
        <v>5</v>
      </c>
      <c r="D1528" s="215">
        <v>5</v>
      </c>
      <c r="E1528" s="216">
        <v>1210100000</v>
      </c>
      <c r="F1528" s="217"/>
      <c r="G1528" s="218">
        <v>281.3</v>
      </c>
      <c r="H1528" s="218">
        <v>281.3</v>
      </c>
      <c r="I1528" s="180">
        <f t="shared" si="23"/>
        <v>100</v>
      </c>
      <c r="J1528" s="206"/>
    </row>
    <row r="1529" spans="1:10" s="164" customFormat="1" ht="22.5" x14ac:dyDescent="0.2">
      <c r="A1529" s="213" t="s">
        <v>837</v>
      </c>
      <c r="B1529" s="214">
        <v>922</v>
      </c>
      <c r="C1529" s="215">
        <v>5</v>
      </c>
      <c r="D1529" s="215">
        <v>5</v>
      </c>
      <c r="E1529" s="216">
        <v>1210100070</v>
      </c>
      <c r="F1529" s="217"/>
      <c r="G1529" s="218">
        <v>281.3</v>
      </c>
      <c r="H1529" s="218">
        <v>281.3</v>
      </c>
      <c r="I1529" s="180">
        <f t="shared" si="23"/>
        <v>100</v>
      </c>
      <c r="J1529" s="206"/>
    </row>
    <row r="1530" spans="1:10" s="164" customFormat="1" ht="11.25" x14ac:dyDescent="0.2">
      <c r="A1530" s="213" t="s">
        <v>599</v>
      </c>
      <c r="B1530" s="214">
        <v>922</v>
      </c>
      <c r="C1530" s="215">
        <v>5</v>
      </c>
      <c r="D1530" s="215">
        <v>5</v>
      </c>
      <c r="E1530" s="216">
        <v>1210100070</v>
      </c>
      <c r="F1530" s="217">
        <v>200</v>
      </c>
      <c r="G1530" s="218">
        <v>281.3</v>
      </c>
      <c r="H1530" s="218">
        <v>281.3</v>
      </c>
      <c r="I1530" s="180">
        <f t="shared" si="23"/>
        <v>100</v>
      </c>
      <c r="J1530" s="206"/>
    </row>
    <row r="1531" spans="1:10" s="164" customFormat="1" ht="11.25" x14ac:dyDescent="0.2">
      <c r="A1531" s="213" t="s">
        <v>887</v>
      </c>
      <c r="B1531" s="214">
        <v>922</v>
      </c>
      <c r="C1531" s="215">
        <v>5</v>
      </c>
      <c r="D1531" s="215">
        <v>5</v>
      </c>
      <c r="E1531" s="216">
        <v>7500000000</v>
      </c>
      <c r="F1531" s="217"/>
      <c r="G1531" s="218">
        <v>68445.7</v>
      </c>
      <c r="H1531" s="218">
        <v>64258.1</v>
      </c>
      <c r="I1531" s="180">
        <f t="shared" si="23"/>
        <v>93.881865478766386</v>
      </c>
      <c r="J1531" s="206"/>
    </row>
    <row r="1532" spans="1:10" s="164" customFormat="1" ht="22.5" x14ac:dyDescent="0.2">
      <c r="A1532" s="213" t="s">
        <v>1590</v>
      </c>
      <c r="B1532" s="214">
        <v>922</v>
      </c>
      <c r="C1532" s="215">
        <v>5</v>
      </c>
      <c r="D1532" s="215">
        <v>5</v>
      </c>
      <c r="E1532" s="216">
        <v>7500020010</v>
      </c>
      <c r="F1532" s="217"/>
      <c r="G1532" s="218">
        <v>260.7</v>
      </c>
      <c r="H1532" s="218">
        <v>260.7</v>
      </c>
      <c r="I1532" s="180">
        <f t="shared" si="23"/>
        <v>100</v>
      </c>
      <c r="J1532" s="206"/>
    </row>
    <row r="1533" spans="1:10" s="164" customFormat="1" ht="11.25" x14ac:dyDescent="0.2">
      <c r="A1533" s="213" t="s">
        <v>599</v>
      </c>
      <c r="B1533" s="214">
        <v>922</v>
      </c>
      <c r="C1533" s="215">
        <v>5</v>
      </c>
      <c r="D1533" s="215">
        <v>5</v>
      </c>
      <c r="E1533" s="216">
        <v>7500020010</v>
      </c>
      <c r="F1533" s="217">
        <v>200</v>
      </c>
      <c r="G1533" s="218">
        <v>260.7</v>
      </c>
      <c r="H1533" s="218">
        <v>260.7</v>
      </c>
      <c r="I1533" s="180">
        <f t="shared" si="23"/>
        <v>100</v>
      </c>
      <c r="J1533" s="206"/>
    </row>
    <row r="1534" spans="1:10" s="164" customFormat="1" ht="11.25" x14ac:dyDescent="0.2">
      <c r="A1534" s="213" t="s">
        <v>1602</v>
      </c>
      <c r="B1534" s="214">
        <v>922</v>
      </c>
      <c r="C1534" s="215">
        <v>5</v>
      </c>
      <c r="D1534" s="215">
        <v>5</v>
      </c>
      <c r="E1534" s="216">
        <v>7500020020</v>
      </c>
      <c r="F1534" s="217"/>
      <c r="G1534" s="218">
        <v>5620.9</v>
      </c>
      <c r="H1534" s="218">
        <v>5613.1</v>
      </c>
      <c r="I1534" s="180">
        <f t="shared" si="23"/>
        <v>99.861232187016327</v>
      </c>
      <c r="J1534" s="206"/>
    </row>
    <row r="1535" spans="1:10" s="164" customFormat="1" ht="11.25" x14ac:dyDescent="0.2">
      <c r="A1535" s="213" t="s">
        <v>599</v>
      </c>
      <c r="B1535" s="214">
        <v>922</v>
      </c>
      <c r="C1535" s="215">
        <v>5</v>
      </c>
      <c r="D1535" s="215">
        <v>5</v>
      </c>
      <c r="E1535" s="216">
        <v>7500020020</v>
      </c>
      <c r="F1535" s="217">
        <v>200</v>
      </c>
      <c r="G1535" s="218">
        <v>5620.9</v>
      </c>
      <c r="H1535" s="218">
        <v>5613.1</v>
      </c>
      <c r="I1535" s="180">
        <f t="shared" si="23"/>
        <v>99.861232187016327</v>
      </c>
      <c r="J1535" s="206"/>
    </row>
    <row r="1536" spans="1:10" s="164" customFormat="1" ht="22.5" x14ac:dyDescent="0.2">
      <c r="A1536" s="213" t="s">
        <v>888</v>
      </c>
      <c r="B1536" s="214">
        <v>922</v>
      </c>
      <c r="C1536" s="215">
        <v>5</v>
      </c>
      <c r="D1536" s="215">
        <v>5</v>
      </c>
      <c r="E1536" s="216">
        <v>7500040590</v>
      </c>
      <c r="F1536" s="217"/>
      <c r="G1536" s="218">
        <v>30604.5</v>
      </c>
      <c r="H1536" s="218">
        <v>27624.7</v>
      </c>
      <c r="I1536" s="180">
        <f t="shared" si="23"/>
        <v>90.263523338071209</v>
      </c>
      <c r="J1536" s="206"/>
    </row>
    <row r="1537" spans="1:10" s="164" customFormat="1" ht="33.75" x14ac:dyDescent="0.2">
      <c r="A1537" s="213" t="s">
        <v>595</v>
      </c>
      <c r="B1537" s="214">
        <v>922</v>
      </c>
      <c r="C1537" s="215">
        <v>5</v>
      </c>
      <c r="D1537" s="215">
        <v>5</v>
      </c>
      <c r="E1537" s="216">
        <v>7500040590</v>
      </c>
      <c r="F1537" s="217">
        <v>100</v>
      </c>
      <c r="G1537" s="218">
        <v>14892.6</v>
      </c>
      <c r="H1537" s="218">
        <v>14783.7</v>
      </c>
      <c r="I1537" s="180">
        <f t="shared" si="23"/>
        <v>99.2687643527658</v>
      </c>
      <c r="J1537" s="206"/>
    </row>
    <row r="1538" spans="1:10" s="164" customFormat="1" ht="11.25" x14ac:dyDescent="0.2">
      <c r="A1538" s="213" t="s">
        <v>599</v>
      </c>
      <c r="B1538" s="214">
        <v>922</v>
      </c>
      <c r="C1538" s="215">
        <v>5</v>
      </c>
      <c r="D1538" s="215">
        <v>5</v>
      </c>
      <c r="E1538" s="216">
        <v>7500040590</v>
      </c>
      <c r="F1538" s="217">
        <v>200</v>
      </c>
      <c r="G1538" s="218">
        <v>15564.9</v>
      </c>
      <c r="H1538" s="218">
        <v>12833.8</v>
      </c>
      <c r="I1538" s="180">
        <f t="shared" si="23"/>
        <v>82.453469023251031</v>
      </c>
      <c r="J1538" s="206"/>
    </row>
    <row r="1539" spans="1:10" s="164" customFormat="1" ht="11.25" x14ac:dyDescent="0.2">
      <c r="A1539" s="213" t="s">
        <v>603</v>
      </c>
      <c r="B1539" s="214">
        <v>922</v>
      </c>
      <c r="C1539" s="215">
        <v>5</v>
      </c>
      <c r="D1539" s="215">
        <v>5</v>
      </c>
      <c r="E1539" s="216">
        <v>7500040590</v>
      </c>
      <c r="F1539" s="217">
        <v>800</v>
      </c>
      <c r="G1539" s="218">
        <v>147</v>
      </c>
      <c r="H1539" s="218">
        <v>7.2</v>
      </c>
      <c r="I1539" s="180">
        <f t="shared" si="23"/>
        <v>4.8979591836734695</v>
      </c>
      <c r="J1539" s="206"/>
    </row>
    <row r="1540" spans="1:10" s="164" customFormat="1" ht="22.5" x14ac:dyDescent="0.2">
      <c r="A1540" s="213" t="s">
        <v>888</v>
      </c>
      <c r="B1540" s="214">
        <v>922</v>
      </c>
      <c r="C1540" s="215">
        <v>5</v>
      </c>
      <c r="D1540" s="215">
        <v>5</v>
      </c>
      <c r="E1540" s="216" t="s">
        <v>1603</v>
      </c>
      <c r="F1540" s="217"/>
      <c r="G1540" s="218">
        <v>22470.1</v>
      </c>
      <c r="H1540" s="218">
        <v>22470.1</v>
      </c>
      <c r="I1540" s="180">
        <f t="shared" si="23"/>
        <v>100</v>
      </c>
      <c r="J1540" s="206"/>
    </row>
    <row r="1541" spans="1:10" s="164" customFormat="1" ht="11.25" x14ac:dyDescent="0.2">
      <c r="A1541" s="213" t="s">
        <v>599</v>
      </c>
      <c r="B1541" s="214">
        <v>922</v>
      </c>
      <c r="C1541" s="215">
        <v>5</v>
      </c>
      <c r="D1541" s="215">
        <v>5</v>
      </c>
      <c r="E1541" s="216" t="s">
        <v>1603</v>
      </c>
      <c r="F1541" s="217">
        <v>200</v>
      </c>
      <c r="G1541" s="218">
        <v>22470.1</v>
      </c>
      <c r="H1541" s="218">
        <v>22470.1</v>
      </c>
      <c r="I1541" s="180">
        <f t="shared" si="23"/>
        <v>100</v>
      </c>
      <c r="J1541" s="206"/>
    </row>
    <row r="1542" spans="1:10" s="164" customFormat="1" ht="11.25" x14ac:dyDescent="0.2">
      <c r="A1542" s="213" t="s">
        <v>1604</v>
      </c>
      <c r="B1542" s="214">
        <v>922</v>
      </c>
      <c r="C1542" s="215">
        <v>5</v>
      </c>
      <c r="D1542" s="215">
        <v>5</v>
      </c>
      <c r="E1542" s="216">
        <v>7500060580</v>
      </c>
      <c r="F1542" s="217"/>
      <c r="G1542" s="218">
        <v>8289.5</v>
      </c>
      <c r="H1542" s="218">
        <v>8289.5</v>
      </c>
      <c r="I1542" s="180">
        <f t="shared" si="23"/>
        <v>100</v>
      </c>
      <c r="J1542" s="206"/>
    </row>
    <row r="1543" spans="1:10" s="164" customFormat="1" ht="11.25" x14ac:dyDescent="0.2">
      <c r="A1543" s="213" t="s">
        <v>603</v>
      </c>
      <c r="B1543" s="214">
        <v>922</v>
      </c>
      <c r="C1543" s="215">
        <v>5</v>
      </c>
      <c r="D1543" s="215">
        <v>5</v>
      </c>
      <c r="E1543" s="216">
        <v>7500060580</v>
      </c>
      <c r="F1543" s="217">
        <v>800</v>
      </c>
      <c r="G1543" s="218">
        <v>8289.5</v>
      </c>
      <c r="H1543" s="218">
        <v>8289.5</v>
      </c>
      <c r="I1543" s="180">
        <f t="shared" si="23"/>
        <v>100</v>
      </c>
      <c r="J1543" s="206"/>
    </row>
    <row r="1544" spans="1:10" s="164" customFormat="1" ht="22.5" x14ac:dyDescent="0.2">
      <c r="A1544" s="213" t="s">
        <v>1605</v>
      </c>
      <c r="B1544" s="214">
        <v>922</v>
      </c>
      <c r="C1544" s="215">
        <v>5</v>
      </c>
      <c r="D1544" s="215">
        <v>5</v>
      </c>
      <c r="E1544" s="216">
        <v>7500070011</v>
      </c>
      <c r="F1544" s="217"/>
      <c r="G1544" s="218">
        <v>1200</v>
      </c>
      <c r="H1544" s="218">
        <v>0</v>
      </c>
      <c r="I1544" s="180">
        <f t="shared" si="23"/>
        <v>0</v>
      </c>
      <c r="J1544" s="206"/>
    </row>
    <row r="1545" spans="1:10" s="164" customFormat="1" ht="11.25" x14ac:dyDescent="0.2">
      <c r="A1545" s="213" t="s">
        <v>609</v>
      </c>
      <c r="B1545" s="214">
        <v>922</v>
      </c>
      <c r="C1545" s="215">
        <v>5</v>
      </c>
      <c r="D1545" s="215">
        <v>5</v>
      </c>
      <c r="E1545" s="216">
        <v>7500070011</v>
      </c>
      <c r="F1545" s="217">
        <v>500</v>
      </c>
      <c r="G1545" s="218">
        <v>1200</v>
      </c>
      <c r="H1545" s="218">
        <v>0</v>
      </c>
      <c r="I1545" s="180">
        <f t="shared" si="23"/>
        <v>0</v>
      </c>
      <c r="J1545" s="206"/>
    </row>
    <row r="1546" spans="1:10" s="164" customFormat="1" ht="11.25" x14ac:dyDescent="0.2">
      <c r="A1546" s="213" t="s">
        <v>596</v>
      </c>
      <c r="B1546" s="214">
        <v>922</v>
      </c>
      <c r="C1546" s="215">
        <v>5</v>
      </c>
      <c r="D1546" s="215">
        <v>5</v>
      </c>
      <c r="E1546" s="216">
        <v>8900000000</v>
      </c>
      <c r="F1546" s="217"/>
      <c r="G1546" s="218">
        <v>14371.8</v>
      </c>
      <c r="H1546" s="218">
        <v>14012.8</v>
      </c>
      <c r="I1546" s="180">
        <f t="shared" si="23"/>
        <v>97.502052630846521</v>
      </c>
      <c r="J1546" s="206"/>
    </row>
    <row r="1547" spans="1:10" s="164" customFormat="1" ht="11.25" x14ac:dyDescent="0.2">
      <c r="A1547" s="213" t="s">
        <v>596</v>
      </c>
      <c r="B1547" s="214">
        <v>922</v>
      </c>
      <c r="C1547" s="215">
        <v>5</v>
      </c>
      <c r="D1547" s="215">
        <v>5</v>
      </c>
      <c r="E1547" s="216">
        <v>8900000110</v>
      </c>
      <c r="F1547" s="217"/>
      <c r="G1547" s="218">
        <v>10843.3</v>
      </c>
      <c r="H1547" s="218">
        <v>10843.3</v>
      </c>
      <c r="I1547" s="180">
        <f t="shared" si="23"/>
        <v>100</v>
      </c>
      <c r="J1547" s="206"/>
    </row>
    <row r="1548" spans="1:10" s="164" customFormat="1" ht="33.75" x14ac:dyDescent="0.2">
      <c r="A1548" s="213" t="s">
        <v>595</v>
      </c>
      <c r="B1548" s="214">
        <v>922</v>
      </c>
      <c r="C1548" s="215">
        <v>5</v>
      </c>
      <c r="D1548" s="215">
        <v>5</v>
      </c>
      <c r="E1548" s="216">
        <v>8900000110</v>
      </c>
      <c r="F1548" s="217">
        <v>100</v>
      </c>
      <c r="G1548" s="218">
        <v>10843.3</v>
      </c>
      <c r="H1548" s="218">
        <v>10843.3</v>
      </c>
      <c r="I1548" s="180">
        <f t="shared" si="23"/>
        <v>100</v>
      </c>
      <c r="J1548" s="206"/>
    </row>
    <row r="1549" spans="1:10" s="164" customFormat="1" ht="11.25" x14ac:dyDescent="0.2">
      <c r="A1549" s="213" t="s">
        <v>596</v>
      </c>
      <c r="B1549" s="214">
        <v>922</v>
      </c>
      <c r="C1549" s="215">
        <v>5</v>
      </c>
      <c r="D1549" s="215">
        <v>5</v>
      </c>
      <c r="E1549" s="216">
        <v>8900000190</v>
      </c>
      <c r="F1549" s="217"/>
      <c r="G1549" s="218">
        <v>2536.5</v>
      </c>
      <c r="H1549" s="218">
        <v>2195</v>
      </c>
      <c r="I1549" s="180">
        <f t="shared" ref="I1549:I1612" si="24">+H1549/G1549*100</f>
        <v>86.536566134437223</v>
      </c>
      <c r="J1549" s="206"/>
    </row>
    <row r="1550" spans="1:10" s="164" customFormat="1" ht="33.75" x14ac:dyDescent="0.2">
      <c r="A1550" s="213" t="s">
        <v>595</v>
      </c>
      <c r="B1550" s="214">
        <v>922</v>
      </c>
      <c r="C1550" s="215">
        <v>5</v>
      </c>
      <c r="D1550" s="215">
        <v>5</v>
      </c>
      <c r="E1550" s="216">
        <v>8900000190</v>
      </c>
      <c r="F1550" s="217">
        <v>100</v>
      </c>
      <c r="G1550" s="218">
        <v>196</v>
      </c>
      <c r="H1550" s="218">
        <v>99.2</v>
      </c>
      <c r="I1550" s="180">
        <f t="shared" si="24"/>
        <v>50.612244897959179</v>
      </c>
      <c r="J1550" s="206"/>
    </row>
    <row r="1551" spans="1:10" s="164" customFormat="1" ht="11.25" x14ac:dyDescent="0.2">
      <c r="A1551" s="213" t="s">
        <v>599</v>
      </c>
      <c r="B1551" s="214">
        <v>922</v>
      </c>
      <c r="C1551" s="215">
        <v>5</v>
      </c>
      <c r="D1551" s="215">
        <v>5</v>
      </c>
      <c r="E1551" s="216">
        <v>8900000190</v>
      </c>
      <c r="F1551" s="217">
        <v>200</v>
      </c>
      <c r="G1551" s="218">
        <v>2153</v>
      </c>
      <c r="H1551" s="218">
        <v>2042.4</v>
      </c>
      <c r="I1551" s="180">
        <f t="shared" si="24"/>
        <v>94.862981885740822</v>
      </c>
      <c r="J1551" s="206"/>
    </row>
    <row r="1552" spans="1:10" s="164" customFormat="1" ht="11.25" x14ac:dyDescent="0.2">
      <c r="A1552" s="213" t="s">
        <v>603</v>
      </c>
      <c r="B1552" s="214">
        <v>922</v>
      </c>
      <c r="C1552" s="215">
        <v>5</v>
      </c>
      <c r="D1552" s="215">
        <v>5</v>
      </c>
      <c r="E1552" s="216">
        <v>8900000190</v>
      </c>
      <c r="F1552" s="217">
        <v>800</v>
      </c>
      <c r="G1552" s="218">
        <v>187.5</v>
      </c>
      <c r="H1552" s="218">
        <v>53.4</v>
      </c>
      <c r="I1552" s="180">
        <f t="shared" si="24"/>
        <v>28.48</v>
      </c>
      <c r="J1552" s="206"/>
    </row>
    <row r="1553" spans="1:10" s="164" customFormat="1" ht="22.5" x14ac:dyDescent="0.2">
      <c r="A1553" s="213" t="s">
        <v>1424</v>
      </c>
      <c r="B1553" s="214">
        <v>922</v>
      </c>
      <c r="C1553" s="215">
        <v>5</v>
      </c>
      <c r="D1553" s="215">
        <v>5</v>
      </c>
      <c r="E1553" s="216">
        <v>8900055490</v>
      </c>
      <c r="F1553" s="217"/>
      <c r="G1553" s="218">
        <v>992</v>
      </c>
      <c r="H1553" s="218">
        <v>974.5</v>
      </c>
      <c r="I1553" s="180">
        <f t="shared" si="24"/>
        <v>98.235887096774192</v>
      </c>
      <c r="J1553" s="206"/>
    </row>
    <row r="1554" spans="1:10" s="164" customFormat="1" ht="33.75" x14ac:dyDescent="0.2">
      <c r="A1554" s="213" t="s">
        <v>595</v>
      </c>
      <c r="B1554" s="214">
        <v>922</v>
      </c>
      <c r="C1554" s="215">
        <v>5</v>
      </c>
      <c r="D1554" s="215">
        <v>5</v>
      </c>
      <c r="E1554" s="216">
        <v>8900055490</v>
      </c>
      <c r="F1554" s="217">
        <v>100</v>
      </c>
      <c r="G1554" s="218">
        <v>992</v>
      </c>
      <c r="H1554" s="218">
        <v>974.5</v>
      </c>
      <c r="I1554" s="180">
        <f t="shared" si="24"/>
        <v>98.235887096774192</v>
      </c>
      <c r="J1554" s="206"/>
    </row>
    <row r="1555" spans="1:10" s="164" customFormat="1" ht="22.5" x14ac:dyDescent="0.2">
      <c r="A1555" s="213" t="s">
        <v>1306</v>
      </c>
      <c r="B1555" s="214">
        <v>922</v>
      </c>
      <c r="C1555" s="215">
        <v>14</v>
      </c>
      <c r="D1555" s="215"/>
      <c r="E1555" s="216"/>
      <c r="F1555" s="217"/>
      <c r="G1555" s="218">
        <v>35237</v>
      </c>
      <c r="H1555" s="218">
        <v>35237</v>
      </c>
      <c r="I1555" s="180">
        <f t="shared" si="24"/>
        <v>100</v>
      </c>
      <c r="J1555" s="206"/>
    </row>
    <row r="1556" spans="1:10" s="164" customFormat="1" ht="11.25" x14ac:dyDescent="0.2">
      <c r="A1556" s="213" t="s">
        <v>1313</v>
      </c>
      <c r="B1556" s="214">
        <v>922</v>
      </c>
      <c r="C1556" s="215">
        <v>14</v>
      </c>
      <c r="D1556" s="215">
        <v>3</v>
      </c>
      <c r="E1556" s="216"/>
      <c r="F1556" s="217"/>
      <c r="G1556" s="218">
        <v>35237</v>
      </c>
      <c r="H1556" s="218">
        <v>35237</v>
      </c>
      <c r="I1556" s="180">
        <f t="shared" si="24"/>
        <v>100</v>
      </c>
      <c r="J1556" s="206"/>
    </row>
    <row r="1557" spans="1:10" s="164" customFormat="1" ht="33.75" x14ac:dyDescent="0.2">
      <c r="A1557" s="213" t="s">
        <v>892</v>
      </c>
      <c r="B1557" s="214">
        <v>922</v>
      </c>
      <c r="C1557" s="215">
        <v>14</v>
      </c>
      <c r="D1557" s="215">
        <v>3</v>
      </c>
      <c r="E1557" s="216">
        <v>500000000</v>
      </c>
      <c r="F1557" s="217"/>
      <c r="G1557" s="218">
        <v>35237</v>
      </c>
      <c r="H1557" s="218">
        <v>35237</v>
      </c>
      <c r="I1557" s="180">
        <f t="shared" si="24"/>
        <v>100</v>
      </c>
      <c r="J1557" s="206"/>
    </row>
    <row r="1558" spans="1:10" s="164" customFormat="1" ht="22.5" x14ac:dyDescent="0.2">
      <c r="A1558" s="213" t="s">
        <v>893</v>
      </c>
      <c r="B1558" s="214">
        <v>922</v>
      </c>
      <c r="C1558" s="215">
        <v>14</v>
      </c>
      <c r="D1558" s="215">
        <v>3</v>
      </c>
      <c r="E1558" s="216">
        <v>510000000</v>
      </c>
      <c r="F1558" s="217"/>
      <c r="G1558" s="218">
        <v>35237</v>
      </c>
      <c r="H1558" s="218">
        <v>35237</v>
      </c>
      <c r="I1558" s="180">
        <f t="shared" si="24"/>
        <v>100</v>
      </c>
      <c r="J1558" s="206"/>
    </row>
    <row r="1559" spans="1:10" s="164" customFormat="1" ht="22.5" x14ac:dyDescent="0.2">
      <c r="A1559" s="213" t="s">
        <v>1579</v>
      </c>
      <c r="B1559" s="214">
        <v>922</v>
      </c>
      <c r="C1559" s="215">
        <v>14</v>
      </c>
      <c r="D1559" s="215">
        <v>3</v>
      </c>
      <c r="E1559" s="216">
        <v>510300000</v>
      </c>
      <c r="F1559" s="217"/>
      <c r="G1559" s="218">
        <v>35237</v>
      </c>
      <c r="H1559" s="218">
        <v>35237</v>
      </c>
      <c r="I1559" s="180">
        <f t="shared" si="24"/>
        <v>100</v>
      </c>
      <c r="J1559" s="206"/>
    </row>
    <row r="1560" spans="1:10" s="164" customFormat="1" ht="67.5" x14ac:dyDescent="0.2">
      <c r="A1560" s="213" t="s">
        <v>1775</v>
      </c>
      <c r="B1560" s="214">
        <v>922</v>
      </c>
      <c r="C1560" s="215">
        <v>14</v>
      </c>
      <c r="D1560" s="215">
        <v>3</v>
      </c>
      <c r="E1560" s="216">
        <v>510375010</v>
      </c>
      <c r="F1560" s="217"/>
      <c r="G1560" s="218">
        <v>35237</v>
      </c>
      <c r="H1560" s="218">
        <v>35237</v>
      </c>
      <c r="I1560" s="180">
        <f t="shared" si="24"/>
        <v>100</v>
      </c>
      <c r="J1560" s="206"/>
    </row>
    <row r="1561" spans="1:10" s="164" customFormat="1" ht="11.25" x14ac:dyDescent="0.2">
      <c r="A1561" s="213" t="s">
        <v>609</v>
      </c>
      <c r="B1561" s="214">
        <v>922</v>
      </c>
      <c r="C1561" s="215">
        <v>14</v>
      </c>
      <c r="D1561" s="215">
        <v>3</v>
      </c>
      <c r="E1561" s="216">
        <v>510375010</v>
      </c>
      <c r="F1561" s="217">
        <v>500</v>
      </c>
      <c r="G1561" s="218">
        <v>35237</v>
      </c>
      <c r="H1561" s="218">
        <v>35237</v>
      </c>
      <c r="I1561" s="180">
        <f t="shared" si="24"/>
        <v>100</v>
      </c>
      <c r="J1561" s="206"/>
    </row>
    <row r="1562" spans="1:10" s="176" customFormat="1" ht="10.5" x14ac:dyDescent="0.15">
      <c r="A1562" s="207" t="s">
        <v>1331</v>
      </c>
      <c r="B1562" s="208">
        <v>923</v>
      </c>
      <c r="C1562" s="209"/>
      <c r="D1562" s="209"/>
      <c r="E1562" s="210"/>
      <c r="F1562" s="211"/>
      <c r="G1562" s="212">
        <v>15585990.800000001</v>
      </c>
      <c r="H1562" s="212">
        <v>15536877.1</v>
      </c>
      <c r="I1562" s="174">
        <f t="shared" si="24"/>
        <v>99.684885608940561</v>
      </c>
      <c r="J1562" s="203"/>
    </row>
    <row r="1563" spans="1:10" s="164" customFormat="1" ht="11.25" x14ac:dyDescent="0.2">
      <c r="A1563" s="213" t="s">
        <v>593</v>
      </c>
      <c r="B1563" s="214">
        <v>923</v>
      </c>
      <c r="C1563" s="215">
        <v>1</v>
      </c>
      <c r="D1563" s="215"/>
      <c r="E1563" s="216"/>
      <c r="F1563" s="217"/>
      <c r="G1563" s="218">
        <v>21499.1</v>
      </c>
      <c r="H1563" s="218">
        <v>20815.5</v>
      </c>
      <c r="I1563" s="180">
        <f t="shared" si="24"/>
        <v>96.820332013898252</v>
      </c>
      <c r="J1563" s="206"/>
    </row>
    <row r="1564" spans="1:10" s="164" customFormat="1" ht="11.25" x14ac:dyDescent="0.2">
      <c r="A1564" s="213" t="s">
        <v>616</v>
      </c>
      <c r="B1564" s="214">
        <v>923</v>
      </c>
      <c r="C1564" s="215">
        <v>1</v>
      </c>
      <c r="D1564" s="215">
        <v>10</v>
      </c>
      <c r="E1564" s="216"/>
      <c r="F1564" s="217"/>
      <c r="G1564" s="218">
        <v>21499.1</v>
      </c>
      <c r="H1564" s="218">
        <v>20815.5</v>
      </c>
      <c r="I1564" s="180">
        <f t="shared" si="24"/>
        <v>96.820332013898252</v>
      </c>
      <c r="J1564" s="206"/>
    </row>
    <row r="1565" spans="1:10" s="164" customFormat="1" ht="22.5" x14ac:dyDescent="0.2">
      <c r="A1565" s="213" t="s">
        <v>617</v>
      </c>
      <c r="B1565" s="214">
        <v>923</v>
      </c>
      <c r="C1565" s="215">
        <v>1</v>
      </c>
      <c r="D1565" s="215">
        <v>10</v>
      </c>
      <c r="E1565" s="216">
        <v>700000000</v>
      </c>
      <c r="F1565" s="217"/>
      <c r="G1565" s="218">
        <v>21499.1</v>
      </c>
      <c r="H1565" s="218">
        <v>20815.5</v>
      </c>
      <c r="I1565" s="180">
        <f t="shared" si="24"/>
        <v>96.820332013898252</v>
      </c>
      <c r="J1565" s="206"/>
    </row>
    <row r="1566" spans="1:10" s="164" customFormat="1" ht="22.5" x14ac:dyDescent="0.2">
      <c r="A1566" s="213" t="s">
        <v>618</v>
      </c>
      <c r="B1566" s="214">
        <v>923</v>
      </c>
      <c r="C1566" s="215">
        <v>1</v>
      </c>
      <c r="D1566" s="215">
        <v>10</v>
      </c>
      <c r="E1566" s="216">
        <v>780000000</v>
      </c>
      <c r="F1566" s="217"/>
      <c r="G1566" s="218">
        <v>21499.1</v>
      </c>
      <c r="H1566" s="218">
        <v>20815.5</v>
      </c>
      <c r="I1566" s="180">
        <f t="shared" si="24"/>
        <v>96.820332013898252</v>
      </c>
      <c r="J1566" s="206"/>
    </row>
    <row r="1567" spans="1:10" s="164" customFormat="1" ht="33.75" x14ac:dyDescent="0.2">
      <c r="A1567" s="213" t="s">
        <v>619</v>
      </c>
      <c r="B1567" s="214">
        <v>923</v>
      </c>
      <c r="C1567" s="215">
        <v>1</v>
      </c>
      <c r="D1567" s="215">
        <v>10</v>
      </c>
      <c r="E1567" s="216">
        <v>780046100</v>
      </c>
      <c r="F1567" s="217"/>
      <c r="G1567" s="218">
        <v>21499.1</v>
      </c>
      <c r="H1567" s="218">
        <v>20815.5</v>
      </c>
      <c r="I1567" s="180">
        <f t="shared" si="24"/>
        <v>96.820332013898252</v>
      </c>
      <c r="J1567" s="206"/>
    </row>
    <row r="1568" spans="1:10" s="164" customFormat="1" ht="22.5" x14ac:dyDescent="0.2">
      <c r="A1568" s="213" t="s">
        <v>620</v>
      </c>
      <c r="B1568" s="214">
        <v>923</v>
      </c>
      <c r="C1568" s="215">
        <v>1</v>
      </c>
      <c r="D1568" s="215">
        <v>10</v>
      </c>
      <c r="E1568" s="216">
        <v>780046100</v>
      </c>
      <c r="F1568" s="217">
        <v>600</v>
      </c>
      <c r="G1568" s="218">
        <v>21499.1</v>
      </c>
      <c r="H1568" s="218">
        <v>20815.5</v>
      </c>
      <c r="I1568" s="180">
        <f t="shared" si="24"/>
        <v>96.820332013898252</v>
      </c>
      <c r="J1568" s="206"/>
    </row>
    <row r="1569" spans="1:10" s="164" customFormat="1" ht="11.25" x14ac:dyDescent="0.2">
      <c r="A1569" s="213" t="s">
        <v>699</v>
      </c>
      <c r="B1569" s="214">
        <v>923</v>
      </c>
      <c r="C1569" s="215">
        <v>4</v>
      </c>
      <c r="D1569" s="215"/>
      <c r="E1569" s="216"/>
      <c r="F1569" s="217"/>
      <c r="G1569" s="218">
        <v>882.9</v>
      </c>
      <c r="H1569" s="218">
        <v>399.9</v>
      </c>
      <c r="I1569" s="180">
        <f t="shared" si="24"/>
        <v>45.293917770981992</v>
      </c>
      <c r="J1569" s="206"/>
    </row>
    <row r="1570" spans="1:10" s="164" customFormat="1" ht="11.25" x14ac:dyDescent="0.2">
      <c r="A1570" s="213" t="s">
        <v>700</v>
      </c>
      <c r="B1570" s="214">
        <v>923</v>
      </c>
      <c r="C1570" s="215">
        <v>4</v>
      </c>
      <c r="D1570" s="215">
        <v>1</v>
      </c>
      <c r="E1570" s="216"/>
      <c r="F1570" s="217"/>
      <c r="G1570" s="218">
        <v>75.900000000000006</v>
      </c>
      <c r="H1570" s="218">
        <v>0</v>
      </c>
      <c r="I1570" s="180">
        <f t="shared" si="24"/>
        <v>0</v>
      </c>
      <c r="J1570" s="206"/>
    </row>
    <row r="1571" spans="1:10" s="164" customFormat="1" ht="22.5" x14ac:dyDescent="0.2">
      <c r="A1571" s="213" t="s">
        <v>1441</v>
      </c>
      <c r="B1571" s="214">
        <v>923</v>
      </c>
      <c r="C1571" s="215">
        <v>4</v>
      </c>
      <c r="D1571" s="215">
        <v>1</v>
      </c>
      <c r="E1571" s="216">
        <v>400000000</v>
      </c>
      <c r="F1571" s="217"/>
      <c r="G1571" s="218">
        <v>75.900000000000006</v>
      </c>
      <c r="H1571" s="218">
        <v>0</v>
      </c>
      <c r="I1571" s="180">
        <f t="shared" si="24"/>
        <v>0</v>
      </c>
      <c r="J1571" s="206"/>
    </row>
    <row r="1572" spans="1:10" s="164" customFormat="1" ht="11.25" x14ac:dyDescent="0.2">
      <c r="A1572" s="213" t="s">
        <v>701</v>
      </c>
      <c r="B1572" s="214">
        <v>923</v>
      </c>
      <c r="C1572" s="215">
        <v>4</v>
      </c>
      <c r="D1572" s="215">
        <v>1</v>
      </c>
      <c r="E1572" s="216">
        <v>420000000</v>
      </c>
      <c r="F1572" s="217"/>
      <c r="G1572" s="218">
        <v>75.900000000000006</v>
      </c>
      <c r="H1572" s="218">
        <v>0</v>
      </c>
      <c r="I1572" s="180">
        <f t="shared" si="24"/>
        <v>0</v>
      </c>
      <c r="J1572" s="206"/>
    </row>
    <row r="1573" spans="1:10" s="164" customFormat="1" ht="11.25" x14ac:dyDescent="0.2">
      <c r="A1573" s="213" t="s">
        <v>702</v>
      </c>
      <c r="B1573" s="214">
        <v>923</v>
      </c>
      <c r="C1573" s="215">
        <v>4</v>
      </c>
      <c r="D1573" s="215">
        <v>1</v>
      </c>
      <c r="E1573" s="216">
        <v>420042260</v>
      </c>
      <c r="F1573" s="217"/>
      <c r="G1573" s="218">
        <v>75.900000000000006</v>
      </c>
      <c r="H1573" s="218">
        <v>0</v>
      </c>
      <c r="I1573" s="180">
        <f t="shared" si="24"/>
        <v>0</v>
      </c>
      <c r="J1573" s="206"/>
    </row>
    <row r="1574" spans="1:10" s="164" customFormat="1" ht="11.25" x14ac:dyDescent="0.2">
      <c r="A1574" s="213" t="s">
        <v>599</v>
      </c>
      <c r="B1574" s="214">
        <v>923</v>
      </c>
      <c r="C1574" s="215">
        <v>4</v>
      </c>
      <c r="D1574" s="215">
        <v>1</v>
      </c>
      <c r="E1574" s="216">
        <v>420042260</v>
      </c>
      <c r="F1574" s="217">
        <v>200</v>
      </c>
      <c r="G1574" s="218">
        <v>75.900000000000006</v>
      </c>
      <c r="H1574" s="218">
        <v>0</v>
      </c>
      <c r="I1574" s="180">
        <f t="shared" si="24"/>
        <v>0</v>
      </c>
      <c r="J1574" s="206"/>
    </row>
    <row r="1575" spans="1:10" s="164" customFormat="1" ht="11.25" x14ac:dyDescent="0.2">
      <c r="A1575" s="213" t="s">
        <v>828</v>
      </c>
      <c r="B1575" s="214">
        <v>923</v>
      </c>
      <c r="C1575" s="215">
        <v>4</v>
      </c>
      <c r="D1575" s="215">
        <v>10</v>
      </c>
      <c r="E1575" s="216"/>
      <c r="F1575" s="217"/>
      <c r="G1575" s="218">
        <v>807</v>
      </c>
      <c r="H1575" s="218">
        <v>399.9</v>
      </c>
      <c r="I1575" s="180">
        <f t="shared" si="24"/>
        <v>49.553903345724905</v>
      </c>
      <c r="J1575" s="206"/>
    </row>
    <row r="1576" spans="1:10" s="164" customFormat="1" ht="22.5" x14ac:dyDescent="0.2">
      <c r="A1576" s="213" t="s">
        <v>711</v>
      </c>
      <c r="B1576" s="214">
        <v>923</v>
      </c>
      <c r="C1576" s="215">
        <v>4</v>
      </c>
      <c r="D1576" s="215">
        <v>10</v>
      </c>
      <c r="E1576" s="216">
        <v>1200000000</v>
      </c>
      <c r="F1576" s="217"/>
      <c r="G1576" s="218">
        <v>807</v>
      </c>
      <c r="H1576" s="218">
        <v>399.9</v>
      </c>
      <c r="I1576" s="180">
        <f t="shared" si="24"/>
        <v>49.553903345724905</v>
      </c>
      <c r="J1576" s="206"/>
    </row>
    <row r="1577" spans="1:10" s="164" customFormat="1" ht="22.5" x14ac:dyDescent="0.2">
      <c r="A1577" s="213" t="s">
        <v>829</v>
      </c>
      <c r="B1577" s="214">
        <v>923</v>
      </c>
      <c r="C1577" s="215">
        <v>4</v>
      </c>
      <c r="D1577" s="215">
        <v>10</v>
      </c>
      <c r="E1577" s="216">
        <v>1210000000</v>
      </c>
      <c r="F1577" s="217"/>
      <c r="G1577" s="218">
        <v>807</v>
      </c>
      <c r="H1577" s="218">
        <v>399.9</v>
      </c>
      <c r="I1577" s="180">
        <f t="shared" si="24"/>
        <v>49.553903345724905</v>
      </c>
      <c r="J1577" s="206"/>
    </row>
    <row r="1578" spans="1:10" s="164" customFormat="1" ht="11.25" x14ac:dyDescent="0.2">
      <c r="A1578" s="213" t="s">
        <v>830</v>
      </c>
      <c r="B1578" s="214">
        <v>923</v>
      </c>
      <c r="C1578" s="215">
        <v>4</v>
      </c>
      <c r="D1578" s="215">
        <v>10</v>
      </c>
      <c r="E1578" s="216">
        <v>1210100000</v>
      </c>
      <c r="F1578" s="217"/>
      <c r="G1578" s="218">
        <v>807</v>
      </c>
      <c r="H1578" s="218">
        <v>399.9</v>
      </c>
      <c r="I1578" s="180">
        <f t="shared" si="24"/>
        <v>49.553903345724905</v>
      </c>
      <c r="J1578" s="206"/>
    </row>
    <row r="1579" spans="1:10" s="164" customFormat="1" ht="22.5" x14ac:dyDescent="0.2">
      <c r="A1579" s="213" t="s">
        <v>837</v>
      </c>
      <c r="B1579" s="214">
        <v>923</v>
      </c>
      <c r="C1579" s="215">
        <v>4</v>
      </c>
      <c r="D1579" s="215">
        <v>10</v>
      </c>
      <c r="E1579" s="216">
        <v>1210100070</v>
      </c>
      <c r="F1579" s="217"/>
      <c r="G1579" s="218">
        <v>807</v>
      </c>
      <c r="H1579" s="218">
        <v>399.9</v>
      </c>
      <c r="I1579" s="180">
        <f t="shared" si="24"/>
        <v>49.553903345724905</v>
      </c>
      <c r="J1579" s="206"/>
    </row>
    <row r="1580" spans="1:10" s="164" customFormat="1" ht="11.25" x14ac:dyDescent="0.2">
      <c r="A1580" s="213" t="s">
        <v>599</v>
      </c>
      <c r="B1580" s="214">
        <v>923</v>
      </c>
      <c r="C1580" s="215">
        <v>4</v>
      </c>
      <c r="D1580" s="215">
        <v>10</v>
      </c>
      <c r="E1580" s="216">
        <v>1210100070</v>
      </c>
      <c r="F1580" s="217">
        <v>200</v>
      </c>
      <c r="G1580" s="218">
        <v>807</v>
      </c>
      <c r="H1580" s="218">
        <v>399.9</v>
      </c>
      <c r="I1580" s="180">
        <f t="shared" si="24"/>
        <v>49.553903345724905</v>
      </c>
      <c r="J1580" s="206"/>
    </row>
    <row r="1581" spans="1:10" s="164" customFormat="1" ht="11.25" x14ac:dyDescent="0.2">
      <c r="A1581" s="213" t="s">
        <v>931</v>
      </c>
      <c r="B1581" s="214">
        <v>923</v>
      </c>
      <c r="C1581" s="215">
        <v>7</v>
      </c>
      <c r="D1581" s="215"/>
      <c r="E1581" s="216"/>
      <c r="F1581" s="217"/>
      <c r="G1581" s="218">
        <v>15232305.6</v>
      </c>
      <c r="H1581" s="218">
        <v>15192957.5</v>
      </c>
      <c r="I1581" s="180">
        <f t="shared" si="24"/>
        <v>99.741679946337214</v>
      </c>
      <c r="J1581" s="206"/>
    </row>
    <row r="1582" spans="1:10" s="164" customFormat="1" ht="11.25" x14ac:dyDescent="0.2">
      <c r="A1582" s="213" t="s">
        <v>932</v>
      </c>
      <c r="B1582" s="214">
        <v>923</v>
      </c>
      <c r="C1582" s="215">
        <v>7</v>
      </c>
      <c r="D1582" s="215">
        <v>1</v>
      </c>
      <c r="E1582" s="216"/>
      <c r="F1582" s="217"/>
      <c r="G1582" s="218">
        <v>3724801.2</v>
      </c>
      <c r="H1582" s="218">
        <v>3714635.4</v>
      </c>
      <c r="I1582" s="180">
        <f t="shared" si="24"/>
        <v>99.727078051843392</v>
      </c>
      <c r="J1582" s="206"/>
    </row>
    <row r="1583" spans="1:10" s="164" customFormat="1" ht="22.5" x14ac:dyDescent="0.2">
      <c r="A1583" s="213" t="s">
        <v>617</v>
      </c>
      <c r="B1583" s="214">
        <v>923</v>
      </c>
      <c r="C1583" s="215">
        <v>7</v>
      </c>
      <c r="D1583" s="215">
        <v>1</v>
      </c>
      <c r="E1583" s="216">
        <v>700000000</v>
      </c>
      <c r="F1583" s="217"/>
      <c r="G1583" s="218">
        <v>3724801.2</v>
      </c>
      <c r="H1583" s="218">
        <v>3714635.4</v>
      </c>
      <c r="I1583" s="180">
        <f t="shared" si="24"/>
        <v>99.727078051843392</v>
      </c>
      <c r="J1583" s="206"/>
    </row>
    <row r="1584" spans="1:10" s="164" customFormat="1" ht="11.25" x14ac:dyDescent="0.2">
      <c r="A1584" s="213" t="s">
        <v>933</v>
      </c>
      <c r="B1584" s="214">
        <v>923</v>
      </c>
      <c r="C1584" s="215">
        <v>7</v>
      </c>
      <c r="D1584" s="215">
        <v>1</v>
      </c>
      <c r="E1584" s="216">
        <v>710000000</v>
      </c>
      <c r="F1584" s="217"/>
      <c r="G1584" s="218">
        <v>3724801.2</v>
      </c>
      <c r="H1584" s="218">
        <v>3714635.4</v>
      </c>
      <c r="I1584" s="180">
        <f t="shared" si="24"/>
        <v>99.727078051843392</v>
      </c>
      <c r="J1584" s="206"/>
    </row>
    <row r="1585" spans="1:10" s="164" customFormat="1" ht="45" x14ac:dyDescent="0.2">
      <c r="A1585" s="213" t="s">
        <v>934</v>
      </c>
      <c r="B1585" s="214">
        <v>923</v>
      </c>
      <c r="C1585" s="215">
        <v>7</v>
      </c>
      <c r="D1585" s="215">
        <v>1</v>
      </c>
      <c r="E1585" s="216">
        <v>710100000</v>
      </c>
      <c r="F1585" s="217"/>
      <c r="G1585" s="218">
        <v>3711904.5</v>
      </c>
      <c r="H1585" s="218">
        <v>3701738.8</v>
      </c>
      <c r="I1585" s="180">
        <f t="shared" si="24"/>
        <v>99.726132501523139</v>
      </c>
      <c r="J1585" s="206"/>
    </row>
    <row r="1586" spans="1:10" s="164" customFormat="1" ht="11.25" x14ac:dyDescent="0.2">
      <c r="A1586" s="213" t="s">
        <v>1612</v>
      </c>
      <c r="B1586" s="214">
        <v>923</v>
      </c>
      <c r="C1586" s="215">
        <v>7</v>
      </c>
      <c r="D1586" s="215">
        <v>1</v>
      </c>
      <c r="E1586" s="216">
        <v>710100330</v>
      </c>
      <c r="F1586" s="217"/>
      <c r="G1586" s="218">
        <v>6935.5</v>
      </c>
      <c r="H1586" s="218">
        <v>1387.1</v>
      </c>
      <c r="I1586" s="180">
        <f t="shared" si="24"/>
        <v>20</v>
      </c>
      <c r="J1586" s="206"/>
    </row>
    <row r="1587" spans="1:10" s="164" customFormat="1" ht="11.25" x14ac:dyDescent="0.2">
      <c r="A1587" s="213" t="s">
        <v>599</v>
      </c>
      <c r="B1587" s="214">
        <v>923</v>
      </c>
      <c r="C1587" s="215">
        <v>7</v>
      </c>
      <c r="D1587" s="215">
        <v>1</v>
      </c>
      <c r="E1587" s="216">
        <v>710100330</v>
      </c>
      <c r="F1587" s="217">
        <v>200</v>
      </c>
      <c r="G1587" s="218">
        <v>6935.5</v>
      </c>
      <c r="H1587" s="218">
        <v>1387.1</v>
      </c>
      <c r="I1587" s="180">
        <f t="shared" si="24"/>
        <v>20</v>
      </c>
      <c r="J1587" s="206"/>
    </row>
    <row r="1588" spans="1:10" s="164" customFormat="1" ht="22.5" x14ac:dyDescent="0.2">
      <c r="A1588" s="213" t="s">
        <v>1613</v>
      </c>
      <c r="B1588" s="214">
        <v>923</v>
      </c>
      <c r="C1588" s="215">
        <v>7</v>
      </c>
      <c r="D1588" s="215">
        <v>1</v>
      </c>
      <c r="E1588" s="216" t="s">
        <v>1614</v>
      </c>
      <c r="F1588" s="217"/>
      <c r="G1588" s="218">
        <v>2115.6999999999998</v>
      </c>
      <c r="H1588" s="218">
        <v>2115.6999999999998</v>
      </c>
      <c r="I1588" s="180">
        <f t="shared" si="24"/>
        <v>100</v>
      </c>
      <c r="J1588" s="206"/>
    </row>
    <row r="1589" spans="1:10" s="164" customFormat="1" ht="11.25" x14ac:dyDescent="0.2">
      <c r="A1589" s="213" t="s">
        <v>599</v>
      </c>
      <c r="B1589" s="214">
        <v>923</v>
      </c>
      <c r="C1589" s="215">
        <v>7</v>
      </c>
      <c r="D1589" s="215">
        <v>1</v>
      </c>
      <c r="E1589" s="216" t="s">
        <v>1614</v>
      </c>
      <c r="F1589" s="217">
        <v>200</v>
      </c>
      <c r="G1589" s="218">
        <v>2115.6999999999998</v>
      </c>
      <c r="H1589" s="218">
        <v>2115.6999999999998</v>
      </c>
      <c r="I1589" s="180">
        <f t="shared" si="24"/>
        <v>100</v>
      </c>
      <c r="J1589" s="206"/>
    </row>
    <row r="1590" spans="1:10" s="164" customFormat="1" ht="56.25" x14ac:dyDescent="0.2">
      <c r="A1590" s="213" t="s">
        <v>1615</v>
      </c>
      <c r="B1590" s="214">
        <v>923</v>
      </c>
      <c r="C1590" s="215">
        <v>7</v>
      </c>
      <c r="D1590" s="215">
        <v>1</v>
      </c>
      <c r="E1590" s="216">
        <v>710102530</v>
      </c>
      <c r="F1590" s="217"/>
      <c r="G1590" s="218">
        <v>911</v>
      </c>
      <c r="H1590" s="218">
        <v>911</v>
      </c>
      <c r="I1590" s="180">
        <f t="shared" si="24"/>
        <v>100</v>
      </c>
      <c r="J1590" s="206"/>
    </row>
    <row r="1591" spans="1:10" s="164" customFormat="1" ht="11.25" x14ac:dyDescent="0.2">
      <c r="A1591" s="213" t="s">
        <v>599</v>
      </c>
      <c r="B1591" s="214">
        <v>923</v>
      </c>
      <c r="C1591" s="215">
        <v>7</v>
      </c>
      <c r="D1591" s="215">
        <v>1</v>
      </c>
      <c r="E1591" s="216">
        <v>710102530</v>
      </c>
      <c r="F1591" s="217">
        <v>200</v>
      </c>
      <c r="G1591" s="218">
        <v>911</v>
      </c>
      <c r="H1591" s="218">
        <v>911</v>
      </c>
      <c r="I1591" s="180">
        <f t="shared" si="24"/>
        <v>100</v>
      </c>
      <c r="J1591" s="206"/>
    </row>
    <row r="1592" spans="1:10" s="164" customFormat="1" ht="22.5" x14ac:dyDescent="0.2">
      <c r="A1592" s="213" t="s">
        <v>935</v>
      </c>
      <c r="B1592" s="214">
        <v>923</v>
      </c>
      <c r="C1592" s="215">
        <v>7</v>
      </c>
      <c r="D1592" s="215">
        <v>1</v>
      </c>
      <c r="E1592" s="216">
        <v>710162110</v>
      </c>
      <c r="F1592" s="217"/>
      <c r="G1592" s="218">
        <v>43030.7</v>
      </c>
      <c r="H1592" s="218">
        <v>42389</v>
      </c>
      <c r="I1592" s="180">
        <f t="shared" si="24"/>
        <v>98.508739109519496</v>
      </c>
      <c r="J1592" s="206"/>
    </row>
    <row r="1593" spans="1:10" s="164" customFormat="1" ht="11.25" x14ac:dyDescent="0.2">
      <c r="A1593" s="213" t="s">
        <v>603</v>
      </c>
      <c r="B1593" s="214">
        <v>923</v>
      </c>
      <c r="C1593" s="215">
        <v>7</v>
      </c>
      <c r="D1593" s="215">
        <v>1</v>
      </c>
      <c r="E1593" s="216">
        <v>710162110</v>
      </c>
      <c r="F1593" s="217">
        <v>800</v>
      </c>
      <c r="G1593" s="218">
        <v>43030.7</v>
      </c>
      <c r="H1593" s="218">
        <v>42389</v>
      </c>
      <c r="I1593" s="180">
        <f t="shared" si="24"/>
        <v>98.508739109519496</v>
      </c>
      <c r="J1593" s="206"/>
    </row>
    <row r="1594" spans="1:10" s="164" customFormat="1" ht="45" x14ac:dyDescent="0.2">
      <c r="A1594" s="213" t="s">
        <v>1616</v>
      </c>
      <c r="B1594" s="214">
        <v>923</v>
      </c>
      <c r="C1594" s="215">
        <v>7</v>
      </c>
      <c r="D1594" s="215">
        <v>1</v>
      </c>
      <c r="E1594" s="216">
        <v>710176020</v>
      </c>
      <c r="F1594" s="217"/>
      <c r="G1594" s="218">
        <v>3633376.6</v>
      </c>
      <c r="H1594" s="218">
        <v>3629401</v>
      </c>
      <c r="I1594" s="180">
        <f t="shared" si="24"/>
        <v>99.890581119501903</v>
      </c>
      <c r="J1594" s="206"/>
    </row>
    <row r="1595" spans="1:10" s="164" customFormat="1" ht="11.25" x14ac:dyDescent="0.2">
      <c r="A1595" s="213" t="s">
        <v>609</v>
      </c>
      <c r="B1595" s="214">
        <v>923</v>
      </c>
      <c r="C1595" s="215">
        <v>7</v>
      </c>
      <c r="D1595" s="215">
        <v>1</v>
      </c>
      <c r="E1595" s="216">
        <v>710176020</v>
      </c>
      <c r="F1595" s="217">
        <v>500</v>
      </c>
      <c r="G1595" s="218">
        <v>3633376.6</v>
      </c>
      <c r="H1595" s="218">
        <v>3629401</v>
      </c>
      <c r="I1595" s="180">
        <f t="shared" si="24"/>
        <v>99.890581119501903</v>
      </c>
      <c r="J1595" s="206"/>
    </row>
    <row r="1596" spans="1:10" s="164" customFormat="1" ht="45" x14ac:dyDescent="0.2">
      <c r="A1596" s="213" t="s">
        <v>1617</v>
      </c>
      <c r="B1596" s="214">
        <v>923</v>
      </c>
      <c r="C1596" s="215">
        <v>7</v>
      </c>
      <c r="D1596" s="215">
        <v>1</v>
      </c>
      <c r="E1596" s="216" t="s">
        <v>936</v>
      </c>
      <c r="F1596" s="217"/>
      <c r="G1596" s="218">
        <v>25535</v>
      </c>
      <c r="H1596" s="218">
        <v>25535</v>
      </c>
      <c r="I1596" s="180">
        <f t="shared" si="24"/>
        <v>100</v>
      </c>
      <c r="J1596" s="206"/>
    </row>
    <row r="1597" spans="1:10" s="164" customFormat="1" ht="11.25" x14ac:dyDescent="0.2">
      <c r="A1597" s="213" t="s">
        <v>609</v>
      </c>
      <c r="B1597" s="214">
        <v>923</v>
      </c>
      <c r="C1597" s="215">
        <v>7</v>
      </c>
      <c r="D1597" s="215">
        <v>1</v>
      </c>
      <c r="E1597" s="216" t="s">
        <v>936</v>
      </c>
      <c r="F1597" s="217">
        <v>500</v>
      </c>
      <c r="G1597" s="218">
        <v>25535</v>
      </c>
      <c r="H1597" s="218">
        <v>25535</v>
      </c>
      <c r="I1597" s="180">
        <f t="shared" si="24"/>
        <v>100</v>
      </c>
      <c r="J1597" s="206"/>
    </row>
    <row r="1598" spans="1:10" s="164" customFormat="1" ht="11.25" x14ac:dyDescent="0.2">
      <c r="A1598" s="213" t="s">
        <v>1449</v>
      </c>
      <c r="B1598" s="214">
        <v>923</v>
      </c>
      <c r="C1598" s="215">
        <v>7</v>
      </c>
      <c r="D1598" s="215">
        <v>1</v>
      </c>
      <c r="E1598" s="216" t="s">
        <v>937</v>
      </c>
      <c r="F1598" s="217"/>
      <c r="G1598" s="218">
        <v>12896.7</v>
      </c>
      <c r="H1598" s="218">
        <v>12896.6</v>
      </c>
      <c r="I1598" s="180">
        <f t="shared" si="24"/>
        <v>99.99922460784542</v>
      </c>
      <c r="J1598" s="206"/>
    </row>
    <row r="1599" spans="1:10" s="164" customFormat="1" ht="56.25" x14ac:dyDescent="0.2">
      <c r="A1599" s="213" t="s">
        <v>1618</v>
      </c>
      <c r="B1599" s="214">
        <v>923</v>
      </c>
      <c r="C1599" s="215">
        <v>7</v>
      </c>
      <c r="D1599" s="215">
        <v>1</v>
      </c>
      <c r="E1599" s="216" t="s">
        <v>938</v>
      </c>
      <c r="F1599" s="217"/>
      <c r="G1599" s="218">
        <v>5492.6</v>
      </c>
      <c r="H1599" s="218">
        <v>5492.6</v>
      </c>
      <c r="I1599" s="180">
        <f t="shared" si="24"/>
        <v>100</v>
      </c>
      <c r="J1599" s="206"/>
    </row>
    <row r="1600" spans="1:10" s="164" customFormat="1" ht="11.25" x14ac:dyDescent="0.2">
      <c r="A1600" s="213" t="s">
        <v>599</v>
      </c>
      <c r="B1600" s="214">
        <v>923</v>
      </c>
      <c r="C1600" s="215">
        <v>7</v>
      </c>
      <c r="D1600" s="215">
        <v>1</v>
      </c>
      <c r="E1600" s="216" t="s">
        <v>938</v>
      </c>
      <c r="F1600" s="217">
        <v>200</v>
      </c>
      <c r="G1600" s="218">
        <v>5492.6</v>
      </c>
      <c r="H1600" s="218">
        <v>5492.6</v>
      </c>
      <c r="I1600" s="180">
        <f t="shared" si="24"/>
        <v>100</v>
      </c>
      <c r="J1600" s="206"/>
    </row>
    <row r="1601" spans="1:10" s="164" customFormat="1" ht="67.5" x14ac:dyDescent="0.2">
      <c r="A1601" s="213" t="s">
        <v>939</v>
      </c>
      <c r="B1601" s="214">
        <v>923</v>
      </c>
      <c r="C1601" s="215">
        <v>7</v>
      </c>
      <c r="D1601" s="215">
        <v>1</v>
      </c>
      <c r="E1601" s="216" t="s">
        <v>940</v>
      </c>
      <c r="F1601" s="217"/>
      <c r="G1601" s="218">
        <v>7404.1</v>
      </c>
      <c r="H1601" s="218">
        <v>7404</v>
      </c>
      <c r="I1601" s="180">
        <f t="shared" si="24"/>
        <v>99.998649396955742</v>
      </c>
      <c r="J1601" s="206"/>
    </row>
    <row r="1602" spans="1:10" s="164" customFormat="1" ht="11.25" x14ac:dyDescent="0.2">
      <c r="A1602" s="213" t="s">
        <v>599</v>
      </c>
      <c r="B1602" s="214">
        <v>923</v>
      </c>
      <c r="C1602" s="215">
        <v>7</v>
      </c>
      <c r="D1602" s="215">
        <v>1</v>
      </c>
      <c r="E1602" s="216" t="s">
        <v>940</v>
      </c>
      <c r="F1602" s="217">
        <v>200</v>
      </c>
      <c r="G1602" s="218">
        <v>7404.1</v>
      </c>
      <c r="H1602" s="218">
        <v>7404</v>
      </c>
      <c r="I1602" s="180">
        <f t="shared" si="24"/>
        <v>99.998649396955742</v>
      </c>
      <c r="J1602" s="206"/>
    </row>
    <row r="1603" spans="1:10" s="164" customFormat="1" ht="11.25" x14ac:dyDescent="0.2">
      <c r="A1603" s="213" t="s">
        <v>941</v>
      </c>
      <c r="B1603" s="214">
        <v>923</v>
      </c>
      <c r="C1603" s="215">
        <v>7</v>
      </c>
      <c r="D1603" s="215">
        <v>2</v>
      </c>
      <c r="E1603" s="216"/>
      <c r="F1603" s="217"/>
      <c r="G1603" s="218">
        <v>9903698.8000000007</v>
      </c>
      <c r="H1603" s="218">
        <v>9885723.9000000004</v>
      </c>
      <c r="I1603" s="180">
        <f t="shared" si="24"/>
        <v>99.818503163686671</v>
      </c>
      <c r="J1603" s="206"/>
    </row>
    <row r="1604" spans="1:10" s="164" customFormat="1" ht="22.5" x14ac:dyDescent="0.2">
      <c r="A1604" s="213" t="s">
        <v>617</v>
      </c>
      <c r="B1604" s="214">
        <v>923</v>
      </c>
      <c r="C1604" s="215">
        <v>7</v>
      </c>
      <c r="D1604" s="215">
        <v>2</v>
      </c>
      <c r="E1604" s="216">
        <v>700000000</v>
      </c>
      <c r="F1604" s="217"/>
      <c r="G1604" s="218">
        <v>9903298.8000000007</v>
      </c>
      <c r="H1604" s="218">
        <v>9885323.9000000004</v>
      </c>
      <c r="I1604" s="180">
        <f t="shared" si="24"/>
        <v>99.818495832923873</v>
      </c>
      <c r="J1604" s="206"/>
    </row>
    <row r="1605" spans="1:10" s="164" customFormat="1" ht="11.25" x14ac:dyDescent="0.2">
      <c r="A1605" s="213" t="s">
        <v>946</v>
      </c>
      <c r="B1605" s="214">
        <v>923</v>
      </c>
      <c r="C1605" s="215">
        <v>7</v>
      </c>
      <c r="D1605" s="215">
        <v>2</v>
      </c>
      <c r="E1605" s="216">
        <v>720000000</v>
      </c>
      <c r="F1605" s="217"/>
      <c r="G1605" s="218">
        <v>9849775.8000000007</v>
      </c>
      <c r="H1605" s="218">
        <v>9831800.9000000004</v>
      </c>
      <c r="I1605" s="180">
        <f t="shared" si="24"/>
        <v>99.817509551841781</v>
      </c>
      <c r="J1605" s="206"/>
    </row>
    <row r="1606" spans="1:10" s="164" customFormat="1" ht="22.5" x14ac:dyDescent="0.2">
      <c r="A1606" s="213" t="s">
        <v>947</v>
      </c>
      <c r="B1606" s="214">
        <v>923</v>
      </c>
      <c r="C1606" s="215">
        <v>7</v>
      </c>
      <c r="D1606" s="215">
        <v>2</v>
      </c>
      <c r="E1606" s="216">
        <v>720100000</v>
      </c>
      <c r="F1606" s="217"/>
      <c r="G1606" s="218">
        <v>7857133</v>
      </c>
      <c r="H1606" s="218">
        <v>7844615.5</v>
      </c>
      <c r="I1606" s="180">
        <f t="shared" si="24"/>
        <v>99.840686163769902</v>
      </c>
      <c r="J1606" s="206"/>
    </row>
    <row r="1607" spans="1:10" s="164" customFormat="1" ht="33.75" x14ac:dyDescent="0.2">
      <c r="A1607" s="213" t="s">
        <v>948</v>
      </c>
      <c r="B1607" s="214">
        <v>923</v>
      </c>
      <c r="C1607" s="215">
        <v>7</v>
      </c>
      <c r="D1607" s="215">
        <v>2</v>
      </c>
      <c r="E1607" s="216">
        <v>720142110</v>
      </c>
      <c r="F1607" s="217"/>
      <c r="G1607" s="218">
        <v>79006.100000000006</v>
      </c>
      <c r="H1607" s="218">
        <v>78988</v>
      </c>
      <c r="I1607" s="180">
        <f t="shared" si="24"/>
        <v>99.977090376565855</v>
      </c>
      <c r="J1607" s="206"/>
    </row>
    <row r="1608" spans="1:10" s="164" customFormat="1" ht="22.5" x14ac:dyDescent="0.2">
      <c r="A1608" s="213" t="s">
        <v>620</v>
      </c>
      <c r="B1608" s="214">
        <v>923</v>
      </c>
      <c r="C1608" s="215">
        <v>7</v>
      </c>
      <c r="D1608" s="215">
        <v>2</v>
      </c>
      <c r="E1608" s="216">
        <v>720142110</v>
      </c>
      <c r="F1608" s="217">
        <v>600</v>
      </c>
      <c r="G1608" s="218">
        <v>79006.100000000006</v>
      </c>
      <c r="H1608" s="218">
        <v>78988</v>
      </c>
      <c r="I1608" s="180">
        <f t="shared" si="24"/>
        <v>99.977090376565855</v>
      </c>
      <c r="J1608" s="206"/>
    </row>
    <row r="1609" spans="1:10" s="164" customFormat="1" ht="33.75" x14ac:dyDescent="0.2">
      <c r="A1609" s="213" t="s">
        <v>949</v>
      </c>
      <c r="B1609" s="214">
        <v>923</v>
      </c>
      <c r="C1609" s="215">
        <v>7</v>
      </c>
      <c r="D1609" s="215">
        <v>2</v>
      </c>
      <c r="E1609" s="216">
        <v>720142120</v>
      </c>
      <c r="F1609" s="217"/>
      <c r="G1609" s="218">
        <v>94260.5</v>
      </c>
      <c r="H1609" s="218">
        <v>93111</v>
      </c>
      <c r="I1609" s="180">
        <f t="shared" si="24"/>
        <v>98.780507211398188</v>
      </c>
      <c r="J1609" s="206"/>
    </row>
    <row r="1610" spans="1:10" s="164" customFormat="1" ht="22.5" x14ac:dyDescent="0.2">
      <c r="A1610" s="213" t="s">
        <v>620</v>
      </c>
      <c r="B1610" s="214">
        <v>923</v>
      </c>
      <c r="C1610" s="215">
        <v>7</v>
      </c>
      <c r="D1610" s="215">
        <v>2</v>
      </c>
      <c r="E1610" s="216">
        <v>720142120</v>
      </c>
      <c r="F1610" s="217">
        <v>600</v>
      </c>
      <c r="G1610" s="218">
        <v>94260.5</v>
      </c>
      <c r="H1610" s="218">
        <v>93111</v>
      </c>
      <c r="I1610" s="180">
        <f t="shared" si="24"/>
        <v>98.780507211398188</v>
      </c>
      <c r="J1610" s="206"/>
    </row>
    <row r="1611" spans="1:10" s="164" customFormat="1" ht="33.75" x14ac:dyDescent="0.2">
      <c r="A1611" s="213" t="s">
        <v>950</v>
      </c>
      <c r="B1611" s="214">
        <v>923</v>
      </c>
      <c r="C1611" s="215">
        <v>7</v>
      </c>
      <c r="D1611" s="215">
        <v>2</v>
      </c>
      <c r="E1611" s="216">
        <v>720142130</v>
      </c>
      <c r="F1611" s="217"/>
      <c r="G1611" s="218">
        <v>42484</v>
      </c>
      <c r="H1611" s="218">
        <v>42480.7</v>
      </c>
      <c r="I1611" s="180">
        <f t="shared" si="24"/>
        <v>99.992232369833346</v>
      </c>
      <c r="J1611" s="206"/>
    </row>
    <row r="1612" spans="1:10" s="164" customFormat="1" ht="22.5" x14ac:dyDescent="0.2">
      <c r="A1612" s="213" t="s">
        <v>620</v>
      </c>
      <c r="B1612" s="214">
        <v>923</v>
      </c>
      <c r="C1612" s="215">
        <v>7</v>
      </c>
      <c r="D1612" s="215">
        <v>2</v>
      </c>
      <c r="E1612" s="216">
        <v>720142130</v>
      </c>
      <c r="F1612" s="217">
        <v>600</v>
      </c>
      <c r="G1612" s="218">
        <v>42484</v>
      </c>
      <c r="H1612" s="218">
        <v>42480.7</v>
      </c>
      <c r="I1612" s="180">
        <f t="shared" si="24"/>
        <v>99.992232369833346</v>
      </c>
      <c r="J1612" s="206"/>
    </row>
    <row r="1613" spans="1:10" s="164" customFormat="1" ht="22.5" x14ac:dyDescent="0.2">
      <c r="A1613" s="213" t="s">
        <v>951</v>
      </c>
      <c r="B1613" s="214">
        <v>923</v>
      </c>
      <c r="C1613" s="215">
        <v>7</v>
      </c>
      <c r="D1613" s="215">
        <v>2</v>
      </c>
      <c r="E1613" s="216">
        <v>720142200</v>
      </c>
      <c r="F1613" s="217"/>
      <c r="G1613" s="218">
        <v>543014</v>
      </c>
      <c r="H1613" s="218">
        <v>531998.4</v>
      </c>
      <c r="I1613" s="180">
        <f t="shared" ref="I1613:I1676" si="25">+H1613/G1613*100</f>
        <v>97.971396685904978</v>
      </c>
      <c r="J1613" s="206"/>
    </row>
    <row r="1614" spans="1:10" s="164" customFormat="1" ht="22.5" x14ac:dyDescent="0.2">
      <c r="A1614" s="213" t="s">
        <v>620</v>
      </c>
      <c r="B1614" s="214">
        <v>923</v>
      </c>
      <c r="C1614" s="215">
        <v>7</v>
      </c>
      <c r="D1614" s="215">
        <v>2</v>
      </c>
      <c r="E1614" s="216">
        <v>720142200</v>
      </c>
      <c r="F1614" s="217">
        <v>600</v>
      </c>
      <c r="G1614" s="218">
        <v>543014</v>
      </c>
      <c r="H1614" s="218">
        <v>531998.4</v>
      </c>
      <c r="I1614" s="180">
        <f t="shared" si="25"/>
        <v>97.971396685904978</v>
      </c>
      <c r="J1614" s="206"/>
    </row>
    <row r="1615" spans="1:10" s="164" customFormat="1" ht="33.75" x14ac:dyDescent="0.2">
      <c r="A1615" s="213" t="s">
        <v>952</v>
      </c>
      <c r="B1615" s="214">
        <v>923</v>
      </c>
      <c r="C1615" s="215">
        <v>7</v>
      </c>
      <c r="D1615" s="215">
        <v>2</v>
      </c>
      <c r="E1615" s="216">
        <v>720142210</v>
      </c>
      <c r="F1615" s="217"/>
      <c r="G1615" s="218">
        <v>55896.7</v>
      </c>
      <c r="H1615" s="218">
        <v>55565.7</v>
      </c>
      <c r="I1615" s="180">
        <f t="shared" si="25"/>
        <v>99.407836240779872</v>
      </c>
      <c r="J1615" s="206"/>
    </row>
    <row r="1616" spans="1:10" s="164" customFormat="1" ht="22.5" x14ac:dyDescent="0.2">
      <c r="A1616" s="213" t="s">
        <v>620</v>
      </c>
      <c r="B1616" s="214">
        <v>923</v>
      </c>
      <c r="C1616" s="215">
        <v>7</v>
      </c>
      <c r="D1616" s="215">
        <v>2</v>
      </c>
      <c r="E1616" s="216">
        <v>720142210</v>
      </c>
      <c r="F1616" s="217">
        <v>600</v>
      </c>
      <c r="G1616" s="218">
        <v>55896.7</v>
      </c>
      <c r="H1616" s="218">
        <v>55565.7</v>
      </c>
      <c r="I1616" s="180">
        <f t="shared" si="25"/>
        <v>99.407836240779872</v>
      </c>
      <c r="J1616" s="206"/>
    </row>
    <row r="1617" spans="1:10" s="164" customFormat="1" ht="22.5" x14ac:dyDescent="0.2">
      <c r="A1617" s="213" t="s">
        <v>1621</v>
      </c>
      <c r="B1617" s="214">
        <v>923</v>
      </c>
      <c r="C1617" s="215">
        <v>7</v>
      </c>
      <c r="D1617" s="215">
        <v>2</v>
      </c>
      <c r="E1617" s="216">
        <v>720175120</v>
      </c>
      <c r="F1617" s="217"/>
      <c r="G1617" s="218">
        <v>3223.8</v>
      </c>
      <c r="H1617" s="218">
        <v>3223.8</v>
      </c>
      <c r="I1617" s="180">
        <f t="shared" si="25"/>
        <v>100</v>
      </c>
      <c r="J1617" s="206"/>
    </row>
    <row r="1618" spans="1:10" s="164" customFormat="1" ht="11.25" x14ac:dyDescent="0.2">
      <c r="A1618" s="213" t="s">
        <v>609</v>
      </c>
      <c r="B1618" s="214">
        <v>923</v>
      </c>
      <c r="C1618" s="215">
        <v>7</v>
      </c>
      <c r="D1618" s="215">
        <v>2</v>
      </c>
      <c r="E1618" s="216">
        <v>720175120</v>
      </c>
      <c r="F1618" s="217">
        <v>500</v>
      </c>
      <c r="G1618" s="218">
        <v>3223.8</v>
      </c>
      <c r="H1618" s="218">
        <v>3223.8</v>
      </c>
      <c r="I1618" s="180">
        <f t="shared" si="25"/>
        <v>100</v>
      </c>
      <c r="J1618" s="206"/>
    </row>
    <row r="1619" spans="1:10" s="164" customFormat="1" ht="45" x14ac:dyDescent="0.2">
      <c r="A1619" s="213" t="s">
        <v>1622</v>
      </c>
      <c r="B1619" s="214">
        <v>923</v>
      </c>
      <c r="C1619" s="215">
        <v>7</v>
      </c>
      <c r="D1619" s="215">
        <v>2</v>
      </c>
      <c r="E1619" s="216">
        <v>720176020</v>
      </c>
      <c r="F1619" s="217"/>
      <c r="G1619" s="218">
        <v>6968573.9000000004</v>
      </c>
      <c r="H1619" s="218">
        <v>6968573.9000000004</v>
      </c>
      <c r="I1619" s="180">
        <f t="shared" si="25"/>
        <v>100</v>
      </c>
      <c r="J1619" s="206"/>
    </row>
    <row r="1620" spans="1:10" s="164" customFormat="1" ht="11.25" x14ac:dyDescent="0.2">
      <c r="A1620" s="213" t="s">
        <v>609</v>
      </c>
      <c r="B1620" s="214">
        <v>923</v>
      </c>
      <c r="C1620" s="215">
        <v>7</v>
      </c>
      <c r="D1620" s="215">
        <v>2</v>
      </c>
      <c r="E1620" s="216">
        <v>720176020</v>
      </c>
      <c r="F1620" s="217">
        <v>500</v>
      </c>
      <c r="G1620" s="218">
        <v>6968573.9000000004</v>
      </c>
      <c r="H1620" s="218">
        <v>6968573.9000000004</v>
      </c>
      <c r="I1620" s="180">
        <f t="shared" si="25"/>
        <v>100</v>
      </c>
      <c r="J1620" s="206"/>
    </row>
    <row r="1621" spans="1:10" s="164" customFormat="1" ht="45" x14ac:dyDescent="0.2">
      <c r="A1621" s="213" t="s">
        <v>1623</v>
      </c>
      <c r="B1621" s="214">
        <v>923</v>
      </c>
      <c r="C1621" s="215">
        <v>7</v>
      </c>
      <c r="D1621" s="215">
        <v>2</v>
      </c>
      <c r="E1621" s="216" t="s">
        <v>953</v>
      </c>
      <c r="F1621" s="217"/>
      <c r="G1621" s="218">
        <v>70674</v>
      </c>
      <c r="H1621" s="218">
        <v>70674</v>
      </c>
      <c r="I1621" s="180">
        <f t="shared" si="25"/>
        <v>100</v>
      </c>
      <c r="J1621" s="206"/>
    </row>
    <row r="1622" spans="1:10" s="164" customFormat="1" ht="11.25" x14ac:dyDescent="0.2">
      <c r="A1622" s="213" t="s">
        <v>609</v>
      </c>
      <c r="B1622" s="214">
        <v>923</v>
      </c>
      <c r="C1622" s="215">
        <v>7</v>
      </c>
      <c r="D1622" s="215">
        <v>2</v>
      </c>
      <c r="E1622" s="216" t="s">
        <v>953</v>
      </c>
      <c r="F1622" s="217">
        <v>500</v>
      </c>
      <c r="G1622" s="218">
        <v>70674</v>
      </c>
      <c r="H1622" s="218">
        <v>70674</v>
      </c>
      <c r="I1622" s="180">
        <f t="shared" si="25"/>
        <v>100</v>
      </c>
      <c r="J1622" s="206"/>
    </row>
    <row r="1623" spans="1:10" s="164" customFormat="1" ht="22.5" x14ac:dyDescent="0.2">
      <c r="A1623" s="213" t="s">
        <v>954</v>
      </c>
      <c r="B1623" s="214">
        <v>923</v>
      </c>
      <c r="C1623" s="215">
        <v>7</v>
      </c>
      <c r="D1623" s="215">
        <v>2</v>
      </c>
      <c r="E1623" s="216">
        <v>720200000</v>
      </c>
      <c r="F1623" s="217"/>
      <c r="G1623" s="218">
        <v>448280.1</v>
      </c>
      <c r="H1623" s="218">
        <v>448279.9</v>
      </c>
      <c r="I1623" s="180">
        <f t="shared" si="25"/>
        <v>99.999955385037183</v>
      </c>
      <c r="J1623" s="206"/>
    </row>
    <row r="1624" spans="1:10" s="164" customFormat="1" ht="33.75" x14ac:dyDescent="0.2">
      <c r="A1624" s="213" t="s">
        <v>1624</v>
      </c>
      <c r="B1624" s="214">
        <v>923</v>
      </c>
      <c r="C1624" s="215">
        <v>7</v>
      </c>
      <c r="D1624" s="215">
        <v>2</v>
      </c>
      <c r="E1624" s="216">
        <v>720277010</v>
      </c>
      <c r="F1624" s="217"/>
      <c r="G1624" s="218">
        <v>56111.6</v>
      </c>
      <c r="H1624" s="218">
        <v>56111.5</v>
      </c>
      <c r="I1624" s="180">
        <f t="shared" si="25"/>
        <v>99.999821783730994</v>
      </c>
      <c r="J1624" s="206"/>
    </row>
    <row r="1625" spans="1:10" s="164" customFormat="1" ht="11.25" x14ac:dyDescent="0.2">
      <c r="A1625" s="213" t="s">
        <v>609</v>
      </c>
      <c r="B1625" s="214">
        <v>923</v>
      </c>
      <c r="C1625" s="215">
        <v>7</v>
      </c>
      <c r="D1625" s="215">
        <v>2</v>
      </c>
      <c r="E1625" s="216">
        <v>720277010</v>
      </c>
      <c r="F1625" s="217">
        <v>500</v>
      </c>
      <c r="G1625" s="218">
        <v>56111.6</v>
      </c>
      <c r="H1625" s="218">
        <v>56111.5</v>
      </c>
      <c r="I1625" s="180">
        <f t="shared" si="25"/>
        <v>99.999821783730994</v>
      </c>
      <c r="J1625" s="206"/>
    </row>
    <row r="1626" spans="1:10" s="164" customFormat="1" ht="22.5" x14ac:dyDescent="0.2">
      <c r="A1626" s="213" t="s">
        <v>955</v>
      </c>
      <c r="B1626" s="214">
        <v>923</v>
      </c>
      <c r="C1626" s="215">
        <v>7</v>
      </c>
      <c r="D1626" s="215">
        <v>2</v>
      </c>
      <c r="E1626" s="216" t="s">
        <v>956</v>
      </c>
      <c r="F1626" s="217"/>
      <c r="G1626" s="218">
        <v>392168.5</v>
      </c>
      <c r="H1626" s="218">
        <v>392168.4</v>
      </c>
      <c r="I1626" s="180">
        <f t="shared" si="25"/>
        <v>99.999974500756693</v>
      </c>
      <c r="J1626" s="206"/>
    </row>
    <row r="1627" spans="1:10" s="164" customFormat="1" ht="11.25" x14ac:dyDescent="0.2">
      <c r="A1627" s="213" t="s">
        <v>609</v>
      </c>
      <c r="B1627" s="214">
        <v>923</v>
      </c>
      <c r="C1627" s="215">
        <v>7</v>
      </c>
      <c r="D1627" s="215">
        <v>2</v>
      </c>
      <c r="E1627" s="216" t="s">
        <v>956</v>
      </c>
      <c r="F1627" s="217">
        <v>500</v>
      </c>
      <c r="G1627" s="218">
        <v>386142.7</v>
      </c>
      <c r="H1627" s="218">
        <v>386142.6</v>
      </c>
      <c r="I1627" s="180">
        <f t="shared" si="25"/>
        <v>99.999974102838138</v>
      </c>
      <c r="J1627" s="206"/>
    </row>
    <row r="1628" spans="1:10" s="164" customFormat="1" ht="22.5" x14ac:dyDescent="0.2">
      <c r="A1628" s="213" t="s">
        <v>620</v>
      </c>
      <c r="B1628" s="214">
        <v>923</v>
      </c>
      <c r="C1628" s="215">
        <v>7</v>
      </c>
      <c r="D1628" s="215">
        <v>2</v>
      </c>
      <c r="E1628" s="216" t="s">
        <v>956</v>
      </c>
      <c r="F1628" s="217">
        <v>600</v>
      </c>
      <c r="G1628" s="218">
        <v>6025.8</v>
      </c>
      <c r="H1628" s="218">
        <v>6025.8</v>
      </c>
      <c r="I1628" s="180">
        <f t="shared" si="25"/>
        <v>100</v>
      </c>
      <c r="J1628" s="206"/>
    </row>
    <row r="1629" spans="1:10" s="164" customFormat="1" ht="22.5" x14ac:dyDescent="0.2">
      <c r="A1629" s="213" t="s">
        <v>957</v>
      </c>
      <c r="B1629" s="214">
        <v>923</v>
      </c>
      <c r="C1629" s="215">
        <v>7</v>
      </c>
      <c r="D1629" s="215">
        <v>2</v>
      </c>
      <c r="E1629" s="216">
        <v>720500000</v>
      </c>
      <c r="F1629" s="217"/>
      <c r="G1629" s="218">
        <v>1003539</v>
      </c>
      <c r="H1629" s="218">
        <v>998770.2</v>
      </c>
      <c r="I1629" s="180">
        <f t="shared" si="25"/>
        <v>99.524801726689233</v>
      </c>
      <c r="J1629" s="206"/>
    </row>
    <row r="1630" spans="1:10" s="164" customFormat="1" ht="11.25" x14ac:dyDescent="0.2">
      <c r="A1630" s="213" t="s">
        <v>1612</v>
      </c>
      <c r="B1630" s="214">
        <v>923</v>
      </c>
      <c r="C1630" s="215">
        <v>7</v>
      </c>
      <c r="D1630" s="215">
        <v>2</v>
      </c>
      <c r="E1630" s="216">
        <v>720500330</v>
      </c>
      <c r="F1630" s="217"/>
      <c r="G1630" s="218">
        <v>25444.3</v>
      </c>
      <c r="H1630" s="218">
        <v>24281.1</v>
      </c>
      <c r="I1630" s="180">
        <f t="shared" si="25"/>
        <v>95.428445663665343</v>
      </c>
      <c r="J1630" s="206"/>
    </row>
    <row r="1631" spans="1:10" s="164" customFormat="1" ht="11.25" x14ac:dyDescent="0.2">
      <c r="A1631" s="213" t="s">
        <v>599</v>
      </c>
      <c r="B1631" s="214">
        <v>923</v>
      </c>
      <c r="C1631" s="215">
        <v>7</v>
      </c>
      <c r="D1631" s="215">
        <v>2</v>
      </c>
      <c r="E1631" s="216">
        <v>720500330</v>
      </c>
      <c r="F1631" s="217">
        <v>200</v>
      </c>
      <c r="G1631" s="218">
        <v>25444.3</v>
      </c>
      <c r="H1631" s="218">
        <v>24281.1</v>
      </c>
      <c r="I1631" s="180">
        <f t="shared" si="25"/>
        <v>95.428445663665343</v>
      </c>
      <c r="J1631" s="206"/>
    </row>
    <row r="1632" spans="1:10" s="164" customFormat="1" ht="11.25" x14ac:dyDescent="0.2">
      <c r="A1632" s="213" t="s">
        <v>1625</v>
      </c>
      <c r="B1632" s="214">
        <v>923</v>
      </c>
      <c r="C1632" s="215">
        <v>7</v>
      </c>
      <c r="D1632" s="215">
        <v>2</v>
      </c>
      <c r="E1632" s="216" t="s">
        <v>1626</v>
      </c>
      <c r="F1632" s="217"/>
      <c r="G1632" s="218">
        <v>32349.4</v>
      </c>
      <c r="H1632" s="218">
        <v>31108.6</v>
      </c>
      <c r="I1632" s="180">
        <f t="shared" si="25"/>
        <v>96.164380173975388</v>
      </c>
      <c r="J1632" s="206"/>
    </row>
    <row r="1633" spans="1:10" s="164" customFormat="1" ht="11.25" x14ac:dyDescent="0.2">
      <c r="A1633" s="213" t="s">
        <v>599</v>
      </c>
      <c r="B1633" s="214">
        <v>923</v>
      </c>
      <c r="C1633" s="215">
        <v>7</v>
      </c>
      <c r="D1633" s="215">
        <v>2</v>
      </c>
      <c r="E1633" s="216" t="s">
        <v>1626</v>
      </c>
      <c r="F1633" s="217">
        <v>200</v>
      </c>
      <c r="G1633" s="218">
        <v>32349.4</v>
      </c>
      <c r="H1633" s="218">
        <v>31108.6</v>
      </c>
      <c r="I1633" s="180">
        <f t="shared" si="25"/>
        <v>96.164380173975388</v>
      </c>
      <c r="J1633" s="206"/>
    </row>
    <row r="1634" spans="1:10" s="164" customFormat="1" ht="11.25" x14ac:dyDescent="0.2">
      <c r="A1634" s="213" t="s">
        <v>959</v>
      </c>
      <c r="B1634" s="214">
        <v>923</v>
      </c>
      <c r="C1634" s="215">
        <v>7</v>
      </c>
      <c r="D1634" s="215">
        <v>2</v>
      </c>
      <c r="E1634" s="216">
        <v>720543690</v>
      </c>
      <c r="F1634" s="217"/>
      <c r="G1634" s="218">
        <v>3545.5</v>
      </c>
      <c r="H1634" s="218">
        <v>2205.4</v>
      </c>
      <c r="I1634" s="180">
        <f t="shared" si="25"/>
        <v>62.202792271893948</v>
      </c>
      <c r="J1634" s="206"/>
    </row>
    <row r="1635" spans="1:10" s="164" customFormat="1" ht="11.25" x14ac:dyDescent="0.2">
      <c r="A1635" s="213" t="s">
        <v>599</v>
      </c>
      <c r="B1635" s="214">
        <v>923</v>
      </c>
      <c r="C1635" s="215">
        <v>7</v>
      </c>
      <c r="D1635" s="215">
        <v>2</v>
      </c>
      <c r="E1635" s="216">
        <v>720543690</v>
      </c>
      <c r="F1635" s="217">
        <v>200</v>
      </c>
      <c r="G1635" s="218">
        <v>3545.5</v>
      </c>
      <c r="H1635" s="218">
        <v>2205.4</v>
      </c>
      <c r="I1635" s="180">
        <f t="shared" si="25"/>
        <v>62.202792271893948</v>
      </c>
      <c r="J1635" s="206"/>
    </row>
    <row r="1636" spans="1:10" s="164" customFormat="1" ht="11.25" x14ac:dyDescent="0.2">
      <c r="A1636" s="213" t="s">
        <v>1627</v>
      </c>
      <c r="B1636" s="214">
        <v>923</v>
      </c>
      <c r="C1636" s="215">
        <v>7</v>
      </c>
      <c r="D1636" s="215">
        <v>2</v>
      </c>
      <c r="E1636" s="216" t="s">
        <v>1628</v>
      </c>
      <c r="F1636" s="217"/>
      <c r="G1636" s="218">
        <v>942199.8</v>
      </c>
      <c r="H1636" s="218">
        <v>941175.1</v>
      </c>
      <c r="I1636" s="180">
        <f t="shared" si="25"/>
        <v>99.891243874176155</v>
      </c>
      <c r="J1636" s="206"/>
    </row>
    <row r="1637" spans="1:10" s="164" customFormat="1" ht="11.25" x14ac:dyDescent="0.2">
      <c r="A1637" s="213" t="s">
        <v>599</v>
      </c>
      <c r="B1637" s="214">
        <v>923</v>
      </c>
      <c r="C1637" s="215">
        <v>7</v>
      </c>
      <c r="D1637" s="215">
        <v>2</v>
      </c>
      <c r="E1637" s="216" t="s">
        <v>1628</v>
      </c>
      <c r="F1637" s="217">
        <v>200</v>
      </c>
      <c r="G1637" s="218">
        <v>942199.8</v>
      </c>
      <c r="H1637" s="218">
        <v>941175.1</v>
      </c>
      <c r="I1637" s="180">
        <f t="shared" si="25"/>
        <v>99.891243874176155</v>
      </c>
      <c r="J1637" s="206"/>
    </row>
    <row r="1638" spans="1:10" s="164" customFormat="1" ht="22.5" x14ac:dyDescent="0.2">
      <c r="A1638" s="213" t="s">
        <v>960</v>
      </c>
      <c r="B1638" s="214">
        <v>923</v>
      </c>
      <c r="C1638" s="215">
        <v>7</v>
      </c>
      <c r="D1638" s="215">
        <v>2</v>
      </c>
      <c r="E1638" s="216">
        <v>720600000</v>
      </c>
      <c r="F1638" s="217"/>
      <c r="G1638" s="218">
        <v>4622.8999999999996</v>
      </c>
      <c r="H1638" s="218">
        <v>4045.3</v>
      </c>
      <c r="I1638" s="180">
        <f t="shared" si="25"/>
        <v>87.505678253909892</v>
      </c>
      <c r="J1638" s="206"/>
    </row>
    <row r="1639" spans="1:10" s="164" customFormat="1" ht="11.25" x14ac:dyDescent="0.2">
      <c r="A1639" s="213" t="s">
        <v>961</v>
      </c>
      <c r="B1639" s="214">
        <v>923</v>
      </c>
      <c r="C1639" s="215">
        <v>7</v>
      </c>
      <c r="D1639" s="215">
        <v>2</v>
      </c>
      <c r="E1639" s="216">
        <v>720643680</v>
      </c>
      <c r="F1639" s="217"/>
      <c r="G1639" s="218">
        <v>4622.8999999999996</v>
      </c>
      <c r="H1639" s="218">
        <v>4045.3</v>
      </c>
      <c r="I1639" s="180">
        <f t="shared" si="25"/>
        <v>87.505678253909892</v>
      </c>
      <c r="J1639" s="206"/>
    </row>
    <row r="1640" spans="1:10" s="164" customFormat="1" ht="11.25" x14ac:dyDescent="0.2">
      <c r="A1640" s="213" t="s">
        <v>599</v>
      </c>
      <c r="B1640" s="214">
        <v>923</v>
      </c>
      <c r="C1640" s="215">
        <v>7</v>
      </c>
      <c r="D1640" s="215">
        <v>2</v>
      </c>
      <c r="E1640" s="216">
        <v>720643680</v>
      </c>
      <c r="F1640" s="217">
        <v>200</v>
      </c>
      <c r="G1640" s="218">
        <v>4622.8999999999996</v>
      </c>
      <c r="H1640" s="218">
        <v>4045.3</v>
      </c>
      <c r="I1640" s="180">
        <f t="shared" si="25"/>
        <v>87.505678253909892</v>
      </c>
      <c r="J1640" s="206"/>
    </row>
    <row r="1641" spans="1:10" s="164" customFormat="1" ht="11.25" x14ac:dyDescent="0.2">
      <c r="A1641" s="213" t="s">
        <v>962</v>
      </c>
      <c r="B1641" s="214">
        <v>923</v>
      </c>
      <c r="C1641" s="215">
        <v>7</v>
      </c>
      <c r="D1641" s="215">
        <v>2</v>
      </c>
      <c r="E1641" s="216">
        <v>720800000</v>
      </c>
      <c r="F1641" s="217"/>
      <c r="G1641" s="218">
        <v>536200.80000000005</v>
      </c>
      <c r="H1641" s="218">
        <v>536090</v>
      </c>
      <c r="I1641" s="180">
        <f t="shared" si="25"/>
        <v>99.979336099461236</v>
      </c>
      <c r="J1641" s="206"/>
    </row>
    <row r="1642" spans="1:10" s="164" customFormat="1" ht="11.25" x14ac:dyDescent="0.2">
      <c r="A1642" s="213" t="s">
        <v>963</v>
      </c>
      <c r="B1642" s="214">
        <v>923</v>
      </c>
      <c r="C1642" s="215">
        <v>7</v>
      </c>
      <c r="D1642" s="215">
        <v>2</v>
      </c>
      <c r="E1642" s="216">
        <v>720843680</v>
      </c>
      <c r="F1642" s="217"/>
      <c r="G1642" s="218">
        <v>470</v>
      </c>
      <c r="H1642" s="218">
        <v>470</v>
      </c>
      <c r="I1642" s="180">
        <f t="shared" si="25"/>
        <v>100</v>
      </c>
      <c r="J1642" s="206"/>
    </row>
    <row r="1643" spans="1:10" s="164" customFormat="1" ht="11.25" x14ac:dyDescent="0.2">
      <c r="A1643" s="213" t="s">
        <v>611</v>
      </c>
      <c r="B1643" s="214">
        <v>923</v>
      </c>
      <c r="C1643" s="215">
        <v>7</v>
      </c>
      <c r="D1643" s="215">
        <v>2</v>
      </c>
      <c r="E1643" s="216">
        <v>720843680</v>
      </c>
      <c r="F1643" s="217">
        <v>300</v>
      </c>
      <c r="G1643" s="218">
        <v>470</v>
      </c>
      <c r="H1643" s="218">
        <v>470</v>
      </c>
      <c r="I1643" s="180">
        <f t="shared" si="25"/>
        <v>100</v>
      </c>
      <c r="J1643" s="206"/>
    </row>
    <row r="1644" spans="1:10" s="164" customFormat="1" ht="33.75" x14ac:dyDescent="0.2">
      <c r="A1644" s="213" t="s">
        <v>964</v>
      </c>
      <c r="B1644" s="214">
        <v>923</v>
      </c>
      <c r="C1644" s="215">
        <v>7</v>
      </c>
      <c r="D1644" s="215">
        <v>2</v>
      </c>
      <c r="E1644" s="216" t="s">
        <v>965</v>
      </c>
      <c r="F1644" s="217"/>
      <c r="G1644" s="218">
        <v>535730.80000000005</v>
      </c>
      <c r="H1644" s="218">
        <v>535620</v>
      </c>
      <c r="I1644" s="180">
        <f t="shared" si="25"/>
        <v>99.979317970891344</v>
      </c>
      <c r="J1644" s="206"/>
    </row>
    <row r="1645" spans="1:10" s="164" customFormat="1" ht="11.25" x14ac:dyDescent="0.2">
      <c r="A1645" s="213" t="s">
        <v>609</v>
      </c>
      <c r="B1645" s="214">
        <v>923</v>
      </c>
      <c r="C1645" s="215">
        <v>7</v>
      </c>
      <c r="D1645" s="215">
        <v>2</v>
      </c>
      <c r="E1645" s="216" t="s">
        <v>965</v>
      </c>
      <c r="F1645" s="217">
        <v>500</v>
      </c>
      <c r="G1645" s="218">
        <v>512654</v>
      </c>
      <c r="H1645" s="218">
        <v>512543.2</v>
      </c>
      <c r="I1645" s="180">
        <f t="shared" si="25"/>
        <v>99.978386982253141</v>
      </c>
      <c r="J1645" s="206"/>
    </row>
    <row r="1646" spans="1:10" s="164" customFormat="1" ht="22.5" x14ac:dyDescent="0.2">
      <c r="A1646" s="213" t="s">
        <v>620</v>
      </c>
      <c r="B1646" s="214">
        <v>923</v>
      </c>
      <c r="C1646" s="215">
        <v>7</v>
      </c>
      <c r="D1646" s="215">
        <v>2</v>
      </c>
      <c r="E1646" s="216" t="s">
        <v>965</v>
      </c>
      <c r="F1646" s="217">
        <v>600</v>
      </c>
      <c r="G1646" s="218">
        <v>23076.799999999999</v>
      </c>
      <c r="H1646" s="218">
        <v>23076.799999999999</v>
      </c>
      <c r="I1646" s="180">
        <f t="shared" si="25"/>
        <v>100</v>
      </c>
      <c r="J1646" s="206"/>
    </row>
    <row r="1647" spans="1:10" s="164" customFormat="1" ht="11.25" x14ac:dyDescent="0.2">
      <c r="A1647" s="213" t="s">
        <v>1631</v>
      </c>
      <c r="B1647" s="214">
        <v>923</v>
      </c>
      <c r="C1647" s="215">
        <v>7</v>
      </c>
      <c r="D1647" s="215">
        <v>2</v>
      </c>
      <c r="E1647" s="216" t="s">
        <v>1632</v>
      </c>
      <c r="F1647" s="217"/>
      <c r="G1647" s="218">
        <v>53523</v>
      </c>
      <c r="H1647" s="218">
        <v>53523</v>
      </c>
      <c r="I1647" s="180">
        <f t="shared" si="25"/>
        <v>100</v>
      </c>
      <c r="J1647" s="206"/>
    </row>
    <row r="1648" spans="1:10" s="164" customFormat="1" ht="11.25" x14ac:dyDescent="0.2">
      <c r="A1648" s="213" t="s">
        <v>967</v>
      </c>
      <c r="B1648" s="214">
        <v>923</v>
      </c>
      <c r="C1648" s="215">
        <v>7</v>
      </c>
      <c r="D1648" s="215">
        <v>2</v>
      </c>
      <c r="E1648" s="216" t="s">
        <v>1633</v>
      </c>
      <c r="F1648" s="217"/>
      <c r="G1648" s="218">
        <v>29463.8</v>
      </c>
      <c r="H1648" s="218">
        <v>29463.8</v>
      </c>
      <c r="I1648" s="180">
        <f t="shared" si="25"/>
        <v>100</v>
      </c>
      <c r="J1648" s="206"/>
    </row>
    <row r="1649" spans="1:10" s="164" customFormat="1" ht="11.25" x14ac:dyDescent="0.2">
      <c r="A1649" s="213" t="s">
        <v>968</v>
      </c>
      <c r="B1649" s="214">
        <v>923</v>
      </c>
      <c r="C1649" s="215">
        <v>7</v>
      </c>
      <c r="D1649" s="215">
        <v>2</v>
      </c>
      <c r="E1649" s="216" t="s">
        <v>1634</v>
      </c>
      <c r="F1649" s="217"/>
      <c r="G1649" s="218">
        <v>21444.2</v>
      </c>
      <c r="H1649" s="218">
        <v>21444.2</v>
      </c>
      <c r="I1649" s="180">
        <f t="shared" si="25"/>
        <v>100</v>
      </c>
      <c r="J1649" s="206"/>
    </row>
    <row r="1650" spans="1:10" s="164" customFormat="1" ht="11.25" x14ac:dyDescent="0.2">
      <c r="A1650" s="213" t="s">
        <v>599</v>
      </c>
      <c r="B1650" s="214">
        <v>923</v>
      </c>
      <c r="C1650" s="215">
        <v>7</v>
      </c>
      <c r="D1650" s="215">
        <v>2</v>
      </c>
      <c r="E1650" s="216" t="s">
        <v>1634</v>
      </c>
      <c r="F1650" s="217">
        <v>200</v>
      </c>
      <c r="G1650" s="218">
        <v>21444.2</v>
      </c>
      <c r="H1650" s="218">
        <v>21444.2</v>
      </c>
      <c r="I1650" s="180">
        <f t="shared" si="25"/>
        <v>100</v>
      </c>
      <c r="J1650" s="206"/>
    </row>
    <row r="1651" spans="1:10" s="164" customFormat="1" ht="33.75" x14ac:dyDescent="0.2">
      <c r="A1651" s="213" t="s">
        <v>969</v>
      </c>
      <c r="B1651" s="214">
        <v>923</v>
      </c>
      <c r="C1651" s="215">
        <v>7</v>
      </c>
      <c r="D1651" s="215">
        <v>2</v>
      </c>
      <c r="E1651" s="216" t="s">
        <v>1635</v>
      </c>
      <c r="F1651" s="217"/>
      <c r="G1651" s="218">
        <v>8019.6</v>
      </c>
      <c r="H1651" s="218">
        <v>8019.6</v>
      </c>
      <c r="I1651" s="180">
        <f t="shared" si="25"/>
        <v>100</v>
      </c>
      <c r="J1651" s="206"/>
    </row>
    <row r="1652" spans="1:10" s="164" customFormat="1" ht="11.25" x14ac:dyDescent="0.2">
      <c r="A1652" s="213" t="s">
        <v>599</v>
      </c>
      <c r="B1652" s="214">
        <v>923</v>
      </c>
      <c r="C1652" s="215">
        <v>7</v>
      </c>
      <c r="D1652" s="215">
        <v>2</v>
      </c>
      <c r="E1652" s="216" t="s">
        <v>1635</v>
      </c>
      <c r="F1652" s="217">
        <v>200</v>
      </c>
      <c r="G1652" s="218">
        <v>8019.6</v>
      </c>
      <c r="H1652" s="218">
        <v>8019.6</v>
      </c>
      <c r="I1652" s="180">
        <f t="shared" si="25"/>
        <v>100</v>
      </c>
      <c r="J1652" s="206"/>
    </row>
    <row r="1653" spans="1:10" s="164" customFormat="1" ht="11.25" x14ac:dyDescent="0.2">
      <c r="A1653" s="213" t="s">
        <v>970</v>
      </c>
      <c r="B1653" s="214">
        <v>923</v>
      </c>
      <c r="C1653" s="215">
        <v>7</v>
      </c>
      <c r="D1653" s="215">
        <v>2</v>
      </c>
      <c r="E1653" s="216" t="s">
        <v>1646</v>
      </c>
      <c r="F1653" s="217"/>
      <c r="G1653" s="218">
        <v>24059.200000000001</v>
      </c>
      <c r="H1653" s="218">
        <v>24059.200000000001</v>
      </c>
      <c r="I1653" s="180">
        <f t="shared" si="25"/>
        <v>100</v>
      </c>
      <c r="J1653" s="206"/>
    </row>
    <row r="1654" spans="1:10" s="164" customFormat="1" ht="22.5" x14ac:dyDescent="0.2">
      <c r="A1654" s="213" t="s">
        <v>1647</v>
      </c>
      <c r="B1654" s="214">
        <v>923</v>
      </c>
      <c r="C1654" s="215">
        <v>7</v>
      </c>
      <c r="D1654" s="215">
        <v>2</v>
      </c>
      <c r="E1654" s="216" t="s">
        <v>1648</v>
      </c>
      <c r="F1654" s="217"/>
      <c r="G1654" s="218">
        <v>24059.200000000001</v>
      </c>
      <c r="H1654" s="218">
        <v>24059.200000000001</v>
      </c>
      <c r="I1654" s="180">
        <f t="shared" si="25"/>
        <v>100</v>
      </c>
      <c r="J1654" s="206"/>
    </row>
    <row r="1655" spans="1:10" s="164" customFormat="1" ht="11.25" x14ac:dyDescent="0.2">
      <c r="A1655" s="213" t="s">
        <v>609</v>
      </c>
      <c r="B1655" s="214">
        <v>923</v>
      </c>
      <c r="C1655" s="215">
        <v>7</v>
      </c>
      <c r="D1655" s="215">
        <v>2</v>
      </c>
      <c r="E1655" s="216" t="s">
        <v>1648</v>
      </c>
      <c r="F1655" s="217">
        <v>500</v>
      </c>
      <c r="G1655" s="218">
        <v>22350</v>
      </c>
      <c r="H1655" s="218">
        <v>22350</v>
      </c>
      <c r="I1655" s="180">
        <f t="shared" si="25"/>
        <v>100</v>
      </c>
      <c r="J1655" s="206"/>
    </row>
    <row r="1656" spans="1:10" s="164" customFormat="1" ht="22.5" x14ac:dyDescent="0.2">
      <c r="A1656" s="213" t="s">
        <v>620</v>
      </c>
      <c r="B1656" s="214">
        <v>923</v>
      </c>
      <c r="C1656" s="215">
        <v>7</v>
      </c>
      <c r="D1656" s="215">
        <v>2</v>
      </c>
      <c r="E1656" s="216" t="s">
        <v>1648</v>
      </c>
      <c r="F1656" s="217">
        <v>600</v>
      </c>
      <c r="G1656" s="218">
        <v>1709.2</v>
      </c>
      <c r="H1656" s="218">
        <v>1709.2</v>
      </c>
      <c r="I1656" s="180">
        <f t="shared" si="25"/>
        <v>100</v>
      </c>
      <c r="J1656" s="206"/>
    </row>
    <row r="1657" spans="1:10" s="164" customFormat="1" ht="11.25" x14ac:dyDescent="0.2">
      <c r="A1657" s="213" t="s">
        <v>596</v>
      </c>
      <c r="B1657" s="214">
        <v>923</v>
      </c>
      <c r="C1657" s="215">
        <v>7</v>
      </c>
      <c r="D1657" s="215">
        <v>2</v>
      </c>
      <c r="E1657" s="216">
        <v>8900000000</v>
      </c>
      <c r="F1657" s="217"/>
      <c r="G1657" s="218">
        <v>400</v>
      </c>
      <c r="H1657" s="218">
        <v>400</v>
      </c>
      <c r="I1657" s="180">
        <f t="shared" si="25"/>
        <v>100</v>
      </c>
      <c r="J1657" s="206"/>
    </row>
    <row r="1658" spans="1:10" s="164" customFormat="1" ht="22.5" x14ac:dyDescent="0.2">
      <c r="A1658" s="213" t="s">
        <v>1424</v>
      </c>
      <c r="B1658" s="214">
        <v>923</v>
      </c>
      <c r="C1658" s="215">
        <v>7</v>
      </c>
      <c r="D1658" s="215">
        <v>2</v>
      </c>
      <c r="E1658" s="216">
        <v>8900055490</v>
      </c>
      <c r="F1658" s="217"/>
      <c r="G1658" s="218">
        <v>400</v>
      </c>
      <c r="H1658" s="218">
        <v>400</v>
      </c>
      <c r="I1658" s="180">
        <f t="shared" si="25"/>
        <v>100</v>
      </c>
      <c r="J1658" s="206"/>
    </row>
    <row r="1659" spans="1:10" s="164" customFormat="1" ht="22.5" x14ac:dyDescent="0.2">
      <c r="A1659" s="213" t="s">
        <v>620</v>
      </c>
      <c r="B1659" s="214">
        <v>923</v>
      </c>
      <c r="C1659" s="215">
        <v>7</v>
      </c>
      <c r="D1659" s="215">
        <v>2</v>
      </c>
      <c r="E1659" s="216">
        <v>8900055490</v>
      </c>
      <c r="F1659" s="217">
        <v>600</v>
      </c>
      <c r="G1659" s="218">
        <v>400</v>
      </c>
      <c r="H1659" s="218">
        <v>400</v>
      </c>
      <c r="I1659" s="180">
        <f t="shared" si="25"/>
        <v>100</v>
      </c>
      <c r="J1659" s="206"/>
    </row>
    <row r="1660" spans="1:10" s="164" customFormat="1" ht="11.25" x14ac:dyDescent="0.2">
      <c r="A1660" s="213" t="s">
        <v>974</v>
      </c>
      <c r="B1660" s="214">
        <v>923</v>
      </c>
      <c r="C1660" s="215">
        <v>7</v>
      </c>
      <c r="D1660" s="215">
        <v>3</v>
      </c>
      <c r="E1660" s="216"/>
      <c r="F1660" s="217"/>
      <c r="G1660" s="218">
        <v>86242.8</v>
      </c>
      <c r="H1660" s="218">
        <v>86148.7</v>
      </c>
      <c r="I1660" s="180">
        <f t="shared" si="25"/>
        <v>99.890889442365037</v>
      </c>
      <c r="J1660" s="206"/>
    </row>
    <row r="1661" spans="1:10" s="164" customFormat="1" ht="22.5" x14ac:dyDescent="0.2">
      <c r="A1661" s="213" t="s">
        <v>617</v>
      </c>
      <c r="B1661" s="214">
        <v>923</v>
      </c>
      <c r="C1661" s="215">
        <v>7</v>
      </c>
      <c r="D1661" s="215">
        <v>3</v>
      </c>
      <c r="E1661" s="216">
        <v>700000000</v>
      </c>
      <c r="F1661" s="217"/>
      <c r="G1661" s="218">
        <v>86162.8</v>
      </c>
      <c r="H1661" s="218">
        <v>86068.7</v>
      </c>
      <c r="I1661" s="180">
        <f t="shared" si="25"/>
        <v>99.89078813594729</v>
      </c>
      <c r="J1661" s="206"/>
    </row>
    <row r="1662" spans="1:10" s="164" customFormat="1" ht="11.25" x14ac:dyDescent="0.2">
      <c r="A1662" s="213" t="s">
        <v>975</v>
      </c>
      <c r="B1662" s="214">
        <v>923</v>
      </c>
      <c r="C1662" s="215">
        <v>7</v>
      </c>
      <c r="D1662" s="215">
        <v>3</v>
      </c>
      <c r="E1662" s="216">
        <v>730000000</v>
      </c>
      <c r="F1662" s="217"/>
      <c r="G1662" s="218">
        <v>75906.8</v>
      </c>
      <c r="H1662" s="218">
        <v>75812.800000000003</v>
      </c>
      <c r="I1662" s="180">
        <f t="shared" si="25"/>
        <v>99.876163927342475</v>
      </c>
      <c r="J1662" s="206"/>
    </row>
    <row r="1663" spans="1:10" s="164" customFormat="1" ht="22.5" x14ac:dyDescent="0.2">
      <c r="A1663" s="213" t="s">
        <v>1649</v>
      </c>
      <c r="B1663" s="214">
        <v>923</v>
      </c>
      <c r="C1663" s="215">
        <v>7</v>
      </c>
      <c r="D1663" s="215">
        <v>3</v>
      </c>
      <c r="E1663" s="216">
        <v>730100000</v>
      </c>
      <c r="F1663" s="217"/>
      <c r="G1663" s="218">
        <v>75906.8</v>
      </c>
      <c r="H1663" s="218">
        <v>75812.800000000003</v>
      </c>
      <c r="I1663" s="180">
        <f t="shared" si="25"/>
        <v>99.876163927342475</v>
      </c>
      <c r="J1663" s="206"/>
    </row>
    <row r="1664" spans="1:10" s="164" customFormat="1" ht="11.25" x14ac:dyDescent="0.2">
      <c r="A1664" s="213" t="s">
        <v>976</v>
      </c>
      <c r="B1664" s="214">
        <v>923</v>
      </c>
      <c r="C1664" s="215">
        <v>7</v>
      </c>
      <c r="D1664" s="215">
        <v>3</v>
      </c>
      <c r="E1664" s="216">
        <v>730142310</v>
      </c>
      <c r="F1664" s="217"/>
      <c r="G1664" s="218">
        <v>75906.8</v>
      </c>
      <c r="H1664" s="218">
        <v>75812.800000000003</v>
      </c>
      <c r="I1664" s="180">
        <f t="shared" si="25"/>
        <v>99.876163927342475</v>
      </c>
      <c r="J1664" s="206"/>
    </row>
    <row r="1665" spans="1:13" s="164" customFormat="1" ht="22.5" x14ac:dyDescent="0.2">
      <c r="A1665" s="213" t="s">
        <v>620</v>
      </c>
      <c r="B1665" s="214">
        <v>923</v>
      </c>
      <c r="C1665" s="215">
        <v>7</v>
      </c>
      <c r="D1665" s="215">
        <v>3</v>
      </c>
      <c r="E1665" s="216">
        <v>730142310</v>
      </c>
      <c r="F1665" s="217">
        <v>600</v>
      </c>
      <c r="G1665" s="218">
        <v>75906.8</v>
      </c>
      <c r="H1665" s="218">
        <v>75812.800000000003</v>
      </c>
      <c r="I1665" s="180">
        <f t="shared" si="25"/>
        <v>99.876163927342475</v>
      </c>
      <c r="J1665" s="206"/>
    </row>
    <row r="1666" spans="1:13" s="164" customFormat="1" ht="11.25" x14ac:dyDescent="0.2">
      <c r="A1666" s="213" t="s">
        <v>1631</v>
      </c>
      <c r="B1666" s="214">
        <v>923</v>
      </c>
      <c r="C1666" s="215">
        <v>7</v>
      </c>
      <c r="D1666" s="215">
        <v>3</v>
      </c>
      <c r="E1666" s="216" t="s">
        <v>1632</v>
      </c>
      <c r="F1666" s="217"/>
      <c r="G1666" s="218">
        <v>10256</v>
      </c>
      <c r="H1666" s="218">
        <v>10255.9</v>
      </c>
      <c r="I1666" s="180">
        <f t="shared" si="25"/>
        <v>99.99902496099844</v>
      </c>
      <c r="J1666" s="206"/>
    </row>
    <row r="1667" spans="1:13" s="164" customFormat="1" ht="11.25" x14ac:dyDescent="0.2">
      <c r="A1667" s="213" t="s">
        <v>970</v>
      </c>
      <c r="B1667" s="214">
        <v>923</v>
      </c>
      <c r="C1667" s="215">
        <v>7</v>
      </c>
      <c r="D1667" s="215">
        <v>3</v>
      </c>
      <c r="E1667" s="216" t="s">
        <v>1646</v>
      </c>
      <c r="F1667" s="217"/>
      <c r="G1667" s="218">
        <v>10256</v>
      </c>
      <c r="H1667" s="218">
        <v>10255.9</v>
      </c>
      <c r="I1667" s="180">
        <f t="shared" si="25"/>
        <v>99.99902496099844</v>
      </c>
      <c r="J1667" s="206"/>
    </row>
    <row r="1668" spans="1:13" s="164" customFormat="1" ht="22.5" x14ac:dyDescent="0.2">
      <c r="A1668" s="213" t="s">
        <v>1650</v>
      </c>
      <c r="B1668" s="214">
        <v>923</v>
      </c>
      <c r="C1668" s="215">
        <v>7</v>
      </c>
      <c r="D1668" s="215">
        <v>3</v>
      </c>
      <c r="E1668" s="216" t="s">
        <v>1651</v>
      </c>
      <c r="F1668" s="217"/>
      <c r="G1668" s="218">
        <v>10256</v>
      </c>
      <c r="H1668" s="218">
        <v>10255.9</v>
      </c>
      <c r="I1668" s="180">
        <f t="shared" si="25"/>
        <v>99.99902496099844</v>
      </c>
      <c r="J1668" s="206"/>
    </row>
    <row r="1669" spans="1:13" s="164" customFormat="1" ht="11.25" x14ac:dyDescent="0.2">
      <c r="A1669" s="213" t="s">
        <v>599</v>
      </c>
      <c r="B1669" s="214">
        <v>923</v>
      </c>
      <c r="C1669" s="215">
        <v>7</v>
      </c>
      <c r="D1669" s="215">
        <v>3</v>
      </c>
      <c r="E1669" s="216" t="s">
        <v>1651</v>
      </c>
      <c r="F1669" s="217">
        <v>200</v>
      </c>
      <c r="G1669" s="218">
        <v>10256</v>
      </c>
      <c r="H1669" s="218">
        <v>10255.9</v>
      </c>
      <c r="I1669" s="180">
        <f t="shared" si="25"/>
        <v>99.99902496099844</v>
      </c>
      <c r="J1669" s="206"/>
    </row>
    <row r="1670" spans="1:13" s="164" customFormat="1" ht="11.25" x14ac:dyDescent="0.2">
      <c r="A1670" s="213" t="s">
        <v>596</v>
      </c>
      <c r="B1670" s="214">
        <v>923</v>
      </c>
      <c r="C1670" s="215">
        <v>7</v>
      </c>
      <c r="D1670" s="215">
        <v>3</v>
      </c>
      <c r="E1670" s="216">
        <v>8900000000</v>
      </c>
      <c r="F1670" s="217"/>
      <c r="G1670" s="218">
        <v>80</v>
      </c>
      <c r="H1670" s="218">
        <v>80</v>
      </c>
      <c r="I1670" s="180">
        <f t="shared" si="25"/>
        <v>100</v>
      </c>
      <c r="J1670" s="206"/>
    </row>
    <row r="1671" spans="1:13" s="164" customFormat="1" ht="22.5" x14ac:dyDescent="0.2">
      <c r="A1671" s="213" t="s">
        <v>1424</v>
      </c>
      <c r="B1671" s="214">
        <v>923</v>
      </c>
      <c r="C1671" s="215">
        <v>7</v>
      </c>
      <c r="D1671" s="215">
        <v>3</v>
      </c>
      <c r="E1671" s="216">
        <v>8900055490</v>
      </c>
      <c r="F1671" s="217"/>
      <c r="G1671" s="218">
        <v>80</v>
      </c>
      <c r="H1671" s="218">
        <v>80</v>
      </c>
      <c r="I1671" s="180">
        <f t="shared" si="25"/>
        <v>100</v>
      </c>
      <c r="J1671" s="206"/>
    </row>
    <row r="1672" spans="1:13" s="164" customFormat="1" ht="22.5" x14ac:dyDescent="0.2">
      <c r="A1672" s="213" t="s">
        <v>620</v>
      </c>
      <c r="B1672" s="214">
        <v>923</v>
      </c>
      <c r="C1672" s="215">
        <v>7</v>
      </c>
      <c r="D1672" s="215">
        <v>3</v>
      </c>
      <c r="E1672" s="216">
        <v>8900055490</v>
      </c>
      <c r="F1672" s="217">
        <v>600</v>
      </c>
      <c r="G1672" s="218">
        <v>80</v>
      </c>
      <c r="H1672" s="218">
        <v>80</v>
      </c>
      <c r="I1672" s="180">
        <f t="shared" si="25"/>
        <v>100</v>
      </c>
      <c r="J1672" s="206"/>
    </row>
    <row r="1673" spans="1:13" s="164" customFormat="1" ht="11.25" x14ac:dyDescent="0.2">
      <c r="A1673" s="213" t="s">
        <v>978</v>
      </c>
      <c r="B1673" s="214">
        <v>923</v>
      </c>
      <c r="C1673" s="215">
        <v>7</v>
      </c>
      <c r="D1673" s="215">
        <v>4</v>
      </c>
      <c r="E1673" s="216"/>
      <c r="F1673" s="217"/>
      <c r="G1673" s="218">
        <v>891896.5</v>
      </c>
      <c r="H1673" s="218">
        <v>890204.4</v>
      </c>
      <c r="I1673" s="180">
        <f t="shared" si="25"/>
        <v>99.810280677186199</v>
      </c>
      <c r="J1673" s="206"/>
      <c r="K1673" s="206"/>
      <c r="L1673" s="206"/>
      <c r="M1673" s="200"/>
    </row>
    <row r="1674" spans="1:13" s="164" customFormat="1" ht="22.5" x14ac:dyDescent="0.2">
      <c r="A1674" s="213" t="s">
        <v>617</v>
      </c>
      <c r="B1674" s="214">
        <v>923</v>
      </c>
      <c r="C1674" s="215">
        <v>7</v>
      </c>
      <c r="D1674" s="215">
        <v>4</v>
      </c>
      <c r="E1674" s="216">
        <v>700000000</v>
      </c>
      <c r="F1674" s="217"/>
      <c r="G1674" s="218">
        <v>891656.5</v>
      </c>
      <c r="H1674" s="218">
        <v>889964.4</v>
      </c>
      <c r="I1674" s="180">
        <f t="shared" si="25"/>
        <v>99.810229611963805</v>
      </c>
      <c r="J1674" s="206"/>
      <c r="K1674" s="206"/>
      <c r="L1674" s="206"/>
      <c r="M1674" s="200"/>
    </row>
    <row r="1675" spans="1:13" s="164" customFormat="1" ht="11.25" x14ac:dyDescent="0.2">
      <c r="A1675" s="213" t="s">
        <v>979</v>
      </c>
      <c r="B1675" s="214">
        <v>923</v>
      </c>
      <c r="C1675" s="215">
        <v>7</v>
      </c>
      <c r="D1675" s="215">
        <v>4</v>
      </c>
      <c r="E1675" s="216">
        <v>740000000</v>
      </c>
      <c r="F1675" s="217"/>
      <c r="G1675" s="218">
        <v>834631.1</v>
      </c>
      <c r="H1675" s="218">
        <v>832939</v>
      </c>
      <c r="I1675" s="180">
        <f t="shared" si="25"/>
        <v>99.797263725255391</v>
      </c>
      <c r="J1675" s="206"/>
      <c r="K1675" s="206"/>
      <c r="L1675" s="206"/>
      <c r="M1675" s="200"/>
    </row>
    <row r="1676" spans="1:13" s="164" customFormat="1" ht="22.5" x14ac:dyDescent="0.2">
      <c r="A1676" s="213" t="s">
        <v>980</v>
      </c>
      <c r="B1676" s="214">
        <v>923</v>
      </c>
      <c r="C1676" s="215">
        <v>7</v>
      </c>
      <c r="D1676" s="215">
        <v>4</v>
      </c>
      <c r="E1676" s="216">
        <v>740100000</v>
      </c>
      <c r="F1676" s="217"/>
      <c r="G1676" s="218">
        <v>793874.8</v>
      </c>
      <c r="H1676" s="218">
        <v>792182.7</v>
      </c>
      <c r="I1676" s="180">
        <f t="shared" si="25"/>
        <v>99.786855559591999</v>
      </c>
      <c r="J1676" s="206"/>
      <c r="K1676" s="206"/>
      <c r="L1676" s="206"/>
      <c r="M1676" s="200"/>
    </row>
    <row r="1677" spans="1:13" s="164" customFormat="1" ht="33.75" x14ac:dyDescent="0.2">
      <c r="A1677" s="213" t="s">
        <v>981</v>
      </c>
      <c r="B1677" s="214">
        <v>923</v>
      </c>
      <c r="C1677" s="215">
        <v>7</v>
      </c>
      <c r="D1677" s="215">
        <v>4</v>
      </c>
      <c r="E1677" s="216">
        <v>740142710</v>
      </c>
      <c r="F1677" s="217"/>
      <c r="G1677" s="218">
        <v>793874.8</v>
      </c>
      <c r="H1677" s="218">
        <v>792182.7</v>
      </c>
      <c r="I1677" s="180">
        <f t="shared" ref="I1677:I1740" si="26">+H1677/G1677*100</f>
        <v>99.786855559591999</v>
      </c>
      <c r="J1677" s="206"/>
      <c r="K1677" s="206"/>
      <c r="L1677" s="206"/>
      <c r="M1677" s="200"/>
    </row>
    <row r="1678" spans="1:13" s="164" customFormat="1" ht="11.25" x14ac:dyDescent="0.2">
      <c r="A1678" s="213" t="s">
        <v>611</v>
      </c>
      <c r="B1678" s="214">
        <v>923</v>
      </c>
      <c r="C1678" s="215">
        <v>7</v>
      </c>
      <c r="D1678" s="215">
        <v>4</v>
      </c>
      <c r="E1678" s="216">
        <v>740142710</v>
      </c>
      <c r="F1678" s="217">
        <v>300</v>
      </c>
      <c r="G1678" s="218">
        <v>47305.4</v>
      </c>
      <c r="H1678" s="218">
        <v>47304.4</v>
      </c>
      <c r="I1678" s="180">
        <f t="shared" si="26"/>
        <v>99.997886076431016</v>
      </c>
      <c r="J1678" s="206"/>
      <c r="K1678" s="206"/>
      <c r="L1678" s="206"/>
      <c r="M1678" s="200"/>
    </row>
    <row r="1679" spans="1:13" s="164" customFormat="1" ht="22.5" x14ac:dyDescent="0.2">
      <c r="A1679" s="213" t="s">
        <v>620</v>
      </c>
      <c r="B1679" s="214">
        <v>923</v>
      </c>
      <c r="C1679" s="215">
        <v>7</v>
      </c>
      <c r="D1679" s="215">
        <v>4</v>
      </c>
      <c r="E1679" s="216">
        <v>740142710</v>
      </c>
      <c r="F1679" s="217">
        <v>600</v>
      </c>
      <c r="G1679" s="218">
        <v>746569.4</v>
      </c>
      <c r="H1679" s="218">
        <v>744878.3</v>
      </c>
      <c r="I1679" s="180">
        <f t="shared" si="26"/>
        <v>99.77348388508824</v>
      </c>
      <c r="J1679" s="206"/>
      <c r="K1679" s="206"/>
      <c r="L1679" s="206"/>
      <c r="M1679" s="200"/>
    </row>
    <row r="1680" spans="1:13" s="164" customFormat="1" ht="22.5" x14ac:dyDescent="0.2">
      <c r="A1680" s="213" t="s">
        <v>982</v>
      </c>
      <c r="B1680" s="214">
        <v>923</v>
      </c>
      <c r="C1680" s="215">
        <v>7</v>
      </c>
      <c r="D1680" s="215">
        <v>4</v>
      </c>
      <c r="E1680" s="216">
        <v>740800000</v>
      </c>
      <c r="F1680" s="217"/>
      <c r="G1680" s="218">
        <v>40756.300000000003</v>
      </c>
      <c r="H1680" s="218">
        <v>40756.300000000003</v>
      </c>
      <c r="I1680" s="180">
        <f t="shared" si="26"/>
        <v>100</v>
      </c>
      <c r="J1680" s="206"/>
      <c r="K1680" s="206"/>
      <c r="L1680" s="206"/>
      <c r="M1680" s="200"/>
    </row>
    <row r="1681" spans="1:10" s="164" customFormat="1" ht="67.5" x14ac:dyDescent="0.2">
      <c r="A1681" s="213" t="s">
        <v>1652</v>
      </c>
      <c r="B1681" s="214">
        <v>923</v>
      </c>
      <c r="C1681" s="215">
        <v>7</v>
      </c>
      <c r="D1681" s="215">
        <v>4</v>
      </c>
      <c r="E1681" s="216" t="s">
        <v>1653</v>
      </c>
      <c r="F1681" s="217"/>
      <c r="G1681" s="218">
        <v>40756.300000000003</v>
      </c>
      <c r="H1681" s="218">
        <v>40756.300000000003</v>
      </c>
      <c r="I1681" s="180">
        <f t="shared" si="26"/>
        <v>100</v>
      </c>
      <c r="J1681" s="206"/>
    </row>
    <row r="1682" spans="1:10" s="164" customFormat="1" ht="22.5" x14ac:dyDescent="0.2">
      <c r="A1682" s="213" t="s">
        <v>620</v>
      </c>
      <c r="B1682" s="214">
        <v>923</v>
      </c>
      <c r="C1682" s="215">
        <v>7</v>
      </c>
      <c r="D1682" s="215">
        <v>4</v>
      </c>
      <c r="E1682" s="216" t="s">
        <v>1653</v>
      </c>
      <c r="F1682" s="217">
        <v>600</v>
      </c>
      <c r="G1682" s="218">
        <v>40756.300000000003</v>
      </c>
      <c r="H1682" s="218">
        <v>40756.300000000003</v>
      </c>
      <c r="I1682" s="180">
        <f t="shared" si="26"/>
        <v>100</v>
      </c>
      <c r="J1682" s="206"/>
    </row>
    <row r="1683" spans="1:10" s="164" customFormat="1" ht="11.25" x14ac:dyDescent="0.2">
      <c r="A1683" s="213" t="s">
        <v>1631</v>
      </c>
      <c r="B1683" s="214">
        <v>923</v>
      </c>
      <c r="C1683" s="215">
        <v>7</v>
      </c>
      <c r="D1683" s="215">
        <v>4</v>
      </c>
      <c r="E1683" s="216" t="s">
        <v>1632</v>
      </c>
      <c r="F1683" s="217"/>
      <c r="G1683" s="218">
        <v>57025.4</v>
      </c>
      <c r="H1683" s="218">
        <v>57025.4</v>
      </c>
      <c r="I1683" s="180">
        <f t="shared" si="26"/>
        <v>100</v>
      </c>
      <c r="J1683" s="206"/>
    </row>
    <row r="1684" spans="1:10" s="164" customFormat="1" ht="22.5" x14ac:dyDescent="0.2">
      <c r="A1684" s="213" t="s">
        <v>1654</v>
      </c>
      <c r="B1684" s="214">
        <v>923</v>
      </c>
      <c r="C1684" s="215">
        <v>7</v>
      </c>
      <c r="D1684" s="215">
        <v>4</v>
      </c>
      <c r="E1684" s="216" t="s">
        <v>1655</v>
      </c>
      <c r="F1684" s="217"/>
      <c r="G1684" s="218">
        <v>57025.4</v>
      </c>
      <c r="H1684" s="218">
        <v>57025.4</v>
      </c>
      <c r="I1684" s="180">
        <f t="shared" si="26"/>
        <v>100</v>
      </c>
      <c r="J1684" s="206"/>
    </row>
    <row r="1685" spans="1:10" s="164" customFormat="1" ht="22.5" x14ac:dyDescent="0.2">
      <c r="A1685" s="213" t="s">
        <v>1656</v>
      </c>
      <c r="B1685" s="214">
        <v>923</v>
      </c>
      <c r="C1685" s="215">
        <v>7</v>
      </c>
      <c r="D1685" s="215">
        <v>4</v>
      </c>
      <c r="E1685" s="216" t="s">
        <v>1657</v>
      </c>
      <c r="F1685" s="217"/>
      <c r="G1685" s="218">
        <v>57025.4</v>
      </c>
      <c r="H1685" s="218">
        <v>57025.4</v>
      </c>
      <c r="I1685" s="180">
        <f t="shared" si="26"/>
        <v>100</v>
      </c>
      <c r="J1685" s="206"/>
    </row>
    <row r="1686" spans="1:10" s="164" customFormat="1" ht="11.25" x14ac:dyDescent="0.2">
      <c r="A1686" s="213" t="s">
        <v>599</v>
      </c>
      <c r="B1686" s="214">
        <v>923</v>
      </c>
      <c r="C1686" s="215">
        <v>7</v>
      </c>
      <c r="D1686" s="215">
        <v>4</v>
      </c>
      <c r="E1686" s="216" t="s">
        <v>1657</v>
      </c>
      <c r="F1686" s="217">
        <v>200</v>
      </c>
      <c r="G1686" s="218">
        <v>57025.4</v>
      </c>
      <c r="H1686" s="218">
        <v>57025.4</v>
      </c>
      <c r="I1686" s="180">
        <f t="shared" si="26"/>
        <v>100</v>
      </c>
      <c r="J1686" s="206"/>
    </row>
    <row r="1687" spans="1:10" s="164" customFormat="1" ht="11.25" x14ac:dyDescent="0.2">
      <c r="A1687" s="213" t="s">
        <v>596</v>
      </c>
      <c r="B1687" s="214">
        <v>923</v>
      </c>
      <c r="C1687" s="215">
        <v>7</v>
      </c>
      <c r="D1687" s="215">
        <v>4</v>
      </c>
      <c r="E1687" s="216">
        <v>8900000000</v>
      </c>
      <c r="F1687" s="217"/>
      <c r="G1687" s="218">
        <v>240</v>
      </c>
      <c r="H1687" s="218">
        <v>240</v>
      </c>
      <c r="I1687" s="180">
        <f t="shared" si="26"/>
        <v>100</v>
      </c>
      <c r="J1687" s="206"/>
    </row>
    <row r="1688" spans="1:10" s="164" customFormat="1" ht="22.5" x14ac:dyDescent="0.2">
      <c r="A1688" s="213" t="s">
        <v>1424</v>
      </c>
      <c r="B1688" s="214">
        <v>923</v>
      </c>
      <c r="C1688" s="215">
        <v>7</v>
      </c>
      <c r="D1688" s="215">
        <v>4</v>
      </c>
      <c r="E1688" s="216">
        <v>8900055490</v>
      </c>
      <c r="F1688" s="217"/>
      <c r="G1688" s="218">
        <v>240</v>
      </c>
      <c r="H1688" s="218">
        <v>240</v>
      </c>
      <c r="I1688" s="180">
        <f t="shared" si="26"/>
        <v>100</v>
      </c>
      <c r="J1688" s="206"/>
    </row>
    <row r="1689" spans="1:10" s="164" customFormat="1" ht="22.5" x14ac:dyDescent="0.2">
      <c r="A1689" s="213" t="s">
        <v>620</v>
      </c>
      <c r="B1689" s="214">
        <v>923</v>
      </c>
      <c r="C1689" s="215">
        <v>7</v>
      </c>
      <c r="D1689" s="215">
        <v>4</v>
      </c>
      <c r="E1689" s="216">
        <v>8900055490</v>
      </c>
      <c r="F1689" s="217">
        <v>600</v>
      </c>
      <c r="G1689" s="218">
        <v>240</v>
      </c>
      <c r="H1689" s="218">
        <v>240</v>
      </c>
      <c r="I1689" s="180">
        <f t="shared" si="26"/>
        <v>100</v>
      </c>
      <c r="J1689" s="206"/>
    </row>
    <row r="1690" spans="1:10" s="164" customFormat="1" ht="11.25" x14ac:dyDescent="0.2">
      <c r="A1690" s="213" t="s">
        <v>991</v>
      </c>
      <c r="B1690" s="214">
        <v>923</v>
      </c>
      <c r="C1690" s="215">
        <v>7</v>
      </c>
      <c r="D1690" s="215">
        <v>5</v>
      </c>
      <c r="E1690" s="216"/>
      <c r="F1690" s="217"/>
      <c r="G1690" s="218">
        <v>42778.5</v>
      </c>
      <c r="H1690" s="218">
        <v>42778.5</v>
      </c>
      <c r="I1690" s="180">
        <f t="shared" si="26"/>
        <v>100</v>
      </c>
      <c r="J1690" s="206"/>
    </row>
    <row r="1691" spans="1:10" s="164" customFormat="1" ht="22.5" x14ac:dyDescent="0.2">
      <c r="A1691" s="213" t="s">
        <v>617</v>
      </c>
      <c r="B1691" s="214">
        <v>923</v>
      </c>
      <c r="C1691" s="215">
        <v>7</v>
      </c>
      <c r="D1691" s="215">
        <v>5</v>
      </c>
      <c r="E1691" s="216">
        <v>700000000</v>
      </c>
      <c r="F1691" s="217"/>
      <c r="G1691" s="218">
        <v>42698.5</v>
      </c>
      <c r="H1691" s="218">
        <v>42698.5</v>
      </c>
      <c r="I1691" s="180">
        <f t="shared" si="26"/>
        <v>100</v>
      </c>
      <c r="J1691" s="206"/>
    </row>
    <row r="1692" spans="1:10" s="164" customFormat="1" ht="11.25" x14ac:dyDescent="0.2">
      <c r="A1692" s="213" t="s">
        <v>946</v>
      </c>
      <c r="B1692" s="214">
        <v>923</v>
      </c>
      <c r="C1692" s="215">
        <v>7</v>
      </c>
      <c r="D1692" s="215">
        <v>5</v>
      </c>
      <c r="E1692" s="216">
        <v>720000000</v>
      </c>
      <c r="F1692" s="217"/>
      <c r="G1692" s="218">
        <v>42698.5</v>
      </c>
      <c r="H1692" s="218">
        <v>42698.5</v>
      </c>
      <c r="I1692" s="180">
        <f t="shared" si="26"/>
        <v>100</v>
      </c>
      <c r="J1692" s="206"/>
    </row>
    <row r="1693" spans="1:10" s="164" customFormat="1" ht="11.25" x14ac:dyDescent="0.2">
      <c r="A1693" s="213" t="s">
        <v>992</v>
      </c>
      <c r="B1693" s="214">
        <v>923</v>
      </c>
      <c r="C1693" s="215">
        <v>7</v>
      </c>
      <c r="D1693" s="215">
        <v>5</v>
      </c>
      <c r="E1693" s="216">
        <v>720700000</v>
      </c>
      <c r="F1693" s="217"/>
      <c r="G1693" s="218">
        <v>42698.5</v>
      </c>
      <c r="H1693" s="218">
        <v>42698.5</v>
      </c>
      <c r="I1693" s="180">
        <f t="shared" si="26"/>
        <v>100</v>
      </c>
      <c r="J1693" s="206"/>
    </row>
    <row r="1694" spans="1:10" s="164" customFormat="1" ht="33.75" x14ac:dyDescent="0.2">
      <c r="A1694" s="213" t="s">
        <v>993</v>
      </c>
      <c r="B1694" s="214">
        <v>923</v>
      </c>
      <c r="C1694" s="215">
        <v>7</v>
      </c>
      <c r="D1694" s="215">
        <v>5</v>
      </c>
      <c r="E1694" s="216">
        <v>720742900</v>
      </c>
      <c r="F1694" s="217"/>
      <c r="G1694" s="218">
        <v>42698.5</v>
      </c>
      <c r="H1694" s="218">
        <v>42698.5</v>
      </c>
      <c r="I1694" s="180">
        <f t="shared" si="26"/>
        <v>100</v>
      </c>
      <c r="J1694" s="206"/>
    </row>
    <row r="1695" spans="1:10" s="164" customFormat="1" ht="22.5" x14ac:dyDescent="0.2">
      <c r="A1695" s="213" t="s">
        <v>620</v>
      </c>
      <c r="B1695" s="214">
        <v>923</v>
      </c>
      <c r="C1695" s="215">
        <v>7</v>
      </c>
      <c r="D1695" s="215">
        <v>5</v>
      </c>
      <c r="E1695" s="216">
        <v>720742900</v>
      </c>
      <c r="F1695" s="217">
        <v>600</v>
      </c>
      <c r="G1695" s="218">
        <v>42698.5</v>
      </c>
      <c r="H1695" s="218">
        <v>42698.5</v>
      </c>
      <c r="I1695" s="180">
        <f t="shared" si="26"/>
        <v>100</v>
      </c>
      <c r="J1695" s="206"/>
    </row>
    <row r="1696" spans="1:10" s="164" customFormat="1" ht="11.25" x14ac:dyDescent="0.2">
      <c r="A1696" s="213" t="s">
        <v>596</v>
      </c>
      <c r="B1696" s="214">
        <v>923</v>
      </c>
      <c r="C1696" s="215">
        <v>7</v>
      </c>
      <c r="D1696" s="215">
        <v>5</v>
      </c>
      <c r="E1696" s="216">
        <v>8900000000</v>
      </c>
      <c r="F1696" s="217"/>
      <c r="G1696" s="218">
        <v>80</v>
      </c>
      <c r="H1696" s="218">
        <v>80</v>
      </c>
      <c r="I1696" s="180">
        <f t="shared" si="26"/>
        <v>100</v>
      </c>
      <c r="J1696" s="206"/>
    </row>
    <row r="1697" spans="1:10" s="164" customFormat="1" ht="22.5" x14ac:dyDescent="0.2">
      <c r="A1697" s="213" t="s">
        <v>1424</v>
      </c>
      <c r="B1697" s="214">
        <v>923</v>
      </c>
      <c r="C1697" s="215">
        <v>7</v>
      </c>
      <c r="D1697" s="215">
        <v>5</v>
      </c>
      <c r="E1697" s="216">
        <v>8900055490</v>
      </c>
      <c r="F1697" s="217"/>
      <c r="G1697" s="218">
        <v>80</v>
      </c>
      <c r="H1697" s="218">
        <v>80</v>
      </c>
      <c r="I1697" s="180">
        <f t="shared" si="26"/>
        <v>100</v>
      </c>
      <c r="J1697" s="206"/>
    </row>
    <row r="1698" spans="1:10" s="164" customFormat="1" ht="22.5" x14ac:dyDescent="0.2">
      <c r="A1698" s="213" t="s">
        <v>620</v>
      </c>
      <c r="B1698" s="214">
        <v>923</v>
      </c>
      <c r="C1698" s="215">
        <v>7</v>
      </c>
      <c r="D1698" s="215">
        <v>5</v>
      </c>
      <c r="E1698" s="216">
        <v>8900055490</v>
      </c>
      <c r="F1698" s="217">
        <v>600</v>
      </c>
      <c r="G1698" s="218">
        <v>80</v>
      </c>
      <c r="H1698" s="218">
        <v>80</v>
      </c>
      <c r="I1698" s="180">
        <f t="shared" si="26"/>
        <v>100</v>
      </c>
      <c r="J1698" s="206"/>
    </row>
    <row r="1699" spans="1:10" s="164" customFormat="1" ht="11.25" x14ac:dyDescent="0.2">
      <c r="A1699" s="213" t="s">
        <v>998</v>
      </c>
      <c r="B1699" s="214">
        <v>923</v>
      </c>
      <c r="C1699" s="215">
        <v>7</v>
      </c>
      <c r="D1699" s="215">
        <v>7</v>
      </c>
      <c r="E1699" s="216"/>
      <c r="F1699" s="217"/>
      <c r="G1699" s="218">
        <v>48751.199999999997</v>
      </c>
      <c r="H1699" s="218">
        <v>48520.4</v>
      </c>
      <c r="I1699" s="180">
        <f t="shared" si="26"/>
        <v>99.526575756083957</v>
      </c>
      <c r="J1699" s="206"/>
    </row>
    <row r="1700" spans="1:10" s="164" customFormat="1" ht="22.5" x14ac:dyDescent="0.2">
      <c r="A1700" s="213" t="s">
        <v>617</v>
      </c>
      <c r="B1700" s="214">
        <v>923</v>
      </c>
      <c r="C1700" s="215">
        <v>7</v>
      </c>
      <c r="D1700" s="215">
        <v>7</v>
      </c>
      <c r="E1700" s="216">
        <v>700000000</v>
      </c>
      <c r="F1700" s="217"/>
      <c r="G1700" s="218">
        <v>48751.199999999997</v>
      </c>
      <c r="H1700" s="218">
        <v>48520.4</v>
      </c>
      <c r="I1700" s="180">
        <f t="shared" si="26"/>
        <v>99.526575756083957</v>
      </c>
      <c r="J1700" s="206"/>
    </row>
    <row r="1701" spans="1:10" s="164" customFormat="1" ht="11.25" x14ac:dyDescent="0.2">
      <c r="A1701" s="213" t="s">
        <v>1001</v>
      </c>
      <c r="B1701" s="214">
        <v>923</v>
      </c>
      <c r="C1701" s="215">
        <v>7</v>
      </c>
      <c r="D1701" s="215">
        <v>7</v>
      </c>
      <c r="E1701" s="216">
        <v>760000000</v>
      </c>
      <c r="F1701" s="217"/>
      <c r="G1701" s="218">
        <v>48751.199999999997</v>
      </c>
      <c r="H1701" s="218">
        <v>48520.4</v>
      </c>
      <c r="I1701" s="180">
        <f t="shared" si="26"/>
        <v>99.526575756083957</v>
      </c>
      <c r="J1701" s="206"/>
    </row>
    <row r="1702" spans="1:10" s="164" customFormat="1" ht="22.5" x14ac:dyDescent="0.2">
      <c r="A1702" s="213" t="s">
        <v>1659</v>
      </c>
      <c r="B1702" s="214">
        <v>923</v>
      </c>
      <c r="C1702" s="215">
        <v>7</v>
      </c>
      <c r="D1702" s="215">
        <v>7</v>
      </c>
      <c r="E1702" s="216">
        <v>760100000</v>
      </c>
      <c r="F1702" s="217"/>
      <c r="G1702" s="218">
        <v>41463.199999999997</v>
      </c>
      <c r="H1702" s="218">
        <v>41463.199999999997</v>
      </c>
      <c r="I1702" s="180">
        <f t="shared" si="26"/>
        <v>100</v>
      </c>
      <c r="J1702" s="206"/>
    </row>
    <row r="1703" spans="1:10" s="164" customFormat="1" ht="22.5" x14ac:dyDescent="0.2">
      <c r="A1703" s="213" t="s">
        <v>1660</v>
      </c>
      <c r="B1703" s="214">
        <v>923</v>
      </c>
      <c r="C1703" s="215">
        <v>7</v>
      </c>
      <c r="D1703" s="215">
        <v>7</v>
      </c>
      <c r="E1703" s="216">
        <v>760176160</v>
      </c>
      <c r="F1703" s="217"/>
      <c r="G1703" s="218">
        <v>41463.199999999997</v>
      </c>
      <c r="H1703" s="218">
        <v>41463.199999999997</v>
      </c>
      <c r="I1703" s="180">
        <f t="shared" si="26"/>
        <v>100</v>
      </c>
      <c r="J1703" s="206"/>
    </row>
    <row r="1704" spans="1:10" s="164" customFormat="1" ht="11.25" x14ac:dyDescent="0.2">
      <c r="A1704" s="213" t="s">
        <v>609</v>
      </c>
      <c r="B1704" s="214">
        <v>923</v>
      </c>
      <c r="C1704" s="215">
        <v>7</v>
      </c>
      <c r="D1704" s="215">
        <v>7</v>
      </c>
      <c r="E1704" s="216">
        <v>760176160</v>
      </c>
      <c r="F1704" s="217">
        <v>500</v>
      </c>
      <c r="G1704" s="218">
        <v>41463.199999999997</v>
      </c>
      <c r="H1704" s="218">
        <v>41463.199999999997</v>
      </c>
      <c r="I1704" s="180">
        <f t="shared" si="26"/>
        <v>100</v>
      </c>
      <c r="J1704" s="206"/>
    </row>
    <row r="1705" spans="1:10" s="164" customFormat="1" ht="22.5" x14ac:dyDescent="0.2">
      <c r="A1705" s="213" t="s">
        <v>1661</v>
      </c>
      <c r="B1705" s="214">
        <v>923</v>
      </c>
      <c r="C1705" s="215">
        <v>7</v>
      </c>
      <c r="D1705" s="215">
        <v>7</v>
      </c>
      <c r="E1705" s="216">
        <v>760200000</v>
      </c>
      <c r="F1705" s="217"/>
      <c r="G1705" s="218">
        <v>1808</v>
      </c>
      <c r="H1705" s="218">
        <v>1674.2</v>
      </c>
      <c r="I1705" s="180">
        <f t="shared" si="26"/>
        <v>92.599557522123902</v>
      </c>
      <c r="J1705" s="206"/>
    </row>
    <row r="1706" spans="1:10" s="164" customFormat="1" ht="22.5" x14ac:dyDescent="0.2">
      <c r="A1706" s="213" t="s">
        <v>1661</v>
      </c>
      <c r="B1706" s="214">
        <v>923</v>
      </c>
      <c r="C1706" s="215">
        <v>7</v>
      </c>
      <c r="D1706" s="215">
        <v>7</v>
      </c>
      <c r="E1706" s="216">
        <v>760200000</v>
      </c>
      <c r="F1706" s="217"/>
      <c r="G1706" s="218">
        <v>1808</v>
      </c>
      <c r="H1706" s="218">
        <v>1674.2</v>
      </c>
      <c r="I1706" s="180">
        <f t="shared" si="26"/>
        <v>92.599557522123902</v>
      </c>
      <c r="J1706" s="206"/>
    </row>
    <row r="1707" spans="1:10" s="164" customFormat="1" ht="11.25" x14ac:dyDescent="0.2">
      <c r="A1707" s="213" t="s">
        <v>599</v>
      </c>
      <c r="B1707" s="214">
        <v>923</v>
      </c>
      <c r="C1707" s="215">
        <v>7</v>
      </c>
      <c r="D1707" s="215">
        <v>7</v>
      </c>
      <c r="E1707" s="216">
        <v>760200000</v>
      </c>
      <c r="F1707" s="217">
        <v>200</v>
      </c>
      <c r="G1707" s="218">
        <v>1808</v>
      </c>
      <c r="H1707" s="218">
        <v>1674.2</v>
      </c>
      <c r="I1707" s="180">
        <f t="shared" si="26"/>
        <v>92.599557522123902</v>
      </c>
      <c r="J1707" s="206"/>
    </row>
    <row r="1708" spans="1:10" s="164" customFormat="1" ht="22.5" x14ac:dyDescent="0.2">
      <c r="A1708" s="213" t="s">
        <v>1662</v>
      </c>
      <c r="B1708" s="214">
        <v>923</v>
      </c>
      <c r="C1708" s="215">
        <v>7</v>
      </c>
      <c r="D1708" s="215">
        <v>7</v>
      </c>
      <c r="E1708" s="216">
        <v>760300000</v>
      </c>
      <c r="F1708" s="217"/>
      <c r="G1708" s="218">
        <v>5480</v>
      </c>
      <c r="H1708" s="218">
        <v>5383</v>
      </c>
      <c r="I1708" s="180">
        <f t="shared" si="26"/>
        <v>98.229927007299267</v>
      </c>
      <c r="J1708" s="206"/>
    </row>
    <row r="1709" spans="1:10" s="164" customFormat="1" ht="22.5" x14ac:dyDescent="0.2">
      <c r="A1709" s="213" t="s">
        <v>1662</v>
      </c>
      <c r="B1709" s="214">
        <v>923</v>
      </c>
      <c r="C1709" s="215">
        <v>7</v>
      </c>
      <c r="D1709" s="215">
        <v>7</v>
      </c>
      <c r="E1709" s="216">
        <v>760300000</v>
      </c>
      <c r="F1709" s="217"/>
      <c r="G1709" s="218">
        <v>5480</v>
      </c>
      <c r="H1709" s="218">
        <v>5383</v>
      </c>
      <c r="I1709" s="180">
        <f t="shared" si="26"/>
        <v>98.229927007299267</v>
      </c>
      <c r="J1709" s="206"/>
    </row>
    <row r="1710" spans="1:10" s="164" customFormat="1" ht="11.25" x14ac:dyDescent="0.2">
      <c r="A1710" s="213" t="s">
        <v>611</v>
      </c>
      <c r="B1710" s="214">
        <v>923</v>
      </c>
      <c r="C1710" s="215">
        <v>7</v>
      </c>
      <c r="D1710" s="215">
        <v>7</v>
      </c>
      <c r="E1710" s="216">
        <v>760300000</v>
      </c>
      <c r="F1710" s="217">
        <v>300</v>
      </c>
      <c r="G1710" s="218">
        <v>148</v>
      </c>
      <c r="H1710" s="218">
        <v>51</v>
      </c>
      <c r="I1710" s="180">
        <f t="shared" si="26"/>
        <v>34.45945945945946</v>
      </c>
      <c r="J1710" s="206"/>
    </row>
    <row r="1711" spans="1:10" s="164" customFormat="1" ht="22.5" x14ac:dyDescent="0.2">
      <c r="A1711" s="213" t="s">
        <v>620</v>
      </c>
      <c r="B1711" s="214">
        <v>923</v>
      </c>
      <c r="C1711" s="215">
        <v>7</v>
      </c>
      <c r="D1711" s="215">
        <v>7</v>
      </c>
      <c r="E1711" s="216">
        <v>760300000</v>
      </c>
      <c r="F1711" s="217">
        <v>600</v>
      </c>
      <c r="G1711" s="218">
        <v>5332</v>
      </c>
      <c r="H1711" s="218">
        <v>5332</v>
      </c>
      <c r="I1711" s="180">
        <f t="shared" si="26"/>
        <v>100</v>
      </c>
      <c r="J1711" s="206"/>
    </row>
    <row r="1712" spans="1:10" s="164" customFormat="1" ht="11.25" x14ac:dyDescent="0.2">
      <c r="A1712" s="213" t="s">
        <v>1008</v>
      </c>
      <c r="B1712" s="214">
        <v>923</v>
      </c>
      <c r="C1712" s="215">
        <v>7</v>
      </c>
      <c r="D1712" s="215">
        <v>8</v>
      </c>
      <c r="E1712" s="216"/>
      <c r="F1712" s="217"/>
      <c r="G1712" s="218">
        <v>18549.5</v>
      </c>
      <c r="H1712" s="218">
        <v>17678</v>
      </c>
      <c r="I1712" s="180">
        <f t="shared" si="26"/>
        <v>95.301760155260254</v>
      </c>
      <c r="J1712" s="206"/>
    </row>
    <row r="1713" spans="1:10" s="164" customFormat="1" ht="22.5" x14ac:dyDescent="0.2">
      <c r="A1713" s="213" t="s">
        <v>617</v>
      </c>
      <c r="B1713" s="214">
        <v>923</v>
      </c>
      <c r="C1713" s="215">
        <v>7</v>
      </c>
      <c r="D1713" s="215">
        <v>8</v>
      </c>
      <c r="E1713" s="216">
        <v>700000000</v>
      </c>
      <c r="F1713" s="217"/>
      <c r="G1713" s="218">
        <v>18469.5</v>
      </c>
      <c r="H1713" s="218">
        <v>17598</v>
      </c>
      <c r="I1713" s="180">
        <f t="shared" si="26"/>
        <v>95.281409891984083</v>
      </c>
      <c r="J1713" s="206"/>
    </row>
    <row r="1714" spans="1:10" s="164" customFormat="1" ht="22.5" x14ac:dyDescent="0.2">
      <c r="A1714" s="213" t="s">
        <v>618</v>
      </c>
      <c r="B1714" s="214">
        <v>923</v>
      </c>
      <c r="C1714" s="215">
        <v>7</v>
      </c>
      <c r="D1714" s="215">
        <v>8</v>
      </c>
      <c r="E1714" s="216">
        <v>780000000</v>
      </c>
      <c r="F1714" s="217"/>
      <c r="G1714" s="218">
        <v>18469.5</v>
      </c>
      <c r="H1714" s="218">
        <v>17598</v>
      </c>
      <c r="I1714" s="180">
        <f t="shared" si="26"/>
        <v>95.281409891984083</v>
      </c>
      <c r="J1714" s="206"/>
    </row>
    <row r="1715" spans="1:10" s="164" customFormat="1" ht="33.75" x14ac:dyDescent="0.2">
      <c r="A1715" s="213" t="s">
        <v>1009</v>
      </c>
      <c r="B1715" s="214">
        <v>923</v>
      </c>
      <c r="C1715" s="215">
        <v>7</v>
      </c>
      <c r="D1715" s="215">
        <v>8</v>
      </c>
      <c r="E1715" s="216">
        <v>780048100</v>
      </c>
      <c r="F1715" s="217"/>
      <c r="G1715" s="218">
        <v>18469.5</v>
      </c>
      <c r="H1715" s="218">
        <v>17598</v>
      </c>
      <c r="I1715" s="180">
        <f t="shared" si="26"/>
        <v>95.281409891984083</v>
      </c>
      <c r="J1715" s="206"/>
    </row>
    <row r="1716" spans="1:10" s="164" customFormat="1" ht="22.5" x14ac:dyDescent="0.2">
      <c r="A1716" s="213" t="s">
        <v>620</v>
      </c>
      <c r="B1716" s="214">
        <v>923</v>
      </c>
      <c r="C1716" s="215">
        <v>7</v>
      </c>
      <c r="D1716" s="215">
        <v>8</v>
      </c>
      <c r="E1716" s="216">
        <v>780048100</v>
      </c>
      <c r="F1716" s="217">
        <v>600</v>
      </c>
      <c r="G1716" s="218">
        <v>18469.5</v>
      </c>
      <c r="H1716" s="218">
        <v>17598</v>
      </c>
      <c r="I1716" s="180">
        <f t="shared" si="26"/>
        <v>95.281409891984083</v>
      </c>
      <c r="J1716" s="206"/>
    </row>
    <row r="1717" spans="1:10" s="164" customFormat="1" ht="11.25" x14ac:dyDescent="0.2">
      <c r="A1717" s="213" t="s">
        <v>596</v>
      </c>
      <c r="B1717" s="214">
        <v>923</v>
      </c>
      <c r="C1717" s="215">
        <v>7</v>
      </c>
      <c r="D1717" s="215">
        <v>8</v>
      </c>
      <c r="E1717" s="216">
        <v>8900000000</v>
      </c>
      <c r="F1717" s="217"/>
      <c r="G1717" s="218">
        <v>80</v>
      </c>
      <c r="H1717" s="218">
        <v>80</v>
      </c>
      <c r="I1717" s="180">
        <f t="shared" si="26"/>
        <v>100</v>
      </c>
      <c r="J1717" s="206"/>
    </row>
    <row r="1718" spans="1:10" s="164" customFormat="1" ht="22.5" x14ac:dyDescent="0.2">
      <c r="A1718" s="213" t="s">
        <v>1424</v>
      </c>
      <c r="B1718" s="214">
        <v>923</v>
      </c>
      <c r="C1718" s="215">
        <v>7</v>
      </c>
      <c r="D1718" s="215">
        <v>8</v>
      </c>
      <c r="E1718" s="216">
        <v>8900055490</v>
      </c>
      <c r="F1718" s="217"/>
      <c r="G1718" s="218">
        <v>80</v>
      </c>
      <c r="H1718" s="218">
        <v>80</v>
      </c>
      <c r="I1718" s="180">
        <f t="shared" si="26"/>
        <v>100</v>
      </c>
      <c r="J1718" s="206"/>
    </row>
    <row r="1719" spans="1:10" s="164" customFormat="1" ht="22.5" x14ac:dyDescent="0.2">
      <c r="A1719" s="213" t="s">
        <v>620</v>
      </c>
      <c r="B1719" s="214">
        <v>923</v>
      </c>
      <c r="C1719" s="215">
        <v>7</v>
      </c>
      <c r="D1719" s="215">
        <v>8</v>
      </c>
      <c r="E1719" s="216">
        <v>8900055490</v>
      </c>
      <c r="F1719" s="217">
        <v>600</v>
      </c>
      <c r="G1719" s="218">
        <v>80</v>
      </c>
      <c r="H1719" s="218">
        <v>80</v>
      </c>
      <c r="I1719" s="180">
        <f t="shared" si="26"/>
        <v>100</v>
      </c>
      <c r="J1719" s="206"/>
    </row>
    <row r="1720" spans="1:10" s="164" customFormat="1" ht="11.25" x14ac:dyDescent="0.2">
      <c r="A1720" s="213" t="s">
        <v>1010</v>
      </c>
      <c r="B1720" s="214">
        <v>923</v>
      </c>
      <c r="C1720" s="215">
        <v>7</v>
      </c>
      <c r="D1720" s="215">
        <v>9</v>
      </c>
      <c r="E1720" s="216"/>
      <c r="F1720" s="217"/>
      <c r="G1720" s="218">
        <v>515587.1</v>
      </c>
      <c r="H1720" s="218">
        <v>507268.2</v>
      </c>
      <c r="I1720" s="180">
        <f t="shared" si="26"/>
        <v>98.386518980013278</v>
      </c>
      <c r="J1720" s="206"/>
    </row>
    <row r="1721" spans="1:10" s="164" customFormat="1" ht="22.5" x14ac:dyDescent="0.2">
      <c r="A1721" s="213" t="s">
        <v>617</v>
      </c>
      <c r="B1721" s="214">
        <v>923</v>
      </c>
      <c r="C1721" s="215">
        <v>7</v>
      </c>
      <c r="D1721" s="215">
        <v>9</v>
      </c>
      <c r="E1721" s="216">
        <v>700000000</v>
      </c>
      <c r="F1721" s="217"/>
      <c r="G1721" s="218">
        <v>443118.8</v>
      </c>
      <c r="H1721" s="218">
        <v>438219.2</v>
      </c>
      <c r="I1721" s="180">
        <f t="shared" si="26"/>
        <v>98.894292004762605</v>
      </c>
      <c r="J1721" s="206"/>
    </row>
    <row r="1722" spans="1:10" s="164" customFormat="1" ht="11.25" x14ac:dyDescent="0.2">
      <c r="A1722" s="213" t="s">
        <v>946</v>
      </c>
      <c r="B1722" s="214">
        <v>923</v>
      </c>
      <c r="C1722" s="215">
        <v>7</v>
      </c>
      <c r="D1722" s="215">
        <v>9</v>
      </c>
      <c r="E1722" s="216">
        <v>720000000</v>
      </c>
      <c r="F1722" s="217"/>
      <c r="G1722" s="218">
        <v>261733.5</v>
      </c>
      <c r="H1722" s="218">
        <v>257755</v>
      </c>
      <c r="I1722" s="180">
        <f t="shared" si="26"/>
        <v>98.479942384142646</v>
      </c>
      <c r="J1722" s="206"/>
    </row>
    <row r="1723" spans="1:10" s="164" customFormat="1" ht="22.5" x14ac:dyDescent="0.2">
      <c r="A1723" s="213" t="s">
        <v>1011</v>
      </c>
      <c r="B1723" s="214">
        <v>923</v>
      </c>
      <c r="C1723" s="215">
        <v>7</v>
      </c>
      <c r="D1723" s="215">
        <v>9</v>
      </c>
      <c r="E1723" s="216">
        <v>720076030</v>
      </c>
      <c r="F1723" s="217"/>
      <c r="G1723" s="218">
        <v>48377</v>
      </c>
      <c r="H1723" s="218">
        <v>48377</v>
      </c>
      <c r="I1723" s="180">
        <f t="shared" si="26"/>
        <v>100</v>
      </c>
      <c r="J1723" s="206"/>
    </row>
    <row r="1724" spans="1:10" s="164" customFormat="1" ht="11.25" x14ac:dyDescent="0.2">
      <c r="A1724" s="213" t="s">
        <v>609</v>
      </c>
      <c r="B1724" s="214">
        <v>923</v>
      </c>
      <c r="C1724" s="215">
        <v>7</v>
      </c>
      <c r="D1724" s="215">
        <v>9</v>
      </c>
      <c r="E1724" s="216">
        <v>720076030</v>
      </c>
      <c r="F1724" s="217">
        <v>500</v>
      </c>
      <c r="G1724" s="218">
        <v>48377</v>
      </c>
      <c r="H1724" s="218">
        <v>48377</v>
      </c>
      <c r="I1724" s="180">
        <f t="shared" si="26"/>
        <v>100</v>
      </c>
      <c r="J1724" s="206"/>
    </row>
    <row r="1725" spans="1:10" s="164" customFormat="1" ht="22.5" x14ac:dyDescent="0.2">
      <c r="A1725" s="213" t="s">
        <v>947</v>
      </c>
      <c r="B1725" s="214">
        <v>923</v>
      </c>
      <c r="C1725" s="215">
        <v>7</v>
      </c>
      <c r="D1725" s="215">
        <v>9</v>
      </c>
      <c r="E1725" s="216">
        <v>720100000</v>
      </c>
      <c r="F1725" s="217"/>
      <c r="G1725" s="218">
        <v>105636.6</v>
      </c>
      <c r="H1725" s="218">
        <v>103050.2</v>
      </c>
      <c r="I1725" s="180">
        <f t="shared" si="26"/>
        <v>97.551606166802031</v>
      </c>
      <c r="J1725" s="206"/>
    </row>
    <row r="1726" spans="1:10" s="164" customFormat="1" ht="22.5" x14ac:dyDescent="0.2">
      <c r="A1726" s="213" t="s">
        <v>1012</v>
      </c>
      <c r="B1726" s="214">
        <v>923</v>
      </c>
      <c r="C1726" s="215">
        <v>7</v>
      </c>
      <c r="D1726" s="215">
        <v>9</v>
      </c>
      <c r="E1726" s="216">
        <v>720145200</v>
      </c>
      <c r="F1726" s="217"/>
      <c r="G1726" s="218">
        <v>81418.3</v>
      </c>
      <c r="H1726" s="218">
        <v>78831.899999999994</v>
      </c>
      <c r="I1726" s="180">
        <f t="shared" si="26"/>
        <v>96.823318590537994</v>
      </c>
      <c r="J1726" s="206"/>
    </row>
    <row r="1727" spans="1:10" s="164" customFormat="1" ht="22.5" x14ac:dyDescent="0.2">
      <c r="A1727" s="213" t="s">
        <v>620</v>
      </c>
      <c r="B1727" s="214">
        <v>923</v>
      </c>
      <c r="C1727" s="215">
        <v>7</v>
      </c>
      <c r="D1727" s="215">
        <v>9</v>
      </c>
      <c r="E1727" s="216">
        <v>720145200</v>
      </c>
      <c r="F1727" s="217">
        <v>600</v>
      </c>
      <c r="G1727" s="218">
        <v>81418.3</v>
      </c>
      <c r="H1727" s="218">
        <v>78831.899999999994</v>
      </c>
      <c r="I1727" s="180">
        <f t="shared" si="26"/>
        <v>96.823318590537994</v>
      </c>
      <c r="J1727" s="206"/>
    </row>
    <row r="1728" spans="1:10" s="164" customFormat="1" ht="22.5" x14ac:dyDescent="0.2">
      <c r="A1728" s="213" t="s">
        <v>1667</v>
      </c>
      <c r="B1728" s="214">
        <v>923</v>
      </c>
      <c r="C1728" s="215">
        <v>7</v>
      </c>
      <c r="D1728" s="215">
        <v>9</v>
      </c>
      <c r="E1728" s="216">
        <v>720175200</v>
      </c>
      <c r="F1728" s="217"/>
      <c r="G1728" s="218">
        <v>24218.3</v>
      </c>
      <c r="H1728" s="218">
        <v>24218.3</v>
      </c>
      <c r="I1728" s="180">
        <f t="shared" si="26"/>
        <v>100</v>
      </c>
      <c r="J1728" s="206"/>
    </row>
    <row r="1729" spans="1:10" s="164" customFormat="1" ht="11.25" x14ac:dyDescent="0.2">
      <c r="A1729" s="213" t="s">
        <v>609</v>
      </c>
      <c r="B1729" s="214">
        <v>923</v>
      </c>
      <c r="C1729" s="215">
        <v>7</v>
      </c>
      <c r="D1729" s="215">
        <v>9</v>
      </c>
      <c r="E1729" s="216">
        <v>720175200</v>
      </c>
      <c r="F1729" s="217">
        <v>500</v>
      </c>
      <c r="G1729" s="218">
        <v>24218.3</v>
      </c>
      <c r="H1729" s="218">
        <v>24218.3</v>
      </c>
      <c r="I1729" s="180">
        <f t="shared" si="26"/>
        <v>100</v>
      </c>
      <c r="J1729" s="206"/>
    </row>
    <row r="1730" spans="1:10" s="164" customFormat="1" ht="22.5" x14ac:dyDescent="0.2">
      <c r="A1730" s="213" t="s">
        <v>1013</v>
      </c>
      <c r="B1730" s="214">
        <v>923</v>
      </c>
      <c r="C1730" s="215">
        <v>7</v>
      </c>
      <c r="D1730" s="215">
        <v>9</v>
      </c>
      <c r="E1730" s="216">
        <v>720300000</v>
      </c>
      <c r="F1730" s="217"/>
      <c r="G1730" s="218">
        <v>20525.5</v>
      </c>
      <c r="H1730" s="218">
        <v>20442.7</v>
      </c>
      <c r="I1730" s="180">
        <f t="shared" si="26"/>
        <v>99.596599352025521</v>
      </c>
      <c r="J1730" s="206"/>
    </row>
    <row r="1731" spans="1:10" s="164" customFormat="1" ht="33.75" x14ac:dyDescent="0.2">
      <c r="A1731" s="213" t="s">
        <v>1014</v>
      </c>
      <c r="B1731" s="214">
        <v>923</v>
      </c>
      <c r="C1731" s="215">
        <v>7</v>
      </c>
      <c r="D1731" s="215">
        <v>9</v>
      </c>
      <c r="E1731" s="216">
        <v>720343550</v>
      </c>
      <c r="F1731" s="217"/>
      <c r="G1731" s="218">
        <v>20525.5</v>
      </c>
      <c r="H1731" s="218">
        <v>20442.7</v>
      </c>
      <c r="I1731" s="180">
        <f t="shared" si="26"/>
        <v>99.596599352025521</v>
      </c>
      <c r="J1731" s="206"/>
    </row>
    <row r="1732" spans="1:10" s="164" customFormat="1" ht="22.5" x14ac:dyDescent="0.2">
      <c r="A1732" s="213" t="s">
        <v>620</v>
      </c>
      <c r="B1732" s="214">
        <v>923</v>
      </c>
      <c r="C1732" s="215">
        <v>7</v>
      </c>
      <c r="D1732" s="215">
        <v>9</v>
      </c>
      <c r="E1732" s="216">
        <v>720343550</v>
      </c>
      <c r="F1732" s="217">
        <v>600</v>
      </c>
      <c r="G1732" s="218">
        <v>20525.5</v>
      </c>
      <c r="H1732" s="218">
        <v>20442.7</v>
      </c>
      <c r="I1732" s="180">
        <f t="shared" si="26"/>
        <v>99.596599352025521</v>
      </c>
      <c r="J1732" s="206"/>
    </row>
    <row r="1733" spans="1:10" s="164" customFormat="1" ht="11.25" x14ac:dyDescent="0.2">
      <c r="A1733" s="213" t="s">
        <v>1015</v>
      </c>
      <c r="B1733" s="214">
        <v>923</v>
      </c>
      <c r="C1733" s="215">
        <v>7</v>
      </c>
      <c r="D1733" s="215">
        <v>9</v>
      </c>
      <c r="E1733" s="216">
        <v>720400000</v>
      </c>
      <c r="F1733" s="217"/>
      <c r="G1733" s="218">
        <v>4451</v>
      </c>
      <c r="H1733" s="218">
        <v>3746.8</v>
      </c>
      <c r="I1733" s="180">
        <f t="shared" si="26"/>
        <v>84.178836216580549</v>
      </c>
      <c r="J1733" s="206"/>
    </row>
    <row r="1734" spans="1:10" s="164" customFormat="1" ht="11.25" x14ac:dyDescent="0.2">
      <c r="A1734" s="213" t="s">
        <v>1016</v>
      </c>
      <c r="B1734" s="214">
        <v>923</v>
      </c>
      <c r="C1734" s="215">
        <v>7</v>
      </c>
      <c r="D1734" s="215">
        <v>9</v>
      </c>
      <c r="E1734" s="216">
        <v>720443640</v>
      </c>
      <c r="F1734" s="217"/>
      <c r="G1734" s="218">
        <v>4451</v>
      </c>
      <c r="H1734" s="218">
        <v>3746.8</v>
      </c>
      <c r="I1734" s="180">
        <f t="shared" si="26"/>
        <v>84.178836216580549</v>
      </c>
      <c r="J1734" s="206"/>
    </row>
    <row r="1735" spans="1:10" s="164" customFormat="1" ht="22.5" x14ac:dyDescent="0.2">
      <c r="A1735" s="213" t="s">
        <v>620</v>
      </c>
      <c r="B1735" s="214">
        <v>923</v>
      </c>
      <c r="C1735" s="215">
        <v>7</v>
      </c>
      <c r="D1735" s="215">
        <v>9</v>
      </c>
      <c r="E1735" s="216">
        <v>720443640</v>
      </c>
      <c r="F1735" s="217">
        <v>600</v>
      </c>
      <c r="G1735" s="218">
        <v>4451</v>
      </c>
      <c r="H1735" s="218">
        <v>3746.8</v>
      </c>
      <c r="I1735" s="180">
        <f t="shared" si="26"/>
        <v>84.178836216580549</v>
      </c>
      <c r="J1735" s="206"/>
    </row>
    <row r="1736" spans="1:10" s="164" customFormat="1" ht="22.5" x14ac:dyDescent="0.2">
      <c r="A1736" s="213" t="s">
        <v>957</v>
      </c>
      <c r="B1736" s="214">
        <v>923</v>
      </c>
      <c r="C1736" s="215">
        <v>7</v>
      </c>
      <c r="D1736" s="215">
        <v>9</v>
      </c>
      <c r="E1736" s="216">
        <v>720500000</v>
      </c>
      <c r="F1736" s="217"/>
      <c r="G1736" s="218">
        <v>67243.399999999994</v>
      </c>
      <c r="H1736" s="218">
        <v>66638.3</v>
      </c>
      <c r="I1736" s="180">
        <f t="shared" si="26"/>
        <v>99.10013473441262</v>
      </c>
      <c r="J1736" s="206"/>
    </row>
    <row r="1737" spans="1:10" s="164" customFormat="1" ht="11.25" x14ac:dyDescent="0.2">
      <c r="A1737" s="213" t="s">
        <v>1017</v>
      </c>
      <c r="B1737" s="214">
        <v>923</v>
      </c>
      <c r="C1737" s="215">
        <v>7</v>
      </c>
      <c r="D1737" s="215">
        <v>9</v>
      </c>
      <c r="E1737" s="216">
        <v>720543621</v>
      </c>
      <c r="F1737" s="217"/>
      <c r="G1737" s="218">
        <v>67243.399999999994</v>
      </c>
      <c r="H1737" s="218">
        <v>66638.3</v>
      </c>
      <c r="I1737" s="180">
        <f t="shared" si="26"/>
        <v>99.10013473441262</v>
      </c>
      <c r="J1737" s="206"/>
    </row>
    <row r="1738" spans="1:10" s="164" customFormat="1" ht="33.75" x14ac:dyDescent="0.2">
      <c r="A1738" s="213" t="s">
        <v>595</v>
      </c>
      <c r="B1738" s="214">
        <v>923</v>
      </c>
      <c r="C1738" s="215">
        <v>7</v>
      </c>
      <c r="D1738" s="215">
        <v>9</v>
      </c>
      <c r="E1738" s="216">
        <v>720543621</v>
      </c>
      <c r="F1738" s="217">
        <v>100</v>
      </c>
      <c r="G1738" s="218">
        <v>165</v>
      </c>
      <c r="H1738" s="218">
        <v>148.80000000000001</v>
      </c>
      <c r="I1738" s="180">
        <f t="shared" si="26"/>
        <v>90.181818181818187</v>
      </c>
      <c r="J1738" s="206"/>
    </row>
    <row r="1739" spans="1:10" s="164" customFormat="1" ht="11.25" x14ac:dyDescent="0.2">
      <c r="A1739" s="213" t="s">
        <v>599</v>
      </c>
      <c r="B1739" s="214">
        <v>923</v>
      </c>
      <c r="C1739" s="215">
        <v>7</v>
      </c>
      <c r="D1739" s="215">
        <v>9</v>
      </c>
      <c r="E1739" s="216">
        <v>720543621</v>
      </c>
      <c r="F1739" s="217">
        <v>200</v>
      </c>
      <c r="G1739" s="218">
        <v>64844.4</v>
      </c>
      <c r="H1739" s="218">
        <v>64280.4</v>
      </c>
      <c r="I1739" s="180">
        <f t="shared" si="26"/>
        <v>99.130225586172443</v>
      </c>
      <c r="J1739" s="206"/>
    </row>
    <row r="1740" spans="1:10" s="164" customFormat="1" ht="22.5" x14ac:dyDescent="0.2">
      <c r="A1740" s="213" t="s">
        <v>620</v>
      </c>
      <c r="B1740" s="214">
        <v>923</v>
      </c>
      <c r="C1740" s="215">
        <v>7</v>
      </c>
      <c r="D1740" s="215">
        <v>9</v>
      </c>
      <c r="E1740" s="216">
        <v>720543621</v>
      </c>
      <c r="F1740" s="217">
        <v>600</v>
      </c>
      <c r="G1740" s="218">
        <v>2234</v>
      </c>
      <c r="H1740" s="218">
        <v>2209.1</v>
      </c>
      <c r="I1740" s="180">
        <f t="shared" si="26"/>
        <v>98.885407341092204</v>
      </c>
      <c r="J1740" s="206"/>
    </row>
    <row r="1741" spans="1:10" s="164" customFormat="1" ht="11.25" x14ac:dyDescent="0.2">
      <c r="A1741" s="213" t="s">
        <v>992</v>
      </c>
      <c r="B1741" s="214">
        <v>923</v>
      </c>
      <c r="C1741" s="215">
        <v>7</v>
      </c>
      <c r="D1741" s="215">
        <v>9</v>
      </c>
      <c r="E1741" s="216">
        <v>720700000</v>
      </c>
      <c r="F1741" s="217"/>
      <c r="G1741" s="218">
        <v>500</v>
      </c>
      <c r="H1741" s="218">
        <v>500</v>
      </c>
      <c r="I1741" s="180">
        <f t="shared" ref="I1741:I1804" si="27">+H1741/G1741*100</f>
        <v>100</v>
      </c>
      <c r="J1741" s="206"/>
    </row>
    <row r="1742" spans="1:10" s="164" customFormat="1" ht="22.5" x14ac:dyDescent="0.2">
      <c r="A1742" s="213" t="s">
        <v>1018</v>
      </c>
      <c r="B1742" s="214">
        <v>923</v>
      </c>
      <c r="C1742" s="215">
        <v>7</v>
      </c>
      <c r="D1742" s="215">
        <v>9</v>
      </c>
      <c r="E1742" s="216">
        <v>720743622</v>
      </c>
      <c r="F1742" s="217"/>
      <c r="G1742" s="218">
        <v>500</v>
      </c>
      <c r="H1742" s="218">
        <v>500</v>
      </c>
      <c r="I1742" s="180">
        <f t="shared" si="27"/>
        <v>100</v>
      </c>
      <c r="J1742" s="206"/>
    </row>
    <row r="1743" spans="1:10" s="164" customFormat="1" ht="22.5" x14ac:dyDescent="0.2">
      <c r="A1743" s="213" t="s">
        <v>620</v>
      </c>
      <c r="B1743" s="214">
        <v>923</v>
      </c>
      <c r="C1743" s="215">
        <v>7</v>
      </c>
      <c r="D1743" s="215">
        <v>9</v>
      </c>
      <c r="E1743" s="216">
        <v>720743622</v>
      </c>
      <c r="F1743" s="217">
        <v>600</v>
      </c>
      <c r="G1743" s="218">
        <v>500</v>
      </c>
      <c r="H1743" s="218">
        <v>500</v>
      </c>
      <c r="I1743" s="180">
        <f t="shared" si="27"/>
        <v>100</v>
      </c>
      <c r="J1743" s="206"/>
    </row>
    <row r="1744" spans="1:10" s="164" customFormat="1" ht="11.25" x14ac:dyDescent="0.2">
      <c r="A1744" s="213" t="s">
        <v>962</v>
      </c>
      <c r="B1744" s="214">
        <v>923</v>
      </c>
      <c r="C1744" s="215">
        <v>7</v>
      </c>
      <c r="D1744" s="215">
        <v>9</v>
      </c>
      <c r="E1744" s="216">
        <v>720800000</v>
      </c>
      <c r="F1744" s="217"/>
      <c r="G1744" s="218">
        <v>15000</v>
      </c>
      <c r="H1744" s="218">
        <v>15000</v>
      </c>
      <c r="I1744" s="180">
        <f t="shared" si="27"/>
        <v>100</v>
      </c>
      <c r="J1744" s="206"/>
    </row>
    <row r="1745" spans="1:10" s="164" customFormat="1" ht="11.25" x14ac:dyDescent="0.2">
      <c r="A1745" s="213" t="s">
        <v>1019</v>
      </c>
      <c r="B1745" s="214">
        <v>923</v>
      </c>
      <c r="C1745" s="215">
        <v>7</v>
      </c>
      <c r="D1745" s="215">
        <v>9</v>
      </c>
      <c r="E1745" s="216">
        <v>720843690</v>
      </c>
      <c r="F1745" s="217"/>
      <c r="G1745" s="218">
        <v>15000</v>
      </c>
      <c r="H1745" s="218">
        <v>15000</v>
      </c>
      <c r="I1745" s="180">
        <f t="shared" si="27"/>
        <v>100</v>
      </c>
      <c r="J1745" s="206"/>
    </row>
    <row r="1746" spans="1:10" s="164" customFormat="1" ht="11.25" x14ac:dyDescent="0.2">
      <c r="A1746" s="213" t="s">
        <v>611</v>
      </c>
      <c r="B1746" s="214">
        <v>923</v>
      </c>
      <c r="C1746" s="215">
        <v>7</v>
      </c>
      <c r="D1746" s="215">
        <v>9</v>
      </c>
      <c r="E1746" s="216">
        <v>720843690</v>
      </c>
      <c r="F1746" s="217">
        <v>300</v>
      </c>
      <c r="G1746" s="218">
        <v>15000</v>
      </c>
      <c r="H1746" s="218">
        <v>15000</v>
      </c>
      <c r="I1746" s="180">
        <f t="shared" si="27"/>
        <v>100</v>
      </c>
      <c r="J1746" s="206"/>
    </row>
    <row r="1747" spans="1:10" s="164" customFormat="1" ht="11.25" x14ac:dyDescent="0.2">
      <c r="A1747" s="213" t="s">
        <v>979</v>
      </c>
      <c r="B1747" s="214">
        <v>923</v>
      </c>
      <c r="C1747" s="215">
        <v>7</v>
      </c>
      <c r="D1747" s="215">
        <v>9</v>
      </c>
      <c r="E1747" s="216">
        <v>740000000</v>
      </c>
      <c r="F1747" s="217"/>
      <c r="G1747" s="218">
        <v>20520</v>
      </c>
      <c r="H1747" s="218">
        <v>20426.2</v>
      </c>
      <c r="I1747" s="180">
        <f t="shared" si="27"/>
        <v>99.542884990253413</v>
      </c>
      <c r="J1747" s="206"/>
    </row>
    <row r="1748" spans="1:10" s="164" customFormat="1" ht="22.5" x14ac:dyDescent="0.2">
      <c r="A1748" s="213" t="s">
        <v>980</v>
      </c>
      <c r="B1748" s="214">
        <v>923</v>
      </c>
      <c r="C1748" s="215">
        <v>7</v>
      </c>
      <c r="D1748" s="215">
        <v>9</v>
      </c>
      <c r="E1748" s="216">
        <v>740100000</v>
      </c>
      <c r="F1748" s="217"/>
      <c r="G1748" s="218">
        <v>20520</v>
      </c>
      <c r="H1748" s="218">
        <v>20426.2</v>
      </c>
      <c r="I1748" s="180">
        <f t="shared" si="27"/>
        <v>99.542884990253413</v>
      </c>
      <c r="J1748" s="206"/>
    </row>
    <row r="1749" spans="1:10" s="164" customFormat="1" ht="33.75" x14ac:dyDescent="0.2">
      <c r="A1749" s="213" t="s">
        <v>1020</v>
      </c>
      <c r="B1749" s="214">
        <v>923</v>
      </c>
      <c r="C1749" s="215">
        <v>7</v>
      </c>
      <c r="D1749" s="215">
        <v>9</v>
      </c>
      <c r="E1749" s="216">
        <v>740142720</v>
      </c>
      <c r="F1749" s="217"/>
      <c r="G1749" s="218">
        <v>20520</v>
      </c>
      <c r="H1749" s="218">
        <v>20426.2</v>
      </c>
      <c r="I1749" s="180">
        <f t="shared" si="27"/>
        <v>99.542884990253413</v>
      </c>
      <c r="J1749" s="206"/>
    </row>
    <row r="1750" spans="1:10" s="164" customFormat="1" ht="22.5" x14ac:dyDescent="0.2">
      <c r="A1750" s="213" t="s">
        <v>620</v>
      </c>
      <c r="B1750" s="214">
        <v>923</v>
      </c>
      <c r="C1750" s="215">
        <v>7</v>
      </c>
      <c r="D1750" s="215">
        <v>9</v>
      </c>
      <c r="E1750" s="216">
        <v>740142720</v>
      </c>
      <c r="F1750" s="217">
        <v>600</v>
      </c>
      <c r="G1750" s="218">
        <v>20520</v>
      </c>
      <c r="H1750" s="218">
        <v>20426.2</v>
      </c>
      <c r="I1750" s="180">
        <f t="shared" si="27"/>
        <v>99.542884990253413</v>
      </c>
      <c r="J1750" s="206"/>
    </row>
    <row r="1751" spans="1:10" s="164" customFormat="1" ht="22.5" x14ac:dyDescent="0.2">
      <c r="A1751" s="213" t="s">
        <v>1021</v>
      </c>
      <c r="B1751" s="214">
        <v>923</v>
      </c>
      <c r="C1751" s="215">
        <v>7</v>
      </c>
      <c r="D1751" s="215">
        <v>9</v>
      </c>
      <c r="E1751" s="216">
        <v>750000000</v>
      </c>
      <c r="F1751" s="217"/>
      <c r="G1751" s="218">
        <v>31376.3</v>
      </c>
      <c r="H1751" s="218">
        <v>30685.8</v>
      </c>
      <c r="I1751" s="180">
        <f t="shared" si="27"/>
        <v>97.799294371866665</v>
      </c>
      <c r="J1751" s="206"/>
    </row>
    <row r="1752" spans="1:10" s="164" customFormat="1" ht="33.75" x14ac:dyDescent="0.2">
      <c r="A1752" s="213" t="s">
        <v>1668</v>
      </c>
      <c r="B1752" s="214">
        <v>923</v>
      </c>
      <c r="C1752" s="215">
        <v>7</v>
      </c>
      <c r="D1752" s="215">
        <v>9</v>
      </c>
      <c r="E1752" s="216">
        <v>750100000</v>
      </c>
      <c r="F1752" s="217"/>
      <c r="G1752" s="218">
        <v>31376.3</v>
      </c>
      <c r="H1752" s="218">
        <v>30685.8</v>
      </c>
      <c r="I1752" s="180">
        <f t="shared" si="27"/>
        <v>97.799294371866665</v>
      </c>
      <c r="J1752" s="206"/>
    </row>
    <row r="1753" spans="1:10" s="164" customFormat="1" ht="33.75" x14ac:dyDescent="0.2">
      <c r="A1753" s="213" t="s">
        <v>1022</v>
      </c>
      <c r="B1753" s="214">
        <v>923</v>
      </c>
      <c r="C1753" s="215">
        <v>7</v>
      </c>
      <c r="D1753" s="215">
        <v>9</v>
      </c>
      <c r="E1753" s="216">
        <v>750143500</v>
      </c>
      <c r="F1753" s="217"/>
      <c r="G1753" s="218">
        <v>31376.3</v>
      </c>
      <c r="H1753" s="218">
        <v>30685.8</v>
      </c>
      <c r="I1753" s="180">
        <f t="shared" si="27"/>
        <v>97.799294371866665</v>
      </c>
      <c r="J1753" s="206"/>
    </row>
    <row r="1754" spans="1:10" s="164" customFormat="1" ht="11.25" x14ac:dyDescent="0.2">
      <c r="A1754" s="213" t="s">
        <v>599</v>
      </c>
      <c r="B1754" s="214">
        <v>923</v>
      </c>
      <c r="C1754" s="215">
        <v>7</v>
      </c>
      <c r="D1754" s="215">
        <v>9</v>
      </c>
      <c r="E1754" s="216">
        <v>750143500</v>
      </c>
      <c r="F1754" s="217">
        <v>200</v>
      </c>
      <c r="G1754" s="218">
        <v>250</v>
      </c>
      <c r="H1754" s="218">
        <v>0</v>
      </c>
      <c r="I1754" s="180">
        <f t="shared" si="27"/>
        <v>0</v>
      </c>
      <c r="J1754" s="206"/>
    </row>
    <row r="1755" spans="1:10" s="164" customFormat="1" ht="22.5" x14ac:dyDescent="0.2">
      <c r="A1755" s="213" t="s">
        <v>620</v>
      </c>
      <c r="B1755" s="214">
        <v>923</v>
      </c>
      <c r="C1755" s="215">
        <v>7</v>
      </c>
      <c r="D1755" s="215">
        <v>9</v>
      </c>
      <c r="E1755" s="216">
        <v>750143500</v>
      </c>
      <c r="F1755" s="217">
        <v>600</v>
      </c>
      <c r="G1755" s="218">
        <v>31126.3</v>
      </c>
      <c r="H1755" s="218">
        <v>30685.8</v>
      </c>
      <c r="I1755" s="180">
        <f t="shared" si="27"/>
        <v>98.584798064659154</v>
      </c>
      <c r="J1755" s="206"/>
    </row>
    <row r="1756" spans="1:10" s="164" customFormat="1" ht="11.25" x14ac:dyDescent="0.2">
      <c r="A1756" s="213" t="s">
        <v>1023</v>
      </c>
      <c r="B1756" s="214">
        <v>923</v>
      </c>
      <c r="C1756" s="215">
        <v>7</v>
      </c>
      <c r="D1756" s="215">
        <v>9</v>
      </c>
      <c r="E1756" s="216">
        <v>770000000</v>
      </c>
      <c r="F1756" s="217"/>
      <c r="G1756" s="218">
        <v>2455</v>
      </c>
      <c r="H1756" s="218">
        <v>2454.9</v>
      </c>
      <c r="I1756" s="180">
        <f t="shared" si="27"/>
        <v>99.995926680244409</v>
      </c>
      <c r="J1756" s="206"/>
    </row>
    <row r="1757" spans="1:10" s="164" customFormat="1" ht="11.25" x14ac:dyDescent="0.2">
      <c r="A1757" s="213" t="s">
        <v>1669</v>
      </c>
      <c r="B1757" s="214">
        <v>923</v>
      </c>
      <c r="C1757" s="215">
        <v>7</v>
      </c>
      <c r="D1757" s="215">
        <v>9</v>
      </c>
      <c r="E1757" s="216">
        <v>770200000</v>
      </c>
      <c r="F1757" s="217"/>
      <c r="G1757" s="218">
        <v>1455</v>
      </c>
      <c r="H1757" s="218">
        <v>1454.9</v>
      </c>
      <c r="I1757" s="180">
        <f t="shared" si="27"/>
        <v>99.99312714776633</v>
      </c>
      <c r="J1757" s="206"/>
    </row>
    <row r="1758" spans="1:10" s="164" customFormat="1" ht="22.5" x14ac:dyDescent="0.2">
      <c r="A1758" s="213" t="s">
        <v>1024</v>
      </c>
      <c r="B1758" s="214">
        <v>923</v>
      </c>
      <c r="C1758" s="215">
        <v>7</v>
      </c>
      <c r="D1758" s="215">
        <v>9</v>
      </c>
      <c r="E1758" s="216">
        <v>770243620</v>
      </c>
      <c r="F1758" s="217"/>
      <c r="G1758" s="218">
        <v>1455</v>
      </c>
      <c r="H1758" s="218">
        <v>1454.9</v>
      </c>
      <c r="I1758" s="180">
        <f t="shared" si="27"/>
        <v>99.99312714776633</v>
      </c>
      <c r="J1758" s="206"/>
    </row>
    <row r="1759" spans="1:10" s="164" customFormat="1" ht="11.25" x14ac:dyDescent="0.2">
      <c r="A1759" s="213" t="s">
        <v>599</v>
      </c>
      <c r="B1759" s="214">
        <v>923</v>
      </c>
      <c r="C1759" s="215">
        <v>7</v>
      </c>
      <c r="D1759" s="215">
        <v>9</v>
      </c>
      <c r="E1759" s="216">
        <v>770243620</v>
      </c>
      <c r="F1759" s="217">
        <v>200</v>
      </c>
      <c r="G1759" s="218">
        <v>1000</v>
      </c>
      <c r="H1759" s="218">
        <v>1000</v>
      </c>
      <c r="I1759" s="180">
        <f t="shared" si="27"/>
        <v>100</v>
      </c>
      <c r="J1759" s="206"/>
    </row>
    <row r="1760" spans="1:10" s="164" customFormat="1" ht="22.5" x14ac:dyDescent="0.2">
      <c r="A1760" s="213" t="s">
        <v>620</v>
      </c>
      <c r="B1760" s="214">
        <v>923</v>
      </c>
      <c r="C1760" s="215">
        <v>7</v>
      </c>
      <c r="D1760" s="215">
        <v>9</v>
      </c>
      <c r="E1760" s="216">
        <v>770243620</v>
      </c>
      <c r="F1760" s="217">
        <v>600</v>
      </c>
      <c r="G1760" s="218">
        <v>455</v>
      </c>
      <c r="H1760" s="218">
        <v>454.9</v>
      </c>
      <c r="I1760" s="180">
        <f t="shared" si="27"/>
        <v>99.978021978021971</v>
      </c>
      <c r="J1760" s="206"/>
    </row>
    <row r="1761" spans="1:10" s="164" customFormat="1" ht="11.25" x14ac:dyDescent="0.2">
      <c r="A1761" s="213" t="s">
        <v>1670</v>
      </c>
      <c r="B1761" s="214">
        <v>923</v>
      </c>
      <c r="C1761" s="215">
        <v>7</v>
      </c>
      <c r="D1761" s="215">
        <v>9</v>
      </c>
      <c r="E1761" s="216">
        <v>770300000</v>
      </c>
      <c r="F1761" s="217"/>
      <c r="G1761" s="218">
        <v>1000</v>
      </c>
      <c r="H1761" s="218">
        <v>1000</v>
      </c>
      <c r="I1761" s="180">
        <f t="shared" si="27"/>
        <v>100</v>
      </c>
      <c r="J1761" s="206"/>
    </row>
    <row r="1762" spans="1:10" s="164" customFormat="1" ht="11.25" x14ac:dyDescent="0.2">
      <c r="A1762" s="213" t="s">
        <v>1671</v>
      </c>
      <c r="B1762" s="214">
        <v>923</v>
      </c>
      <c r="C1762" s="215">
        <v>7</v>
      </c>
      <c r="D1762" s="215">
        <v>9</v>
      </c>
      <c r="E1762" s="216">
        <v>770343630</v>
      </c>
      <c r="F1762" s="217"/>
      <c r="G1762" s="218">
        <v>1000</v>
      </c>
      <c r="H1762" s="218">
        <v>1000</v>
      </c>
      <c r="I1762" s="180">
        <f t="shared" si="27"/>
        <v>100</v>
      </c>
      <c r="J1762" s="206"/>
    </row>
    <row r="1763" spans="1:10" s="164" customFormat="1" ht="22.5" x14ac:dyDescent="0.2">
      <c r="A1763" s="213" t="s">
        <v>620</v>
      </c>
      <c r="B1763" s="214">
        <v>923</v>
      </c>
      <c r="C1763" s="215">
        <v>7</v>
      </c>
      <c r="D1763" s="215">
        <v>9</v>
      </c>
      <c r="E1763" s="216">
        <v>770343630</v>
      </c>
      <c r="F1763" s="217">
        <v>600</v>
      </c>
      <c r="G1763" s="218">
        <v>1000</v>
      </c>
      <c r="H1763" s="218">
        <v>1000</v>
      </c>
      <c r="I1763" s="180">
        <f t="shared" si="27"/>
        <v>100</v>
      </c>
      <c r="J1763" s="206"/>
    </row>
    <row r="1764" spans="1:10" s="164" customFormat="1" ht="22.5" x14ac:dyDescent="0.2">
      <c r="A1764" s="213" t="s">
        <v>1025</v>
      </c>
      <c r="B1764" s="214">
        <v>923</v>
      </c>
      <c r="C1764" s="215">
        <v>7</v>
      </c>
      <c r="D1764" s="215">
        <v>9</v>
      </c>
      <c r="E1764" s="216">
        <v>790000000</v>
      </c>
      <c r="F1764" s="217"/>
      <c r="G1764" s="218">
        <v>3233.7</v>
      </c>
      <c r="H1764" s="218">
        <v>3097</v>
      </c>
      <c r="I1764" s="180">
        <f t="shared" si="27"/>
        <v>95.772644339301735</v>
      </c>
      <c r="J1764" s="206"/>
    </row>
    <row r="1765" spans="1:10" s="164" customFormat="1" ht="22.5" x14ac:dyDescent="0.2">
      <c r="A1765" s="213" t="s">
        <v>1026</v>
      </c>
      <c r="B1765" s="214">
        <v>923</v>
      </c>
      <c r="C1765" s="215">
        <v>7</v>
      </c>
      <c r="D1765" s="215">
        <v>9</v>
      </c>
      <c r="E1765" s="216">
        <v>790043600</v>
      </c>
      <c r="F1765" s="217"/>
      <c r="G1765" s="218">
        <v>3233.7</v>
      </c>
      <c r="H1765" s="218">
        <v>3097</v>
      </c>
      <c r="I1765" s="180">
        <f t="shared" si="27"/>
        <v>95.772644339301735</v>
      </c>
      <c r="J1765" s="206"/>
    </row>
    <row r="1766" spans="1:10" s="164" customFormat="1" ht="11.25" x14ac:dyDescent="0.2">
      <c r="A1766" s="213" t="s">
        <v>599</v>
      </c>
      <c r="B1766" s="214">
        <v>923</v>
      </c>
      <c r="C1766" s="215">
        <v>7</v>
      </c>
      <c r="D1766" s="215">
        <v>9</v>
      </c>
      <c r="E1766" s="216">
        <v>790043600</v>
      </c>
      <c r="F1766" s="217">
        <v>200</v>
      </c>
      <c r="G1766" s="218">
        <v>617.70000000000005</v>
      </c>
      <c r="H1766" s="218">
        <v>617</v>
      </c>
      <c r="I1766" s="180">
        <f t="shared" si="27"/>
        <v>99.886676380119781</v>
      </c>
      <c r="J1766" s="206"/>
    </row>
    <row r="1767" spans="1:10" s="164" customFormat="1" ht="11.25" x14ac:dyDescent="0.2">
      <c r="A1767" s="213" t="s">
        <v>611</v>
      </c>
      <c r="B1767" s="214">
        <v>923</v>
      </c>
      <c r="C1767" s="215">
        <v>7</v>
      </c>
      <c r="D1767" s="215">
        <v>9</v>
      </c>
      <c r="E1767" s="216">
        <v>790043600</v>
      </c>
      <c r="F1767" s="217">
        <v>300</v>
      </c>
      <c r="G1767" s="218">
        <v>2616</v>
      </c>
      <c r="H1767" s="218">
        <v>2480</v>
      </c>
      <c r="I1767" s="180">
        <f t="shared" si="27"/>
        <v>94.801223241590222</v>
      </c>
      <c r="J1767" s="206"/>
    </row>
    <row r="1768" spans="1:10" s="164" customFormat="1" ht="11.25" x14ac:dyDescent="0.2">
      <c r="A1768" s="213" t="s">
        <v>1631</v>
      </c>
      <c r="B1768" s="214">
        <v>923</v>
      </c>
      <c r="C1768" s="215">
        <v>7</v>
      </c>
      <c r="D1768" s="215">
        <v>9</v>
      </c>
      <c r="E1768" s="216" t="s">
        <v>1632</v>
      </c>
      <c r="F1768" s="217"/>
      <c r="G1768" s="218">
        <v>123800.3</v>
      </c>
      <c r="H1768" s="218">
        <v>123800.3</v>
      </c>
      <c r="I1768" s="180">
        <f t="shared" si="27"/>
        <v>100</v>
      </c>
      <c r="J1768" s="206"/>
    </row>
    <row r="1769" spans="1:10" s="164" customFormat="1" ht="11.25" x14ac:dyDescent="0.2">
      <c r="A1769" s="213" t="s">
        <v>967</v>
      </c>
      <c r="B1769" s="214">
        <v>923</v>
      </c>
      <c r="C1769" s="215">
        <v>7</v>
      </c>
      <c r="D1769" s="215">
        <v>9</v>
      </c>
      <c r="E1769" s="216" t="s">
        <v>1633</v>
      </c>
      <c r="F1769" s="217"/>
      <c r="G1769" s="218">
        <v>55649.9</v>
      </c>
      <c r="H1769" s="218">
        <v>55649.9</v>
      </c>
      <c r="I1769" s="180">
        <f t="shared" si="27"/>
        <v>100</v>
      </c>
      <c r="J1769" s="206"/>
    </row>
    <row r="1770" spans="1:10" s="164" customFormat="1" ht="33.75" x14ac:dyDescent="0.2">
      <c r="A1770" s="213" t="s">
        <v>1672</v>
      </c>
      <c r="B1770" s="214">
        <v>923</v>
      </c>
      <c r="C1770" s="215">
        <v>7</v>
      </c>
      <c r="D1770" s="215">
        <v>9</v>
      </c>
      <c r="E1770" s="216" t="s">
        <v>1673</v>
      </c>
      <c r="F1770" s="217"/>
      <c r="G1770" s="218">
        <v>37649.9</v>
      </c>
      <c r="H1770" s="218">
        <v>37649.9</v>
      </c>
      <c r="I1770" s="180">
        <f t="shared" si="27"/>
        <v>100</v>
      </c>
      <c r="J1770" s="206"/>
    </row>
    <row r="1771" spans="1:10" s="164" customFormat="1" ht="11.25" x14ac:dyDescent="0.2">
      <c r="A1771" s="213" t="s">
        <v>599</v>
      </c>
      <c r="B1771" s="214">
        <v>923</v>
      </c>
      <c r="C1771" s="215">
        <v>7</v>
      </c>
      <c r="D1771" s="215">
        <v>9</v>
      </c>
      <c r="E1771" s="216" t="s">
        <v>1673</v>
      </c>
      <c r="F1771" s="217">
        <v>200</v>
      </c>
      <c r="G1771" s="218">
        <v>37649.9</v>
      </c>
      <c r="H1771" s="218">
        <v>37649.9</v>
      </c>
      <c r="I1771" s="180">
        <f t="shared" si="27"/>
        <v>100</v>
      </c>
      <c r="J1771" s="206"/>
    </row>
    <row r="1772" spans="1:10" s="164" customFormat="1" ht="33.75" x14ac:dyDescent="0.2">
      <c r="A1772" s="213" t="s">
        <v>1674</v>
      </c>
      <c r="B1772" s="214">
        <v>923</v>
      </c>
      <c r="C1772" s="215">
        <v>7</v>
      </c>
      <c r="D1772" s="215">
        <v>9</v>
      </c>
      <c r="E1772" s="216" t="s">
        <v>1675</v>
      </c>
      <c r="F1772" s="217"/>
      <c r="G1772" s="218">
        <v>18000</v>
      </c>
      <c r="H1772" s="218">
        <v>18000</v>
      </c>
      <c r="I1772" s="180">
        <f t="shared" si="27"/>
        <v>100</v>
      </c>
      <c r="J1772" s="206"/>
    </row>
    <row r="1773" spans="1:10" s="164" customFormat="1" ht="11.25" x14ac:dyDescent="0.2">
      <c r="A1773" s="213" t="s">
        <v>611</v>
      </c>
      <c r="B1773" s="214">
        <v>923</v>
      </c>
      <c r="C1773" s="215">
        <v>7</v>
      </c>
      <c r="D1773" s="215">
        <v>9</v>
      </c>
      <c r="E1773" s="216" t="s">
        <v>1675</v>
      </c>
      <c r="F1773" s="217">
        <v>300</v>
      </c>
      <c r="G1773" s="218">
        <v>18000</v>
      </c>
      <c r="H1773" s="218">
        <v>18000</v>
      </c>
      <c r="I1773" s="180">
        <f t="shared" si="27"/>
        <v>100</v>
      </c>
      <c r="J1773" s="206"/>
    </row>
    <row r="1774" spans="1:10" s="164" customFormat="1" ht="11.25" x14ac:dyDescent="0.2">
      <c r="A1774" s="213" t="s">
        <v>977</v>
      </c>
      <c r="B1774" s="214">
        <v>923</v>
      </c>
      <c r="C1774" s="215">
        <v>7</v>
      </c>
      <c r="D1774" s="215">
        <v>9</v>
      </c>
      <c r="E1774" s="216" t="s">
        <v>1676</v>
      </c>
      <c r="F1774" s="217"/>
      <c r="G1774" s="218">
        <v>68150.399999999994</v>
      </c>
      <c r="H1774" s="218">
        <v>68150.399999999994</v>
      </c>
      <c r="I1774" s="180">
        <f t="shared" si="27"/>
        <v>100</v>
      </c>
      <c r="J1774" s="206"/>
    </row>
    <row r="1775" spans="1:10" s="164" customFormat="1" ht="22.5" x14ac:dyDescent="0.2">
      <c r="A1775" s="213" t="s">
        <v>1677</v>
      </c>
      <c r="B1775" s="214">
        <v>923</v>
      </c>
      <c r="C1775" s="215">
        <v>7</v>
      </c>
      <c r="D1775" s="215">
        <v>9</v>
      </c>
      <c r="E1775" s="216" t="s">
        <v>1678</v>
      </c>
      <c r="F1775" s="217"/>
      <c r="G1775" s="218">
        <v>68150.399999999994</v>
      </c>
      <c r="H1775" s="218">
        <v>68150.399999999994</v>
      </c>
      <c r="I1775" s="180">
        <f t="shared" si="27"/>
        <v>100</v>
      </c>
      <c r="J1775" s="206"/>
    </row>
    <row r="1776" spans="1:10" s="164" customFormat="1" ht="11.25" x14ac:dyDescent="0.2">
      <c r="A1776" s="213" t="s">
        <v>599</v>
      </c>
      <c r="B1776" s="214">
        <v>923</v>
      </c>
      <c r="C1776" s="215">
        <v>7</v>
      </c>
      <c r="D1776" s="215">
        <v>9</v>
      </c>
      <c r="E1776" s="216" t="s">
        <v>1678</v>
      </c>
      <c r="F1776" s="217">
        <v>200</v>
      </c>
      <c r="G1776" s="218">
        <v>68150.399999999994</v>
      </c>
      <c r="H1776" s="218">
        <v>68150.399999999994</v>
      </c>
      <c r="I1776" s="180">
        <f t="shared" si="27"/>
        <v>100</v>
      </c>
      <c r="J1776" s="206"/>
    </row>
    <row r="1777" spans="1:10" s="164" customFormat="1" ht="22.5" x14ac:dyDescent="0.2">
      <c r="A1777" s="213" t="s">
        <v>1028</v>
      </c>
      <c r="B1777" s="214">
        <v>923</v>
      </c>
      <c r="C1777" s="215">
        <v>7</v>
      </c>
      <c r="D1777" s="215">
        <v>9</v>
      </c>
      <c r="E1777" s="216">
        <v>1500000000</v>
      </c>
      <c r="F1777" s="217"/>
      <c r="G1777" s="218">
        <v>7781.6</v>
      </c>
      <c r="H1777" s="218">
        <v>7049.2</v>
      </c>
      <c r="I1777" s="180">
        <f t="shared" si="27"/>
        <v>90.588053870669256</v>
      </c>
      <c r="J1777" s="206"/>
    </row>
    <row r="1778" spans="1:10" s="164" customFormat="1" ht="22.5" x14ac:dyDescent="0.2">
      <c r="A1778" s="213" t="s">
        <v>1029</v>
      </c>
      <c r="B1778" s="214">
        <v>923</v>
      </c>
      <c r="C1778" s="215">
        <v>7</v>
      </c>
      <c r="D1778" s="215">
        <v>9</v>
      </c>
      <c r="E1778" s="216">
        <v>1510000000</v>
      </c>
      <c r="F1778" s="217"/>
      <c r="G1778" s="218">
        <v>981.6</v>
      </c>
      <c r="H1778" s="218">
        <v>781.6</v>
      </c>
      <c r="I1778" s="180">
        <f t="shared" si="27"/>
        <v>79.625101874490625</v>
      </c>
      <c r="J1778" s="206"/>
    </row>
    <row r="1779" spans="1:10" s="164" customFormat="1" ht="33.75" x14ac:dyDescent="0.2">
      <c r="A1779" s="213" t="s">
        <v>1030</v>
      </c>
      <c r="B1779" s="214">
        <v>923</v>
      </c>
      <c r="C1779" s="215">
        <v>7</v>
      </c>
      <c r="D1779" s="215">
        <v>9</v>
      </c>
      <c r="E1779" s="216">
        <v>1510100000</v>
      </c>
      <c r="F1779" s="217"/>
      <c r="G1779" s="218">
        <v>981.6</v>
      </c>
      <c r="H1779" s="218">
        <v>781.6</v>
      </c>
      <c r="I1779" s="180">
        <f t="shared" si="27"/>
        <v>79.625101874490625</v>
      </c>
      <c r="J1779" s="206"/>
    </row>
    <row r="1780" spans="1:10" s="164" customFormat="1" ht="11.25" x14ac:dyDescent="0.2">
      <c r="A1780" s="213" t="s">
        <v>1031</v>
      </c>
      <c r="B1780" s="214">
        <v>923</v>
      </c>
      <c r="C1780" s="215">
        <v>7</v>
      </c>
      <c r="D1780" s="215">
        <v>9</v>
      </c>
      <c r="E1780" s="216">
        <v>1510101280</v>
      </c>
      <c r="F1780" s="217"/>
      <c r="G1780" s="218">
        <v>981.6</v>
      </c>
      <c r="H1780" s="218">
        <v>781.6</v>
      </c>
      <c r="I1780" s="180">
        <f t="shared" si="27"/>
        <v>79.625101874490625</v>
      </c>
      <c r="J1780" s="206"/>
    </row>
    <row r="1781" spans="1:10" s="164" customFormat="1" ht="22.5" x14ac:dyDescent="0.2">
      <c r="A1781" s="213" t="s">
        <v>620</v>
      </c>
      <c r="B1781" s="214">
        <v>923</v>
      </c>
      <c r="C1781" s="215">
        <v>7</v>
      </c>
      <c r="D1781" s="215">
        <v>9</v>
      </c>
      <c r="E1781" s="216">
        <v>1510101280</v>
      </c>
      <c r="F1781" s="217">
        <v>600</v>
      </c>
      <c r="G1781" s="218">
        <v>981.6</v>
      </c>
      <c r="H1781" s="218">
        <v>781.6</v>
      </c>
      <c r="I1781" s="180">
        <f t="shared" si="27"/>
        <v>79.625101874490625</v>
      </c>
      <c r="J1781" s="206"/>
    </row>
    <row r="1782" spans="1:10" s="164" customFormat="1" ht="11.25" x14ac:dyDescent="0.2">
      <c r="A1782" s="213" t="s">
        <v>1032</v>
      </c>
      <c r="B1782" s="214">
        <v>923</v>
      </c>
      <c r="C1782" s="215">
        <v>7</v>
      </c>
      <c r="D1782" s="215">
        <v>9</v>
      </c>
      <c r="E1782" s="216">
        <v>1520000000</v>
      </c>
      <c r="F1782" s="217"/>
      <c r="G1782" s="218">
        <v>6800</v>
      </c>
      <c r="H1782" s="218">
        <v>6267.6</v>
      </c>
      <c r="I1782" s="180">
        <f t="shared" si="27"/>
        <v>92.170588235294133</v>
      </c>
      <c r="J1782" s="206"/>
    </row>
    <row r="1783" spans="1:10" s="164" customFormat="1" ht="22.5" x14ac:dyDescent="0.2">
      <c r="A1783" s="213" t="s">
        <v>1033</v>
      </c>
      <c r="B1783" s="214">
        <v>923</v>
      </c>
      <c r="C1783" s="215">
        <v>7</v>
      </c>
      <c r="D1783" s="215">
        <v>9</v>
      </c>
      <c r="E1783" s="216">
        <v>1520100000</v>
      </c>
      <c r="F1783" s="217"/>
      <c r="G1783" s="218">
        <v>6800</v>
      </c>
      <c r="H1783" s="218">
        <v>6267.6</v>
      </c>
      <c r="I1783" s="180">
        <f t="shared" si="27"/>
        <v>92.170588235294133</v>
      </c>
      <c r="J1783" s="206"/>
    </row>
    <row r="1784" spans="1:10" s="164" customFormat="1" ht="22.5" x14ac:dyDescent="0.2">
      <c r="A1784" s="213" t="s">
        <v>1034</v>
      </c>
      <c r="B1784" s="214">
        <v>923</v>
      </c>
      <c r="C1784" s="215">
        <v>7</v>
      </c>
      <c r="D1784" s="215">
        <v>9</v>
      </c>
      <c r="E1784" s="216">
        <v>1520100280</v>
      </c>
      <c r="F1784" s="217"/>
      <c r="G1784" s="218">
        <v>6800</v>
      </c>
      <c r="H1784" s="218">
        <v>6267.6</v>
      </c>
      <c r="I1784" s="180">
        <f t="shared" si="27"/>
        <v>92.170588235294133</v>
      </c>
      <c r="J1784" s="206"/>
    </row>
    <row r="1785" spans="1:10" s="164" customFormat="1" ht="11.25" x14ac:dyDescent="0.2">
      <c r="A1785" s="213" t="s">
        <v>599</v>
      </c>
      <c r="B1785" s="214">
        <v>923</v>
      </c>
      <c r="C1785" s="215">
        <v>7</v>
      </c>
      <c r="D1785" s="215">
        <v>9</v>
      </c>
      <c r="E1785" s="216">
        <v>1520100280</v>
      </c>
      <c r="F1785" s="217">
        <v>200</v>
      </c>
      <c r="G1785" s="218">
        <v>3300</v>
      </c>
      <c r="H1785" s="218">
        <v>2768</v>
      </c>
      <c r="I1785" s="180">
        <f t="shared" si="27"/>
        <v>83.878787878787875</v>
      </c>
      <c r="J1785" s="206"/>
    </row>
    <row r="1786" spans="1:10" s="164" customFormat="1" ht="22.5" x14ac:dyDescent="0.2">
      <c r="A1786" s="213" t="s">
        <v>620</v>
      </c>
      <c r="B1786" s="214">
        <v>923</v>
      </c>
      <c r="C1786" s="215">
        <v>7</v>
      </c>
      <c r="D1786" s="215">
        <v>9</v>
      </c>
      <c r="E1786" s="216">
        <v>1520100280</v>
      </c>
      <c r="F1786" s="217">
        <v>600</v>
      </c>
      <c r="G1786" s="218">
        <v>3500</v>
      </c>
      <c r="H1786" s="218">
        <v>3499.6</v>
      </c>
      <c r="I1786" s="180">
        <f t="shared" si="27"/>
        <v>99.988571428571433</v>
      </c>
      <c r="J1786" s="206"/>
    </row>
    <row r="1787" spans="1:10" s="164" customFormat="1" ht="22.5" x14ac:dyDescent="0.2">
      <c r="A1787" s="213" t="s">
        <v>1679</v>
      </c>
      <c r="B1787" s="214">
        <v>923</v>
      </c>
      <c r="C1787" s="215">
        <v>7</v>
      </c>
      <c r="D1787" s="215">
        <v>9</v>
      </c>
      <c r="E1787" s="216">
        <v>2300000000</v>
      </c>
      <c r="F1787" s="217"/>
      <c r="G1787" s="218">
        <v>3756</v>
      </c>
      <c r="H1787" s="218">
        <v>3755.9</v>
      </c>
      <c r="I1787" s="180">
        <f t="shared" si="27"/>
        <v>99.997337593184241</v>
      </c>
      <c r="J1787" s="206"/>
    </row>
    <row r="1788" spans="1:10" s="164" customFormat="1" ht="22.5" x14ac:dyDescent="0.2">
      <c r="A1788" s="213" t="s">
        <v>1035</v>
      </c>
      <c r="B1788" s="214">
        <v>923</v>
      </c>
      <c r="C1788" s="215">
        <v>7</v>
      </c>
      <c r="D1788" s="215">
        <v>9</v>
      </c>
      <c r="E1788" s="216">
        <v>2300200000</v>
      </c>
      <c r="F1788" s="217"/>
      <c r="G1788" s="218">
        <v>1083.4000000000001</v>
      </c>
      <c r="H1788" s="218">
        <v>1083.4000000000001</v>
      </c>
      <c r="I1788" s="180">
        <f t="shared" si="27"/>
        <v>100</v>
      </c>
      <c r="J1788" s="206"/>
    </row>
    <row r="1789" spans="1:10" s="164" customFormat="1" ht="11.25" x14ac:dyDescent="0.2">
      <c r="A1789" s="213" t="s">
        <v>1036</v>
      </c>
      <c r="B1789" s="214">
        <v>923</v>
      </c>
      <c r="C1789" s="215">
        <v>7</v>
      </c>
      <c r="D1789" s="215">
        <v>9</v>
      </c>
      <c r="E1789" s="216">
        <v>2300242310</v>
      </c>
      <c r="F1789" s="217"/>
      <c r="G1789" s="218">
        <v>1083.4000000000001</v>
      </c>
      <c r="H1789" s="218">
        <v>1083.4000000000001</v>
      </c>
      <c r="I1789" s="180">
        <f t="shared" si="27"/>
        <v>100</v>
      </c>
      <c r="J1789" s="206"/>
    </row>
    <row r="1790" spans="1:10" s="164" customFormat="1" ht="22.5" x14ac:dyDescent="0.2">
      <c r="A1790" s="213" t="s">
        <v>620</v>
      </c>
      <c r="B1790" s="214">
        <v>923</v>
      </c>
      <c r="C1790" s="215">
        <v>7</v>
      </c>
      <c r="D1790" s="215">
        <v>9</v>
      </c>
      <c r="E1790" s="216">
        <v>2300242310</v>
      </c>
      <c r="F1790" s="217">
        <v>600</v>
      </c>
      <c r="G1790" s="218">
        <v>1083.4000000000001</v>
      </c>
      <c r="H1790" s="218">
        <v>1083.4000000000001</v>
      </c>
      <c r="I1790" s="180">
        <f t="shared" si="27"/>
        <v>100</v>
      </c>
      <c r="J1790" s="206"/>
    </row>
    <row r="1791" spans="1:10" s="164" customFormat="1" ht="33.75" x14ac:dyDescent="0.2">
      <c r="A1791" s="213" t="s">
        <v>1037</v>
      </c>
      <c r="B1791" s="214">
        <v>923</v>
      </c>
      <c r="C1791" s="215">
        <v>7</v>
      </c>
      <c r="D1791" s="215">
        <v>9</v>
      </c>
      <c r="E1791" s="216">
        <v>2300300000</v>
      </c>
      <c r="F1791" s="217"/>
      <c r="G1791" s="218">
        <v>2672.6</v>
      </c>
      <c r="H1791" s="218">
        <v>2672.5</v>
      </c>
      <c r="I1791" s="180">
        <f t="shared" si="27"/>
        <v>99.996258325226378</v>
      </c>
      <c r="J1791" s="206"/>
    </row>
    <row r="1792" spans="1:10" s="164" customFormat="1" ht="11.25" x14ac:dyDescent="0.2">
      <c r="A1792" s="213" t="s">
        <v>1038</v>
      </c>
      <c r="B1792" s="214">
        <v>923</v>
      </c>
      <c r="C1792" s="215">
        <v>7</v>
      </c>
      <c r="D1792" s="215">
        <v>9</v>
      </c>
      <c r="E1792" s="216">
        <v>2300342310</v>
      </c>
      <c r="F1792" s="217"/>
      <c r="G1792" s="218">
        <v>2672.6</v>
      </c>
      <c r="H1792" s="218">
        <v>2672.5</v>
      </c>
      <c r="I1792" s="180">
        <f t="shared" si="27"/>
        <v>99.996258325226378</v>
      </c>
      <c r="J1792" s="206"/>
    </row>
    <row r="1793" spans="1:10" s="164" customFormat="1" ht="22.5" x14ac:dyDescent="0.2">
      <c r="A1793" s="213" t="s">
        <v>620</v>
      </c>
      <c r="B1793" s="214">
        <v>923</v>
      </c>
      <c r="C1793" s="215">
        <v>7</v>
      </c>
      <c r="D1793" s="215">
        <v>9</v>
      </c>
      <c r="E1793" s="216">
        <v>2300342310</v>
      </c>
      <c r="F1793" s="217">
        <v>600</v>
      </c>
      <c r="G1793" s="218">
        <v>2672.6</v>
      </c>
      <c r="H1793" s="218">
        <v>2672.5</v>
      </c>
      <c r="I1793" s="180">
        <f t="shared" si="27"/>
        <v>99.996258325226378</v>
      </c>
      <c r="J1793" s="206"/>
    </row>
    <row r="1794" spans="1:10" s="164" customFormat="1" ht="22.5" x14ac:dyDescent="0.2">
      <c r="A1794" s="213" t="s">
        <v>1680</v>
      </c>
      <c r="B1794" s="214">
        <v>923</v>
      </c>
      <c r="C1794" s="215">
        <v>7</v>
      </c>
      <c r="D1794" s="215">
        <v>9</v>
      </c>
      <c r="E1794" s="216">
        <v>2500000000</v>
      </c>
      <c r="F1794" s="217"/>
      <c r="G1794" s="218">
        <v>3167</v>
      </c>
      <c r="H1794" s="218">
        <v>2989.8</v>
      </c>
      <c r="I1794" s="180">
        <f t="shared" si="27"/>
        <v>94.404799494790026</v>
      </c>
      <c r="J1794" s="206"/>
    </row>
    <row r="1795" spans="1:10" s="164" customFormat="1" ht="22.5" x14ac:dyDescent="0.2">
      <c r="A1795" s="213" t="s">
        <v>1235</v>
      </c>
      <c r="B1795" s="214">
        <v>923</v>
      </c>
      <c r="C1795" s="215">
        <v>7</v>
      </c>
      <c r="D1795" s="215">
        <v>9</v>
      </c>
      <c r="E1795" s="216">
        <v>2500200000</v>
      </c>
      <c r="F1795" s="217"/>
      <c r="G1795" s="218">
        <v>110</v>
      </c>
      <c r="H1795" s="218">
        <v>60</v>
      </c>
      <c r="I1795" s="180">
        <f t="shared" si="27"/>
        <v>54.54545454545454</v>
      </c>
      <c r="J1795" s="206"/>
    </row>
    <row r="1796" spans="1:10" s="164" customFormat="1" ht="22.5" x14ac:dyDescent="0.2">
      <c r="A1796" s="213" t="s">
        <v>1236</v>
      </c>
      <c r="B1796" s="214">
        <v>923</v>
      </c>
      <c r="C1796" s="215">
        <v>7</v>
      </c>
      <c r="D1796" s="215">
        <v>9</v>
      </c>
      <c r="E1796" s="216">
        <v>2500203010</v>
      </c>
      <c r="F1796" s="217"/>
      <c r="G1796" s="218">
        <v>110</v>
      </c>
      <c r="H1796" s="218">
        <v>60</v>
      </c>
      <c r="I1796" s="180">
        <f t="shared" si="27"/>
        <v>54.54545454545454</v>
      </c>
      <c r="J1796" s="206"/>
    </row>
    <row r="1797" spans="1:10" s="164" customFormat="1" ht="11.25" x14ac:dyDescent="0.2">
      <c r="A1797" s="213" t="s">
        <v>599</v>
      </c>
      <c r="B1797" s="214">
        <v>923</v>
      </c>
      <c r="C1797" s="215">
        <v>7</v>
      </c>
      <c r="D1797" s="215">
        <v>9</v>
      </c>
      <c r="E1797" s="216">
        <v>2500203010</v>
      </c>
      <c r="F1797" s="217">
        <v>200</v>
      </c>
      <c r="G1797" s="218">
        <v>110</v>
      </c>
      <c r="H1797" s="218">
        <v>60</v>
      </c>
      <c r="I1797" s="180">
        <f t="shared" si="27"/>
        <v>54.54545454545454</v>
      </c>
      <c r="J1797" s="206"/>
    </row>
    <row r="1798" spans="1:10" s="164" customFormat="1" ht="33.75" x14ac:dyDescent="0.2">
      <c r="A1798" s="213" t="s">
        <v>1041</v>
      </c>
      <c r="B1798" s="214">
        <v>923</v>
      </c>
      <c r="C1798" s="215">
        <v>7</v>
      </c>
      <c r="D1798" s="215">
        <v>9</v>
      </c>
      <c r="E1798" s="216">
        <v>2500400000</v>
      </c>
      <c r="F1798" s="217"/>
      <c r="G1798" s="218">
        <v>3057</v>
      </c>
      <c r="H1798" s="218">
        <v>2929.8</v>
      </c>
      <c r="I1798" s="180">
        <f t="shared" si="27"/>
        <v>95.839057899901874</v>
      </c>
      <c r="J1798" s="206"/>
    </row>
    <row r="1799" spans="1:10" s="164" customFormat="1" ht="22.5" x14ac:dyDescent="0.2">
      <c r="A1799" s="213" t="s">
        <v>1042</v>
      </c>
      <c r="B1799" s="214">
        <v>923</v>
      </c>
      <c r="C1799" s="215">
        <v>7</v>
      </c>
      <c r="D1799" s="215">
        <v>9</v>
      </c>
      <c r="E1799" s="216">
        <v>2500442720</v>
      </c>
      <c r="F1799" s="217"/>
      <c r="G1799" s="218">
        <v>3057</v>
      </c>
      <c r="H1799" s="218">
        <v>2929.8</v>
      </c>
      <c r="I1799" s="180">
        <f t="shared" si="27"/>
        <v>95.839057899901874</v>
      </c>
      <c r="J1799" s="206"/>
    </row>
    <row r="1800" spans="1:10" s="164" customFormat="1" ht="22.5" x14ac:dyDescent="0.2">
      <c r="A1800" s="213" t="s">
        <v>620</v>
      </c>
      <c r="B1800" s="214">
        <v>923</v>
      </c>
      <c r="C1800" s="215">
        <v>7</v>
      </c>
      <c r="D1800" s="215">
        <v>9</v>
      </c>
      <c r="E1800" s="216">
        <v>2500442720</v>
      </c>
      <c r="F1800" s="217">
        <v>600</v>
      </c>
      <c r="G1800" s="218">
        <v>3057</v>
      </c>
      <c r="H1800" s="218">
        <v>2929.8</v>
      </c>
      <c r="I1800" s="180">
        <f t="shared" si="27"/>
        <v>95.839057899901874</v>
      </c>
      <c r="J1800" s="206"/>
    </row>
    <row r="1801" spans="1:10" s="164" customFormat="1" ht="11.25" x14ac:dyDescent="0.2">
      <c r="A1801" s="213" t="s">
        <v>1043</v>
      </c>
      <c r="B1801" s="214">
        <v>923</v>
      </c>
      <c r="C1801" s="215">
        <v>7</v>
      </c>
      <c r="D1801" s="215">
        <v>9</v>
      </c>
      <c r="E1801" s="216">
        <v>8700000000</v>
      </c>
      <c r="F1801" s="217"/>
      <c r="G1801" s="218">
        <v>7207</v>
      </c>
      <c r="H1801" s="218">
        <v>6403.7</v>
      </c>
      <c r="I1801" s="180">
        <f t="shared" si="27"/>
        <v>88.853892049396421</v>
      </c>
      <c r="J1801" s="206"/>
    </row>
    <row r="1802" spans="1:10" s="164" customFormat="1" ht="11.25" x14ac:dyDescent="0.2">
      <c r="A1802" s="213" t="s">
        <v>1044</v>
      </c>
      <c r="B1802" s="214">
        <v>923</v>
      </c>
      <c r="C1802" s="215">
        <v>7</v>
      </c>
      <c r="D1802" s="215">
        <v>9</v>
      </c>
      <c r="E1802" s="216">
        <v>8700007800</v>
      </c>
      <c r="F1802" s="217"/>
      <c r="G1802" s="218">
        <v>5144.8999999999996</v>
      </c>
      <c r="H1802" s="218">
        <v>4341.7</v>
      </c>
      <c r="I1802" s="180">
        <f t="shared" si="27"/>
        <v>84.388423487336979</v>
      </c>
      <c r="J1802" s="206"/>
    </row>
    <row r="1803" spans="1:10" s="164" customFormat="1" ht="33.75" x14ac:dyDescent="0.2">
      <c r="A1803" s="213" t="s">
        <v>595</v>
      </c>
      <c r="B1803" s="214">
        <v>923</v>
      </c>
      <c r="C1803" s="215">
        <v>7</v>
      </c>
      <c r="D1803" s="215">
        <v>9</v>
      </c>
      <c r="E1803" s="216">
        <v>8700007800</v>
      </c>
      <c r="F1803" s="217">
        <v>100</v>
      </c>
      <c r="G1803" s="218">
        <v>313</v>
      </c>
      <c r="H1803" s="218">
        <v>313</v>
      </c>
      <c r="I1803" s="180">
        <f t="shared" si="27"/>
        <v>100</v>
      </c>
      <c r="J1803" s="206"/>
    </row>
    <row r="1804" spans="1:10" s="164" customFormat="1" ht="11.25" x14ac:dyDescent="0.2">
      <c r="A1804" s="213" t="s">
        <v>599</v>
      </c>
      <c r="B1804" s="214">
        <v>923</v>
      </c>
      <c r="C1804" s="215">
        <v>7</v>
      </c>
      <c r="D1804" s="215">
        <v>9</v>
      </c>
      <c r="E1804" s="216">
        <v>8700007800</v>
      </c>
      <c r="F1804" s="217">
        <v>200</v>
      </c>
      <c r="G1804" s="218">
        <v>1764.2</v>
      </c>
      <c r="H1804" s="218">
        <v>966.8</v>
      </c>
      <c r="I1804" s="180">
        <f t="shared" si="27"/>
        <v>54.801042965650147</v>
      </c>
      <c r="J1804" s="206"/>
    </row>
    <row r="1805" spans="1:10" s="164" customFormat="1" ht="11.25" x14ac:dyDescent="0.2">
      <c r="A1805" s="213" t="s">
        <v>611</v>
      </c>
      <c r="B1805" s="214">
        <v>923</v>
      </c>
      <c r="C1805" s="215">
        <v>7</v>
      </c>
      <c r="D1805" s="215">
        <v>9</v>
      </c>
      <c r="E1805" s="216">
        <v>8700007800</v>
      </c>
      <c r="F1805" s="217">
        <v>300</v>
      </c>
      <c r="G1805" s="218">
        <v>1056</v>
      </c>
      <c r="H1805" s="218">
        <v>1056</v>
      </c>
      <c r="I1805" s="180">
        <f t="shared" ref="I1805:I1868" si="28">+H1805/G1805*100</f>
        <v>100</v>
      </c>
      <c r="J1805" s="206"/>
    </row>
    <row r="1806" spans="1:10" s="164" customFormat="1" ht="22.5" x14ac:dyDescent="0.2">
      <c r="A1806" s="213" t="s">
        <v>620</v>
      </c>
      <c r="B1806" s="214">
        <v>923</v>
      </c>
      <c r="C1806" s="215">
        <v>7</v>
      </c>
      <c r="D1806" s="215">
        <v>9</v>
      </c>
      <c r="E1806" s="216">
        <v>8700007800</v>
      </c>
      <c r="F1806" s="217">
        <v>600</v>
      </c>
      <c r="G1806" s="218">
        <v>1989.4</v>
      </c>
      <c r="H1806" s="218">
        <v>1989.4</v>
      </c>
      <c r="I1806" s="180">
        <f t="shared" si="28"/>
        <v>100</v>
      </c>
      <c r="J1806" s="206"/>
    </row>
    <row r="1807" spans="1:10" s="164" customFormat="1" ht="11.25" x14ac:dyDescent="0.2">
      <c r="A1807" s="213" t="s">
        <v>603</v>
      </c>
      <c r="B1807" s="214">
        <v>923</v>
      </c>
      <c r="C1807" s="215">
        <v>7</v>
      </c>
      <c r="D1807" s="215">
        <v>9</v>
      </c>
      <c r="E1807" s="216">
        <v>8700007800</v>
      </c>
      <c r="F1807" s="217">
        <v>800</v>
      </c>
      <c r="G1807" s="218">
        <v>22.3</v>
      </c>
      <c r="H1807" s="218">
        <v>16.5</v>
      </c>
      <c r="I1807" s="180">
        <f t="shared" si="28"/>
        <v>73.991031390134538</v>
      </c>
      <c r="J1807" s="206"/>
    </row>
    <row r="1808" spans="1:10" s="164" customFormat="1" ht="11.25" x14ac:dyDescent="0.2">
      <c r="A1808" s="213" t="s">
        <v>1044</v>
      </c>
      <c r="B1808" s="214">
        <v>923</v>
      </c>
      <c r="C1808" s="215">
        <v>7</v>
      </c>
      <c r="D1808" s="215">
        <v>9</v>
      </c>
      <c r="E1808" s="216" t="s">
        <v>1045</v>
      </c>
      <c r="F1808" s="217"/>
      <c r="G1808" s="218">
        <v>2062.1</v>
      </c>
      <c r="H1808" s="218">
        <v>2062</v>
      </c>
      <c r="I1808" s="180">
        <f t="shared" si="28"/>
        <v>99.995150574656904</v>
      </c>
      <c r="J1808" s="206"/>
    </row>
    <row r="1809" spans="1:10" s="164" customFormat="1" ht="11.25" x14ac:dyDescent="0.2">
      <c r="A1809" s="213" t="s">
        <v>599</v>
      </c>
      <c r="B1809" s="214">
        <v>923</v>
      </c>
      <c r="C1809" s="215">
        <v>7</v>
      </c>
      <c r="D1809" s="215">
        <v>9</v>
      </c>
      <c r="E1809" s="216" t="s">
        <v>1045</v>
      </c>
      <c r="F1809" s="217">
        <v>200</v>
      </c>
      <c r="G1809" s="218">
        <v>2062.1</v>
      </c>
      <c r="H1809" s="218">
        <v>2062</v>
      </c>
      <c r="I1809" s="180">
        <f t="shared" si="28"/>
        <v>99.995150574656904</v>
      </c>
      <c r="J1809" s="206"/>
    </row>
    <row r="1810" spans="1:10" s="164" customFormat="1" ht="11.25" x14ac:dyDescent="0.2">
      <c r="A1810" s="213" t="s">
        <v>596</v>
      </c>
      <c r="B1810" s="214">
        <v>923</v>
      </c>
      <c r="C1810" s="215">
        <v>7</v>
      </c>
      <c r="D1810" s="215">
        <v>9</v>
      </c>
      <c r="E1810" s="216">
        <v>8900000000</v>
      </c>
      <c r="F1810" s="217"/>
      <c r="G1810" s="218">
        <v>34334.199999999997</v>
      </c>
      <c r="H1810" s="218">
        <v>32935.1</v>
      </c>
      <c r="I1810" s="180">
        <f t="shared" si="28"/>
        <v>95.925054319017192</v>
      </c>
      <c r="J1810" s="206"/>
    </row>
    <row r="1811" spans="1:10" s="164" customFormat="1" ht="11.25" x14ac:dyDescent="0.2">
      <c r="A1811" s="213" t="s">
        <v>596</v>
      </c>
      <c r="B1811" s="214">
        <v>923</v>
      </c>
      <c r="C1811" s="215">
        <v>7</v>
      </c>
      <c r="D1811" s="215">
        <v>9</v>
      </c>
      <c r="E1811" s="216">
        <v>8900000110</v>
      </c>
      <c r="F1811" s="217"/>
      <c r="G1811" s="218">
        <v>28288.5</v>
      </c>
      <c r="H1811" s="218">
        <v>28288.5</v>
      </c>
      <c r="I1811" s="180">
        <f t="shared" si="28"/>
        <v>100</v>
      </c>
      <c r="J1811" s="206"/>
    </row>
    <row r="1812" spans="1:10" s="164" customFormat="1" ht="33.75" x14ac:dyDescent="0.2">
      <c r="A1812" s="213" t="s">
        <v>595</v>
      </c>
      <c r="B1812" s="214">
        <v>923</v>
      </c>
      <c r="C1812" s="215">
        <v>7</v>
      </c>
      <c r="D1812" s="215">
        <v>9</v>
      </c>
      <c r="E1812" s="216">
        <v>8900000110</v>
      </c>
      <c r="F1812" s="217">
        <v>100</v>
      </c>
      <c r="G1812" s="218">
        <v>28288.5</v>
      </c>
      <c r="H1812" s="218">
        <v>28288.5</v>
      </c>
      <c r="I1812" s="180">
        <f t="shared" si="28"/>
        <v>100</v>
      </c>
      <c r="J1812" s="206"/>
    </row>
    <row r="1813" spans="1:10" s="164" customFormat="1" ht="11.25" x14ac:dyDescent="0.2">
      <c r="A1813" s="213" t="s">
        <v>596</v>
      </c>
      <c r="B1813" s="214">
        <v>923</v>
      </c>
      <c r="C1813" s="215">
        <v>7</v>
      </c>
      <c r="D1813" s="215">
        <v>9</v>
      </c>
      <c r="E1813" s="216">
        <v>8900000190</v>
      </c>
      <c r="F1813" s="217"/>
      <c r="G1813" s="218">
        <v>4185.3</v>
      </c>
      <c r="H1813" s="218">
        <v>2786.2</v>
      </c>
      <c r="I1813" s="180">
        <f t="shared" si="28"/>
        <v>66.57109406733089</v>
      </c>
      <c r="J1813" s="206"/>
    </row>
    <row r="1814" spans="1:10" s="164" customFormat="1" ht="33.75" x14ac:dyDescent="0.2">
      <c r="A1814" s="213" t="s">
        <v>595</v>
      </c>
      <c r="B1814" s="214">
        <v>923</v>
      </c>
      <c r="C1814" s="215">
        <v>7</v>
      </c>
      <c r="D1814" s="215">
        <v>9</v>
      </c>
      <c r="E1814" s="216">
        <v>8900000190</v>
      </c>
      <c r="F1814" s="217">
        <v>100</v>
      </c>
      <c r="G1814" s="218">
        <v>930</v>
      </c>
      <c r="H1814" s="218">
        <v>661.3</v>
      </c>
      <c r="I1814" s="180">
        <f t="shared" si="28"/>
        <v>71.107526881720432</v>
      </c>
      <c r="J1814" s="206"/>
    </row>
    <row r="1815" spans="1:10" s="164" customFormat="1" ht="11.25" x14ac:dyDescent="0.2">
      <c r="A1815" s="213" t="s">
        <v>599</v>
      </c>
      <c r="B1815" s="214">
        <v>923</v>
      </c>
      <c r="C1815" s="215">
        <v>7</v>
      </c>
      <c r="D1815" s="215">
        <v>9</v>
      </c>
      <c r="E1815" s="216">
        <v>8900000190</v>
      </c>
      <c r="F1815" s="217">
        <v>200</v>
      </c>
      <c r="G1815" s="218">
        <v>2222.1999999999998</v>
      </c>
      <c r="H1815" s="218">
        <v>1091.8</v>
      </c>
      <c r="I1815" s="180">
        <f t="shared" si="28"/>
        <v>49.131491314913148</v>
      </c>
      <c r="J1815" s="206"/>
    </row>
    <row r="1816" spans="1:10" s="164" customFormat="1" ht="11.25" x14ac:dyDescent="0.2">
      <c r="A1816" s="213" t="s">
        <v>603</v>
      </c>
      <c r="B1816" s="214">
        <v>923</v>
      </c>
      <c r="C1816" s="215">
        <v>7</v>
      </c>
      <c r="D1816" s="215">
        <v>9</v>
      </c>
      <c r="E1816" s="216">
        <v>8900000190</v>
      </c>
      <c r="F1816" s="217">
        <v>800</v>
      </c>
      <c r="G1816" s="218">
        <v>1033.0999999999999</v>
      </c>
      <c r="H1816" s="218">
        <v>1033.0999999999999</v>
      </c>
      <c r="I1816" s="180">
        <f t="shared" si="28"/>
        <v>100</v>
      </c>
      <c r="J1816" s="206"/>
    </row>
    <row r="1817" spans="1:10" s="164" customFormat="1" ht="11.25" x14ac:dyDescent="0.2">
      <c r="A1817" s="213" t="s">
        <v>596</v>
      </c>
      <c r="B1817" s="214">
        <v>923</v>
      </c>
      <c r="C1817" s="215">
        <v>7</v>
      </c>
      <c r="D1817" s="215">
        <v>9</v>
      </c>
      <c r="E1817" s="216">
        <v>8900000870</v>
      </c>
      <c r="F1817" s="217"/>
      <c r="G1817" s="218">
        <v>16.399999999999999</v>
      </c>
      <c r="H1817" s="218">
        <v>16.399999999999999</v>
      </c>
      <c r="I1817" s="180">
        <f t="shared" si="28"/>
        <v>100</v>
      </c>
      <c r="J1817" s="206"/>
    </row>
    <row r="1818" spans="1:10" s="164" customFormat="1" ht="33.75" x14ac:dyDescent="0.2">
      <c r="A1818" s="213" t="s">
        <v>595</v>
      </c>
      <c r="B1818" s="214">
        <v>923</v>
      </c>
      <c r="C1818" s="215">
        <v>7</v>
      </c>
      <c r="D1818" s="215">
        <v>9</v>
      </c>
      <c r="E1818" s="216">
        <v>8900000870</v>
      </c>
      <c r="F1818" s="217">
        <v>100</v>
      </c>
      <c r="G1818" s="218">
        <v>16.399999999999999</v>
      </c>
      <c r="H1818" s="218">
        <v>16.399999999999999</v>
      </c>
      <c r="I1818" s="180">
        <f t="shared" si="28"/>
        <v>100</v>
      </c>
      <c r="J1818" s="206"/>
    </row>
    <row r="1819" spans="1:10" s="164" customFormat="1" ht="22.5" x14ac:dyDescent="0.2">
      <c r="A1819" s="213" t="s">
        <v>1424</v>
      </c>
      <c r="B1819" s="214">
        <v>923</v>
      </c>
      <c r="C1819" s="215">
        <v>7</v>
      </c>
      <c r="D1819" s="215">
        <v>9</v>
      </c>
      <c r="E1819" s="216">
        <v>8900055490</v>
      </c>
      <c r="F1819" s="217"/>
      <c r="G1819" s="218">
        <v>1844</v>
      </c>
      <c r="H1819" s="218">
        <v>1844</v>
      </c>
      <c r="I1819" s="180">
        <f t="shared" si="28"/>
        <v>100</v>
      </c>
      <c r="J1819" s="206"/>
    </row>
    <row r="1820" spans="1:10" s="164" customFormat="1" ht="33.75" x14ac:dyDescent="0.2">
      <c r="A1820" s="213" t="s">
        <v>595</v>
      </c>
      <c r="B1820" s="214">
        <v>923</v>
      </c>
      <c r="C1820" s="215">
        <v>7</v>
      </c>
      <c r="D1820" s="215">
        <v>9</v>
      </c>
      <c r="E1820" s="216">
        <v>8900055490</v>
      </c>
      <c r="F1820" s="217">
        <v>100</v>
      </c>
      <c r="G1820" s="218">
        <v>1444</v>
      </c>
      <c r="H1820" s="218">
        <v>1444</v>
      </c>
      <c r="I1820" s="180">
        <f t="shared" si="28"/>
        <v>100</v>
      </c>
      <c r="J1820" s="206"/>
    </row>
    <row r="1821" spans="1:10" s="164" customFormat="1" ht="22.5" x14ac:dyDescent="0.2">
      <c r="A1821" s="213" t="s">
        <v>620</v>
      </c>
      <c r="B1821" s="214">
        <v>923</v>
      </c>
      <c r="C1821" s="215">
        <v>7</v>
      </c>
      <c r="D1821" s="215">
        <v>9</v>
      </c>
      <c r="E1821" s="216">
        <v>8900055490</v>
      </c>
      <c r="F1821" s="217">
        <v>600</v>
      </c>
      <c r="G1821" s="218">
        <v>400</v>
      </c>
      <c r="H1821" s="218">
        <v>400</v>
      </c>
      <c r="I1821" s="180">
        <f t="shared" si="28"/>
        <v>100</v>
      </c>
      <c r="J1821" s="206"/>
    </row>
    <row r="1822" spans="1:10" s="164" customFormat="1" ht="22.5" x14ac:dyDescent="0.2">
      <c r="A1822" s="213" t="s">
        <v>624</v>
      </c>
      <c r="B1822" s="214">
        <v>923</v>
      </c>
      <c r="C1822" s="215">
        <v>7</v>
      </c>
      <c r="D1822" s="215">
        <v>9</v>
      </c>
      <c r="E1822" s="216">
        <v>9700000000</v>
      </c>
      <c r="F1822" s="217"/>
      <c r="G1822" s="218">
        <v>10597.5</v>
      </c>
      <c r="H1822" s="218">
        <v>10308.700000000001</v>
      </c>
      <c r="I1822" s="180">
        <f t="shared" si="28"/>
        <v>97.27482896909649</v>
      </c>
      <c r="J1822" s="206"/>
    </row>
    <row r="1823" spans="1:10" s="164" customFormat="1" ht="22.5" x14ac:dyDescent="0.2">
      <c r="A1823" s="213" t="s">
        <v>1681</v>
      </c>
      <c r="B1823" s="214">
        <v>923</v>
      </c>
      <c r="C1823" s="215">
        <v>7</v>
      </c>
      <c r="D1823" s="215">
        <v>9</v>
      </c>
      <c r="E1823" s="216">
        <v>9700076100</v>
      </c>
      <c r="F1823" s="217"/>
      <c r="G1823" s="218">
        <v>10597.5</v>
      </c>
      <c r="H1823" s="218">
        <v>10308.700000000001</v>
      </c>
      <c r="I1823" s="180">
        <f t="shared" si="28"/>
        <v>97.27482896909649</v>
      </c>
      <c r="J1823" s="206"/>
    </row>
    <row r="1824" spans="1:10" s="164" customFormat="1" ht="11.25" x14ac:dyDescent="0.2">
      <c r="A1824" s="213" t="s">
        <v>609</v>
      </c>
      <c r="B1824" s="214">
        <v>923</v>
      </c>
      <c r="C1824" s="215">
        <v>7</v>
      </c>
      <c r="D1824" s="215">
        <v>9</v>
      </c>
      <c r="E1824" s="216">
        <v>9700076100</v>
      </c>
      <c r="F1824" s="217">
        <v>500</v>
      </c>
      <c r="G1824" s="218">
        <v>10597.5</v>
      </c>
      <c r="H1824" s="218">
        <v>10308.700000000001</v>
      </c>
      <c r="I1824" s="180">
        <f t="shared" si="28"/>
        <v>97.27482896909649</v>
      </c>
      <c r="J1824" s="206"/>
    </row>
    <row r="1825" spans="1:10" s="164" customFormat="1" ht="11.25" x14ac:dyDescent="0.2">
      <c r="A1825" s="213" t="s">
        <v>600</v>
      </c>
      <c r="B1825" s="214">
        <v>923</v>
      </c>
      <c r="C1825" s="215">
        <v>7</v>
      </c>
      <c r="D1825" s="215">
        <v>9</v>
      </c>
      <c r="E1825" s="216">
        <v>9900000000</v>
      </c>
      <c r="F1825" s="217"/>
      <c r="G1825" s="218">
        <v>5625</v>
      </c>
      <c r="H1825" s="218">
        <v>5606.6</v>
      </c>
      <c r="I1825" s="180">
        <f t="shared" si="28"/>
        <v>99.672888888888906</v>
      </c>
      <c r="J1825" s="206"/>
    </row>
    <row r="1826" spans="1:10" s="164" customFormat="1" ht="11.25" x14ac:dyDescent="0.2">
      <c r="A1826" s="213" t="s">
        <v>1682</v>
      </c>
      <c r="B1826" s="214">
        <v>923</v>
      </c>
      <c r="C1826" s="215">
        <v>7</v>
      </c>
      <c r="D1826" s="215">
        <v>9</v>
      </c>
      <c r="E1826" s="216">
        <v>9900059900</v>
      </c>
      <c r="F1826" s="217"/>
      <c r="G1826" s="218">
        <v>5625</v>
      </c>
      <c r="H1826" s="218">
        <v>5606.6</v>
      </c>
      <c r="I1826" s="180">
        <f t="shared" si="28"/>
        <v>99.672888888888906</v>
      </c>
      <c r="J1826" s="206"/>
    </row>
    <row r="1827" spans="1:10" s="164" customFormat="1" ht="33.75" x14ac:dyDescent="0.2">
      <c r="A1827" s="213" t="s">
        <v>595</v>
      </c>
      <c r="B1827" s="214">
        <v>923</v>
      </c>
      <c r="C1827" s="215">
        <v>7</v>
      </c>
      <c r="D1827" s="215">
        <v>9</v>
      </c>
      <c r="E1827" s="216">
        <v>9900059900</v>
      </c>
      <c r="F1827" s="217">
        <v>100</v>
      </c>
      <c r="G1827" s="218">
        <v>5076</v>
      </c>
      <c r="H1827" s="218">
        <v>5076</v>
      </c>
      <c r="I1827" s="180">
        <f t="shared" si="28"/>
        <v>100</v>
      </c>
      <c r="J1827" s="206"/>
    </row>
    <row r="1828" spans="1:10" s="164" customFormat="1" ht="11.25" x14ac:dyDescent="0.2">
      <c r="A1828" s="213" t="s">
        <v>599</v>
      </c>
      <c r="B1828" s="214">
        <v>923</v>
      </c>
      <c r="C1828" s="215">
        <v>7</v>
      </c>
      <c r="D1828" s="215">
        <v>9</v>
      </c>
      <c r="E1828" s="216">
        <v>9900059900</v>
      </c>
      <c r="F1828" s="217">
        <v>200</v>
      </c>
      <c r="G1828" s="218">
        <v>549</v>
      </c>
      <c r="H1828" s="218">
        <v>530.6</v>
      </c>
      <c r="I1828" s="180">
        <f t="shared" si="28"/>
        <v>96.648451730418955</v>
      </c>
      <c r="J1828" s="206"/>
    </row>
    <row r="1829" spans="1:10" s="164" customFormat="1" ht="11.25" x14ac:dyDescent="0.2">
      <c r="A1829" s="213" t="s">
        <v>1164</v>
      </c>
      <c r="B1829" s="214">
        <v>923</v>
      </c>
      <c r="C1829" s="215">
        <v>10</v>
      </c>
      <c r="D1829" s="215"/>
      <c r="E1829" s="216"/>
      <c r="F1829" s="217"/>
      <c r="G1829" s="218">
        <v>331303.2</v>
      </c>
      <c r="H1829" s="218">
        <v>322704.2</v>
      </c>
      <c r="I1829" s="180">
        <f t="shared" si="28"/>
        <v>97.404492320025881</v>
      </c>
      <c r="J1829" s="206"/>
    </row>
    <row r="1830" spans="1:10" s="164" customFormat="1" ht="11.25" x14ac:dyDescent="0.2">
      <c r="A1830" s="213" t="s">
        <v>1173</v>
      </c>
      <c r="B1830" s="214">
        <v>923</v>
      </c>
      <c r="C1830" s="215">
        <v>10</v>
      </c>
      <c r="D1830" s="215">
        <v>3</v>
      </c>
      <c r="E1830" s="216"/>
      <c r="F1830" s="217"/>
      <c r="G1830" s="218">
        <v>35854.699999999997</v>
      </c>
      <c r="H1830" s="218">
        <v>33323</v>
      </c>
      <c r="I1830" s="180">
        <f t="shared" si="28"/>
        <v>92.939001023575713</v>
      </c>
      <c r="J1830" s="206"/>
    </row>
    <row r="1831" spans="1:10" s="164" customFormat="1" ht="22.5" x14ac:dyDescent="0.2">
      <c r="A1831" s="213" t="s">
        <v>942</v>
      </c>
      <c r="B1831" s="214">
        <v>923</v>
      </c>
      <c r="C1831" s="215">
        <v>10</v>
      </c>
      <c r="D1831" s="215">
        <v>3</v>
      </c>
      <c r="E1831" s="216">
        <v>100000000</v>
      </c>
      <c r="F1831" s="217"/>
      <c r="G1831" s="218">
        <v>14763</v>
      </c>
      <c r="H1831" s="218">
        <v>13900.2</v>
      </c>
      <c r="I1831" s="180">
        <f t="shared" si="28"/>
        <v>94.155659418817322</v>
      </c>
      <c r="J1831" s="206"/>
    </row>
    <row r="1832" spans="1:10" s="164" customFormat="1" ht="11.25" x14ac:dyDescent="0.2">
      <c r="A1832" s="213" t="s">
        <v>943</v>
      </c>
      <c r="B1832" s="214">
        <v>923</v>
      </c>
      <c r="C1832" s="215">
        <v>10</v>
      </c>
      <c r="D1832" s="215">
        <v>3</v>
      </c>
      <c r="E1832" s="216">
        <v>150000000</v>
      </c>
      <c r="F1832" s="217"/>
      <c r="G1832" s="218">
        <v>14763</v>
      </c>
      <c r="H1832" s="218">
        <v>13900.2</v>
      </c>
      <c r="I1832" s="180">
        <f t="shared" si="28"/>
        <v>94.155659418817322</v>
      </c>
      <c r="J1832" s="206"/>
    </row>
    <row r="1833" spans="1:10" s="164" customFormat="1" ht="22.5" x14ac:dyDescent="0.2">
      <c r="A1833" s="213" t="s">
        <v>1185</v>
      </c>
      <c r="B1833" s="214">
        <v>923</v>
      </c>
      <c r="C1833" s="215">
        <v>10</v>
      </c>
      <c r="D1833" s="215">
        <v>3</v>
      </c>
      <c r="E1833" s="216">
        <v>150300000</v>
      </c>
      <c r="F1833" s="217"/>
      <c r="G1833" s="218">
        <v>14763</v>
      </c>
      <c r="H1833" s="218">
        <v>13900.2</v>
      </c>
      <c r="I1833" s="180">
        <f t="shared" si="28"/>
        <v>94.155659418817322</v>
      </c>
      <c r="J1833" s="206"/>
    </row>
    <row r="1834" spans="1:10" s="164" customFormat="1" ht="22.5" x14ac:dyDescent="0.2">
      <c r="A1834" s="213" t="s">
        <v>1186</v>
      </c>
      <c r="B1834" s="214">
        <v>923</v>
      </c>
      <c r="C1834" s="215">
        <v>10</v>
      </c>
      <c r="D1834" s="215">
        <v>3</v>
      </c>
      <c r="E1834" s="216">
        <v>150389060</v>
      </c>
      <c r="F1834" s="217"/>
      <c r="G1834" s="218">
        <v>14763</v>
      </c>
      <c r="H1834" s="218">
        <v>13900.2</v>
      </c>
      <c r="I1834" s="180">
        <f t="shared" si="28"/>
        <v>94.155659418817322</v>
      </c>
      <c r="J1834" s="206"/>
    </row>
    <row r="1835" spans="1:10" s="164" customFormat="1" ht="11.25" x14ac:dyDescent="0.2">
      <c r="A1835" s="213" t="s">
        <v>611</v>
      </c>
      <c r="B1835" s="214">
        <v>923</v>
      </c>
      <c r="C1835" s="215">
        <v>10</v>
      </c>
      <c r="D1835" s="215">
        <v>3</v>
      </c>
      <c r="E1835" s="216">
        <v>150389060</v>
      </c>
      <c r="F1835" s="217">
        <v>300</v>
      </c>
      <c r="G1835" s="218">
        <v>14763</v>
      </c>
      <c r="H1835" s="218">
        <v>13900.2</v>
      </c>
      <c r="I1835" s="180">
        <f t="shared" si="28"/>
        <v>94.155659418817322</v>
      </c>
      <c r="J1835" s="206"/>
    </row>
    <row r="1836" spans="1:10" s="164" customFormat="1" ht="11.25" x14ac:dyDescent="0.2">
      <c r="A1836" s="213" t="s">
        <v>1043</v>
      </c>
      <c r="B1836" s="214">
        <v>923</v>
      </c>
      <c r="C1836" s="215">
        <v>10</v>
      </c>
      <c r="D1836" s="215">
        <v>3</v>
      </c>
      <c r="E1836" s="216">
        <v>8700000000</v>
      </c>
      <c r="F1836" s="217"/>
      <c r="G1836" s="218">
        <v>21091.7</v>
      </c>
      <c r="H1836" s="218">
        <v>19422.8</v>
      </c>
      <c r="I1836" s="180">
        <f t="shared" si="28"/>
        <v>92.087408791135843</v>
      </c>
      <c r="J1836" s="206"/>
    </row>
    <row r="1837" spans="1:10" s="164" customFormat="1" ht="22.5" x14ac:dyDescent="0.2">
      <c r="A1837" s="213" t="s">
        <v>1754</v>
      </c>
      <c r="B1837" s="214">
        <v>923</v>
      </c>
      <c r="C1837" s="215">
        <v>10</v>
      </c>
      <c r="D1837" s="215">
        <v>3</v>
      </c>
      <c r="E1837" s="216">
        <v>8700076150</v>
      </c>
      <c r="F1837" s="217"/>
      <c r="G1837" s="218">
        <v>21091.7</v>
      </c>
      <c r="H1837" s="218">
        <v>19422.8</v>
      </c>
      <c r="I1837" s="180">
        <f t="shared" si="28"/>
        <v>92.087408791135843</v>
      </c>
      <c r="J1837" s="206"/>
    </row>
    <row r="1838" spans="1:10" s="164" customFormat="1" ht="11.25" x14ac:dyDescent="0.2">
      <c r="A1838" s="213" t="s">
        <v>609</v>
      </c>
      <c r="B1838" s="214">
        <v>923</v>
      </c>
      <c r="C1838" s="215">
        <v>10</v>
      </c>
      <c r="D1838" s="215">
        <v>3</v>
      </c>
      <c r="E1838" s="216">
        <v>8700076150</v>
      </c>
      <c r="F1838" s="217">
        <v>500</v>
      </c>
      <c r="G1838" s="218">
        <v>21091.7</v>
      </c>
      <c r="H1838" s="218">
        <v>19422.8</v>
      </c>
      <c r="I1838" s="180">
        <f t="shared" si="28"/>
        <v>92.087408791135843</v>
      </c>
      <c r="J1838" s="206"/>
    </row>
    <row r="1839" spans="1:10" s="164" customFormat="1" ht="11.25" x14ac:dyDescent="0.2">
      <c r="A1839" s="213" t="s">
        <v>1210</v>
      </c>
      <c r="B1839" s="214">
        <v>923</v>
      </c>
      <c r="C1839" s="215">
        <v>10</v>
      </c>
      <c r="D1839" s="215">
        <v>4</v>
      </c>
      <c r="E1839" s="216"/>
      <c r="F1839" s="217"/>
      <c r="G1839" s="218">
        <v>295448.5</v>
      </c>
      <c r="H1839" s="218">
        <v>289381.2</v>
      </c>
      <c r="I1839" s="180">
        <f t="shared" si="28"/>
        <v>97.946410288087435</v>
      </c>
      <c r="J1839" s="206"/>
    </row>
    <row r="1840" spans="1:10" s="164" customFormat="1" ht="22.5" x14ac:dyDescent="0.2">
      <c r="A1840" s="213" t="s">
        <v>942</v>
      </c>
      <c r="B1840" s="214">
        <v>923</v>
      </c>
      <c r="C1840" s="215">
        <v>10</v>
      </c>
      <c r="D1840" s="215">
        <v>4</v>
      </c>
      <c r="E1840" s="216">
        <v>100000000</v>
      </c>
      <c r="F1840" s="217"/>
      <c r="G1840" s="218">
        <v>175814.1</v>
      </c>
      <c r="H1840" s="218">
        <v>174459</v>
      </c>
      <c r="I1840" s="180">
        <f t="shared" si="28"/>
        <v>99.229242705789815</v>
      </c>
      <c r="J1840" s="206"/>
    </row>
    <row r="1841" spans="1:10" s="164" customFormat="1" ht="11.25" x14ac:dyDescent="0.2">
      <c r="A1841" s="213" t="s">
        <v>943</v>
      </c>
      <c r="B1841" s="214">
        <v>923</v>
      </c>
      <c r="C1841" s="215">
        <v>10</v>
      </c>
      <c r="D1841" s="215">
        <v>4</v>
      </c>
      <c r="E1841" s="216">
        <v>150000000</v>
      </c>
      <c r="F1841" s="217"/>
      <c r="G1841" s="218">
        <v>175814.1</v>
      </c>
      <c r="H1841" s="218">
        <v>174459</v>
      </c>
      <c r="I1841" s="180">
        <f t="shared" si="28"/>
        <v>99.229242705789815</v>
      </c>
      <c r="J1841" s="206"/>
    </row>
    <row r="1842" spans="1:10" s="164" customFormat="1" ht="22.5" x14ac:dyDescent="0.2">
      <c r="A1842" s="213" t="s">
        <v>1185</v>
      </c>
      <c r="B1842" s="214">
        <v>923</v>
      </c>
      <c r="C1842" s="215">
        <v>10</v>
      </c>
      <c r="D1842" s="215">
        <v>4</v>
      </c>
      <c r="E1842" s="216">
        <v>150300000</v>
      </c>
      <c r="F1842" s="217"/>
      <c r="G1842" s="218">
        <v>146314.1</v>
      </c>
      <c r="H1842" s="218">
        <v>145525.70000000001</v>
      </c>
      <c r="I1842" s="180">
        <f t="shared" si="28"/>
        <v>99.461159245759646</v>
      </c>
      <c r="J1842" s="206"/>
    </row>
    <row r="1843" spans="1:10" s="164" customFormat="1" ht="22.5" x14ac:dyDescent="0.2">
      <c r="A1843" s="213" t="s">
        <v>1186</v>
      </c>
      <c r="B1843" s="214">
        <v>923</v>
      </c>
      <c r="C1843" s="215">
        <v>10</v>
      </c>
      <c r="D1843" s="215">
        <v>4</v>
      </c>
      <c r="E1843" s="216">
        <v>150389060</v>
      </c>
      <c r="F1843" s="217"/>
      <c r="G1843" s="218">
        <v>74410.7</v>
      </c>
      <c r="H1843" s="218">
        <v>73981.7</v>
      </c>
      <c r="I1843" s="180">
        <f t="shared" si="28"/>
        <v>99.423470011705305</v>
      </c>
      <c r="J1843" s="206"/>
    </row>
    <row r="1844" spans="1:10" s="164" customFormat="1" ht="11.25" x14ac:dyDescent="0.2">
      <c r="A1844" s="213" t="s">
        <v>611</v>
      </c>
      <c r="B1844" s="214">
        <v>923</v>
      </c>
      <c r="C1844" s="215">
        <v>10</v>
      </c>
      <c r="D1844" s="215">
        <v>4</v>
      </c>
      <c r="E1844" s="216">
        <v>150389060</v>
      </c>
      <c r="F1844" s="217">
        <v>300</v>
      </c>
      <c r="G1844" s="218">
        <v>74410.7</v>
      </c>
      <c r="H1844" s="218">
        <v>73981.7</v>
      </c>
      <c r="I1844" s="180">
        <f t="shared" si="28"/>
        <v>99.423470011705305</v>
      </c>
      <c r="J1844" s="206"/>
    </row>
    <row r="1845" spans="1:10" s="164" customFormat="1" ht="45" x14ac:dyDescent="0.2">
      <c r="A1845" s="213" t="s">
        <v>1211</v>
      </c>
      <c r="B1845" s="214">
        <v>923</v>
      </c>
      <c r="C1845" s="215">
        <v>10</v>
      </c>
      <c r="D1845" s="215">
        <v>4</v>
      </c>
      <c r="E1845" s="216">
        <v>150389070</v>
      </c>
      <c r="F1845" s="217"/>
      <c r="G1845" s="218">
        <v>71553.399999999994</v>
      </c>
      <c r="H1845" s="218">
        <v>71544</v>
      </c>
      <c r="I1845" s="180">
        <f t="shared" si="28"/>
        <v>99.986862958294097</v>
      </c>
      <c r="J1845" s="206"/>
    </row>
    <row r="1846" spans="1:10" s="164" customFormat="1" ht="11.25" x14ac:dyDescent="0.2">
      <c r="A1846" s="213" t="s">
        <v>611</v>
      </c>
      <c r="B1846" s="214">
        <v>923</v>
      </c>
      <c r="C1846" s="215">
        <v>10</v>
      </c>
      <c r="D1846" s="215">
        <v>4</v>
      </c>
      <c r="E1846" s="216">
        <v>150389070</v>
      </c>
      <c r="F1846" s="217">
        <v>300</v>
      </c>
      <c r="G1846" s="218">
        <v>71553.399999999994</v>
      </c>
      <c r="H1846" s="218">
        <v>71544</v>
      </c>
      <c r="I1846" s="180">
        <f t="shared" si="28"/>
        <v>99.986862958294097</v>
      </c>
      <c r="J1846" s="206"/>
    </row>
    <row r="1847" spans="1:10" s="164" customFormat="1" ht="22.5" x14ac:dyDescent="0.2">
      <c r="A1847" s="213" t="s">
        <v>1212</v>
      </c>
      <c r="B1847" s="214">
        <v>923</v>
      </c>
      <c r="C1847" s="215">
        <v>10</v>
      </c>
      <c r="D1847" s="215">
        <v>4</v>
      </c>
      <c r="E1847" s="216">
        <v>150389080</v>
      </c>
      <c r="F1847" s="217"/>
      <c r="G1847" s="218">
        <v>350</v>
      </c>
      <c r="H1847" s="218">
        <v>0</v>
      </c>
      <c r="I1847" s="180">
        <f t="shared" si="28"/>
        <v>0</v>
      </c>
      <c r="J1847" s="206"/>
    </row>
    <row r="1848" spans="1:10" s="164" customFormat="1" ht="11.25" x14ac:dyDescent="0.2">
      <c r="A1848" s="213" t="s">
        <v>611</v>
      </c>
      <c r="B1848" s="214">
        <v>923</v>
      </c>
      <c r="C1848" s="215">
        <v>10</v>
      </c>
      <c r="D1848" s="215">
        <v>4</v>
      </c>
      <c r="E1848" s="216">
        <v>150389080</v>
      </c>
      <c r="F1848" s="217">
        <v>300</v>
      </c>
      <c r="G1848" s="218">
        <v>350</v>
      </c>
      <c r="H1848" s="218">
        <v>0</v>
      </c>
      <c r="I1848" s="180">
        <f t="shared" si="28"/>
        <v>0</v>
      </c>
      <c r="J1848" s="206"/>
    </row>
    <row r="1849" spans="1:10" s="164" customFormat="1" ht="33.75" x14ac:dyDescent="0.2">
      <c r="A1849" s="213" t="s">
        <v>1757</v>
      </c>
      <c r="B1849" s="214">
        <v>923</v>
      </c>
      <c r="C1849" s="215">
        <v>10</v>
      </c>
      <c r="D1849" s="215">
        <v>4</v>
      </c>
      <c r="E1849" s="216">
        <v>152200000</v>
      </c>
      <c r="F1849" s="217"/>
      <c r="G1849" s="218">
        <v>29500</v>
      </c>
      <c r="H1849" s="218">
        <v>28933.3</v>
      </c>
      <c r="I1849" s="180">
        <f t="shared" si="28"/>
        <v>98.078983050847455</v>
      </c>
      <c r="J1849" s="206"/>
    </row>
    <row r="1850" spans="1:10" s="164" customFormat="1" ht="33.75" x14ac:dyDescent="0.2">
      <c r="A1850" s="213" t="s">
        <v>1216</v>
      </c>
      <c r="B1850" s="214">
        <v>923</v>
      </c>
      <c r="C1850" s="215">
        <v>10</v>
      </c>
      <c r="D1850" s="215">
        <v>4</v>
      </c>
      <c r="E1850" s="216">
        <v>152200310</v>
      </c>
      <c r="F1850" s="217"/>
      <c r="G1850" s="218">
        <v>21500</v>
      </c>
      <c r="H1850" s="218">
        <v>20933.3</v>
      </c>
      <c r="I1850" s="180">
        <f t="shared" si="28"/>
        <v>97.36418604651162</v>
      </c>
      <c r="J1850" s="206"/>
    </row>
    <row r="1851" spans="1:10" s="164" customFormat="1" ht="11.25" x14ac:dyDescent="0.2">
      <c r="A1851" s="213" t="s">
        <v>611</v>
      </c>
      <c r="B1851" s="214">
        <v>923</v>
      </c>
      <c r="C1851" s="215">
        <v>10</v>
      </c>
      <c r="D1851" s="215">
        <v>4</v>
      </c>
      <c r="E1851" s="216">
        <v>152200310</v>
      </c>
      <c r="F1851" s="217">
        <v>300</v>
      </c>
      <c r="G1851" s="218">
        <v>21500</v>
      </c>
      <c r="H1851" s="218">
        <v>20933.3</v>
      </c>
      <c r="I1851" s="180">
        <f t="shared" si="28"/>
        <v>97.36418604651162</v>
      </c>
      <c r="J1851" s="206"/>
    </row>
    <row r="1852" spans="1:10" s="164" customFormat="1" ht="33.75" x14ac:dyDescent="0.2">
      <c r="A1852" s="213" t="s">
        <v>1216</v>
      </c>
      <c r="B1852" s="214">
        <v>923</v>
      </c>
      <c r="C1852" s="215">
        <v>10</v>
      </c>
      <c r="D1852" s="215">
        <v>4</v>
      </c>
      <c r="E1852" s="216" t="s">
        <v>1758</v>
      </c>
      <c r="F1852" s="217"/>
      <c r="G1852" s="218">
        <v>8000</v>
      </c>
      <c r="H1852" s="218">
        <v>8000</v>
      </c>
      <c r="I1852" s="180">
        <f t="shared" si="28"/>
        <v>100</v>
      </c>
      <c r="J1852" s="206"/>
    </row>
    <row r="1853" spans="1:10" s="164" customFormat="1" ht="11.25" x14ac:dyDescent="0.2">
      <c r="A1853" s="213" t="s">
        <v>611</v>
      </c>
      <c r="B1853" s="214">
        <v>923</v>
      </c>
      <c r="C1853" s="215">
        <v>10</v>
      </c>
      <c r="D1853" s="215">
        <v>4</v>
      </c>
      <c r="E1853" s="216" t="s">
        <v>1758</v>
      </c>
      <c r="F1853" s="217">
        <v>300</v>
      </c>
      <c r="G1853" s="218">
        <v>8000</v>
      </c>
      <c r="H1853" s="218">
        <v>8000</v>
      </c>
      <c r="I1853" s="180">
        <f t="shared" si="28"/>
        <v>100</v>
      </c>
      <c r="J1853" s="206"/>
    </row>
    <row r="1854" spans="1:10" s="164" customFormat="1" ht="22.5" x14ac:dyDescent="0.2">
      <c r="A1854" s="213" t="s">
        <v>617</v>
      </c>
      <c r="B1854" s="214">
        <v>923</v>
      </c>
      <c r="C1854" s="215">
        <v>10</v>
      </c>
      <c r="D1854" s="215">
        <v>4</v>
      </c>
      <c r="E1854" s="216">
        <v>700000000</v>
      </c>
      <c r="F1854" s="217"/>
      <c r="G1854" s="218">
        <v>119634.4</v>
      </c>
      <c r="H1854" s="218">
        <v>114922.2</v>
      </c>
      <c r="I1854" s="180">
        <f t="shared" si="28"/>
        <v>96.061166353490307</v>
      </c>
      <c r="J1854" s="206"/>
    </row>
    <row r="1855" spans="1:10" s="164" customFormat="1" ht="11.25" x14ac:dyDescent="0.2">
      <c r="A1855" s="213" t="s">
        <v>933</v>
      </c>
      <c r="B1855" s="214">
        <v>923</v>
      </c>
      <c r="C1855" s="215">
        <v>10</v>
      </c>
      <c r="D1855" s="215">
        <v>4</v>
      </c>
      <c r="E1855" s="216">
        <v>710000000</v>
      </c>
      <c r="F1855" s="217"/>
      <c r="G1855" s="218">
        <v>119634.4</v>
      </c>
      <c r="H1855" s="218">
        <v>114922.2</v>
      </c>
      <c r="I1855" s="180">
        <f t="shared" si="28"/>
        <v>96.061166353490307</v>
      </c>
      <c r="J1855" s="206"/>
    </row>
    <row r="1856" spans="1:10" s="164" customFormat="1" ht="45" x14ac:dyDescent="0.2">
      <c r="A1856" s="213" t="s">
        <v>934</v>
      </c>
      <c r="B1856" s="214">
        <v>923</v>
      </c>
      <c r="C1856" s="215">
        <v>10</v>
      </c>
      <c r="D1856" s="215">
        <v>4</v>
      </c>
      <c r="E1856" s="216">
        <v>710100000</v>
      </c>
      <c r="F1856" s="217"/>
      <c r="G1856" s="218">
        <v>119634.4</v>
      </c>
      <c r="H1856" s="218">
        <v>114922.2</v>
      </c>
      <c r="I1856" s="180">
        <f t="shared" si="28"/>
        <v>96.061166353490307</v>
      </c>
      <c r="J1856" s="206"/>
    </row>
    <row r="1857" spans="1:10" s="164" customFormat="1" ht="33.75" x14ac:dyDescent="0.2">
      <c r="A1857" s="213" t="s">
        <v>1761</v>
      </c>
      <c r="B1857" s="214">
        <v>923</v>
      </c>
      <c r="C1857" s="215">
        <v>10</v>
      </c>
      <c r="D1857" s="215">
        <v>4</v>
      </c>
      <c r="E1857" s="216">
        <v>710176090</v>
      </c>
      <c r="F1857" s="217"/>
      <c r="G1857" s="218">
        <v>119634.4</v>
      </c>
      <c r="H1857" s="218">
        <v>114922.2</v>
      </c>
      <c r="I1857" s="180">
        <f t="shared" si="28"/>
        <v>96.061166353490307</v>
      </c>
      <c r="J1857" s="206"/>
    </row>
    <row r="1858" spans="1:10" s="164" customFormat="1" ht="11.25" x14ac:dyDescent="0.2">
      <c r="A1858" s="213" t="s">
        <v>611</v>
      </c>
      <c r="B1858" s="214">
        <v>923</v>
      </c>
      <c r="C1858" s="215">
        <v>10</v>
      </c>
      <c r="D1858" s="215">
        <v>4</v>
      </c>
      <c r="E1858" s="216">
        <v>710176090</v>
      </c>
      <c r="F1858" s="217">
        <v>300</v>
      </c>
      <c r="G1858" s="218">
        <v>602</v>
      </c>
      <c r="H1858" s="218">
        <v>222.8</v>
      </c>
      <c r="I1858" s="180">
        <f t="shared" si="28"/>
        <v>37.009966777408636</v>
      </c>
      <c r="J1858" s="206"/>
    </row>
    <row r="1859" spans="1:10" s="164" customFormat="1" ht="11.25" x14ac:dyDescent="0.2">
      <c r="A1859" s="213" t="s">
        <v>609</v>
      </c>
      <c r="B1859" s="214">
        <v>923</v>
      </c>
      <c r="C1859" s="215">
        <v>10</v>
      </c>
      <c r="D1859" s="215">
        <v>4</v>
      </c>
      <c r="E1859" s="216">
        <v>710176090</v>
      </c>
      <c r="F1859" s="217">
        <v>500</v>
      </c>
      <c r="G1859" s="218">
        <v>119032.4</v>
      </c>
      <c r="H1859" s="218">
        <v>114699.4</v>
      </c>
      <c r="I1859" s="180">
        <f t="shared" si="28"/>
        <v>96.359814638703412</v>
      </c>
      <c r="J1859" s="206"/>
    </row>
    <row r="1860" spans="1:10" s="176" customFormat="1" ht="10.5" x14ac:dyDescent="0.15">
      <c r="A1860" s="207" t="s">
        <v>540</v>
      </c>
      <c r="B1860" s="208">
        <v>924</v>
      </c>
      <c r="C1860" s="209"/>
      <c r="D1860" s="209"/>
      <c r="E1860" s="210"/>
      <c r="F1860" s="211"/>
      <c r="G1860" s="212">
        <v>9773850.5999999996</v>
      </c>
      <c r="H1860" s="212">
        <v>9741092.8000000007</v>
      </c>
      <c r="I1860" s="174">
        <f t="shared" si="28"/>
        <v>99.664842431702411</v>
      </c>
      <c r="J1860" s="203"/>
    </row>
    <row r="1861" spans="1:10" s="164" customFormat="1" ht="11.25" x14ac:dyDescent="0.2">
      <c r="A1861" s="213" t="s">
        <v>637</v>
      </c>
      <c r="B1861" s="214">
        <v>924</v>
      </c>
      <c r="C1861" s="215">
        <v>3</v>
      </c>
      <c r="D1861" s="215"/>
      <c r="E1861" s="216"/>
      <c r="F1861" s="217"/>
      <c r="G1861" s="218">
        <v>90</v>
      </c>
      <c r="H1861" s="218">
        <v>38.4</v>
      </c>
      <c r="I1861" s="180">
        <f t="shared" si="28"/>
        <v>42.666666666666664</v>
      </c>
      <c r="J1861" s="206"/>
    </row>
    <row r="1862" spans="1:10" s="164" customFormat="1" ht="11.25" x14ac:dyDescent="0.2">
      <c r="A1862" s="213" t="s">
        <v>670</v>
      </c>
      <c r="B1862" s="214">
        <v>924</v>
      </c>
      <c r="C1862" s="215">
        <v>3</v>
      </c>
      <c r="D1862" s="215">
        <v>11</v>
      </c>
      <c r="E1862" s="216"/>
      <c r="F1862" s="217"/>
      <c r="G1862" s="218">
        <v>90</v>
      </c>
      <c r="H1862" s="218">
        <v>38.4</v>
      </c>
      <c r="I1862" s="180">
        <f t="shared" si="28"/>
        <v>42.666666666666664</v>
      </c>
      <c r="J1862" s="206"/>
    </row>
    <row r="1863" spans="1:10" s="164" customFormat="1" ht="22.5" x14ac:dyDescent="0.2">
      <c r="A1863" s="213" t="s">
        <v>671</v>
      </c>
      <c r="B1863" s="214">
        <v>924</v>
      </c>
      <c r="C1863" s="215">
        <v>3</v>
      </c>
      <c r="D1863" s="215">
        <v>11</v>
      </c>
      <c r="E1863" s="216">
        <v>1000000000</v>
      </c>
      <c r="F1863" s="217"/>
      <c r="G1863" s="218">
        <v>90</v>
      </c>
      <c r="H1863" s="218">
        <v>38.4</v>
      </c>
      <c r="I1863" s="180">
        <f t="shared" si="28"/>
        <v>42.666666666666664</v>
      </c>
      <c r="J1863" s="206"/>
    </row>
    <row r="1864" spans="1:10" s="164" customFormat="1" ht="11.25" x14ac:dyDescent="0.2">
      <c r="A1864" s="213" t="s">
        <v>672</v>
      </c>
      <c r="B1864" s="214">
        <v>924</v>
      </c>
      <c r="C1864" s="215">
        <v>3</v>
      </c>
      <c r="D1864" s="215">
        <v>11</v>
      </c>
      <c r="E1864" s="216">
        <v>1000100000</v>
      </c>
      <c r="F1864" s="217"/>
      <c r="G1864" s="218">
        <v>15</v>
      </c>
      <c r="H1864" s="218">
        <v>13.4</v>
      </c>
      <c r="I1864" s="180">
        <f t="shared" si="28"/>
        <v>89.333333333333329</v>
      </c>
      <c r="J1864" s="206"/>
    </row>
    <row r="1865" spans="1:10" s="164" customFormat="1" ht="33.75" x14ac:dyDescent="0.2">
      <c r="A1865" s="213" t="s">
        <v>673</v>
      </c>
      <c r="B1865" s="214">
        <v>924</v>
      </c>
      <c r="C1865" s="215">
        <v>3</v>
      </c>
      <c r="D1865" s="215">
        <v>11</v>
      </c>
      <c r="E1865" s="216" t="s">
        <v>674</v>
      </c>
      <c r="F1865" s="217"/>
      <c r="G1865" s="218">
        <v>15</v>
      </c>
      <c r="H1865" s="218">
        <v>13.4</v>
      </c>
      <c r="I1865" s="180">
        <f t="shared" si="28"/>
        <v>89.333333333333329</v>
      </c>
      <c r="J1865" s="206"/>
    </row>
    <row r="1866" spans="1:10" s="164" customFormat="1" ht="11.25" x14ac:dyDescent="0.2">
      <c r="A1866" s="213" t="s">
        <v>599</v>
      </c>
      <c r="B1866" s="214">
        <v>924</v>
      </c>
      <c r="C1866" s="215">
        <v>3</v>
      </c>
      <c r="D1866" s="215">
        <v>11</v>
      </c>
      <c r="E1866" s="216" t="s">
        <v>674</v>
      </c>
      <c r="F1866" s="217">
        <v>200</v>
      </c>
      <c r="G1866" s="218">
        <v>15</v>
      </c>
      <c r="H1866" s="218">
        <v>13.4</v>
      </c>
      <c r="I1866" s="180">
        <f t="shared" si="28"/>
        <v>89.333333333333329</v>
      </c>
      <c r="J1866" s="206"/>
    </row>
    <row r="1867" spans="1:10" s="164" customFormat="1" ht="22.5" x14ac:dyDescent="0.2">
      <c r="A1867" s="213" t="s">
        <v>675</v>
      </c>
      <c r="B1867" s="214">
        <v>924</v>
      </c>
      <c r="C1867" s="215">
        <v>3</v>
      </c>
      <c r="D1867" s="215">
        <v>11</v>
      </c>
      <c r="E1867" s="216">
        <v>1000200000</v>
      </c>
      <c r="F1867" s="217"/>
      <c r="G1867" s="218">
        <v>15</v>
      </c>
      <c r="H1867" s="218">
        <v>0</v>
      </c>
      <c r="I1867" s="180">
        <f t="shared" si="28"/>
        <v>0</v>
      </c>
      <c r="J1867" s="206"/>
    </row>
    <row r="1868" spans="1:10" s="164" customFormat="1" ht="33.75" x14ac:dyDescent="0.2">
      <c r="A1868" s="213" t="s">
        <v>673</v>
      </c>
      <c r="B1868" s="214">
        <v>924</v>
      </c>
      <c r="C1868" s="215">
        <v>3</v>
      </c>
      <c r="D1868" s="215">
        <v>11</v>
      </c>
      <c r="E1868" s="216" t="s">
        <v>676</v>
      </c>
      <c r="F1868" s="217"/>
      <c r="G1868" s="218">
        <v>15</v>
      </c>
      <c r="H1868" s="218">
        <v>0</v>
      </c>
      <c r="I1868" s="180">
        <f t="shared" si="28"/>
        <v>0</v>
      </c>
      <c r="J1868" s="206"/>
    </row>
    <row r="1869" spans="1:10" s="164" customFormat="1" ht="11.25" x14ac:dyDescent="0.2">
      <c r="A1869" s="213" t="s">
        <v>599</v>
      </c>
      <c r="B1869" s="214">
        <v>924</v>
      </c>
      <c r="C1869" s="215">
        <v>3</v>
      </c>
      <c r="D1869" s="215">
        <v>11</v>
      </c>
      <c r="E1869" s="216" t="s">
        <v>676</v>
      </c>
      <c r="F1869" s="217">
        <v>200</v>
      </c>
      <c r="G1869" s="218">
        <v>15</v>
      </c>
      <c r="H1869" s="218">
        <v>0</v>
      </c>
      <c r="I1869" s="180">
        <f t="shared" ref="I1869:I1932" si="29">+H1869/G1869*100</f>
        <v>0</v>
      </c>
      <c r="J1869" s="206"/>
    </row>
    <row r="1870" spans="1:10" s="164" customFormat="1" ht="33.75" x14ac:dyDescent="0.2">
      <c r="A1870" s="213" t="s">
        <v>677</v>
      </c>
      <c r="B1870" s="214">
        <v>924</v>
      </c>
      <c r="C1870" s="215">
        <v>3</v>
      </c>
      <c r="D1870" s="215">
        <v>11</v>
      </c>
      <c r="E1870" s="216">
        <v>1000600000</v>
      </c>
      <c r="F1870" s="217"/>
      <c r="G1870" s="218">
        <v>60</v>
      </c>
      <c r="H1870" s="218">
        <v>25</v>
      </c>
      <c r="I1870" s="180">
        <f t="shared" si="29"/>
        <v>41.666666666666671</v>
      </c>
      <c r="J1870" s="206"/>
    </row>
    <row r="1871" spans="1:10" s="164" customFormat="1" ht="33.75" x14ac:dyDescent="0.2">
      <c r="A1871" s="213" t="s">
        <v>673</v>
      </c>
      <c r="B1871" s="214">
        <v>924</v>
      </c>
      <c r="C1871" s="215">
        <v>3</v>
      </c>
      <c r="D1871" s="215">
        <v>11</v>
      </c>
      <c r="E1871" s="216" t="s">
        <v>678</v>
      </c>
      <c r="F1871" s="217"/>
      <c r="G1871" s="218">
        <v>60</v>
      </c>
      <c r="H1871" s="218">
        <v>25</v>
      </c>
      <c r="I1871" s="180">
        <f t="shared" si="29"/>
        <v>41.666666666666671</v>
      </c>
      <c r="J1871" s="206"/>
    </row>
    <row r="1872" spans="1:10" s="164" customFormat="1" ht="11.25" x14ac:dyDescent="0.2">
      <c r="A1872" s="213" t="s">
        <v>611</v>
      </c>
      <c r="B1872" s="214">
        <v>924</v>
      </c>
      <c r="C1872" s="215">
        <v>3</v>
      </c>
      <c r="D1872" s="215">
        <v>11</v>
      </c>
      <c r="E1872" s="216" t="s">
        <v>678</v>
      </c>
      <c r="F1872" s="217">
        <v>300</v>
      </c>
      <c r="G1872" s="218">
        <v>60</v>
      </c>
      <c r="H1872" s="218">
        <v>25</v>
      </c>
      <c r="I1872" s="180">
        <f t="shared" si="29"/>
        <v>41.666666666666671</v>
      </c>
      <c r="J1872" s="206"/>
    </row>
    <row r="1873" spans="1:10" s="164" customFormat="1" ht="11.25" x14ac:dyDescent="0.2">
      <c r="A1873" s="213" t="s">
        <v>699</v>
      </c>
      <c r="B1873" s="214">
        <v>924</v>
      </c>
      <c r="C1873" s="215">
        <v>4</v>
      </c>
      <c r="D1873" s="215"/>
      <c r="E1873" s="216"/>
      <c r="F1873" s="217"/>
      <c r="G1873" s="218">
        <v>177828.2</v>
      </c>
      <c r="H1873" s="218">
        <v>177602.2</v>
      </c>
      <c r="I1873" s="180">
        <f t="shared" si="29"/>
        <v>99.872911045604695</v>
      </c>
      <c r="J1873" s="206"/>
    </row>
    <row r="1874" spans="1:10" s="164" customFormat="1" ht="11.25" x14ac:dyDescent="0.2">
      <c r="A1874" s="213" t="s">
        <v>700</v>
      </c>
      <c r="B1874" s="214">
        <v>924</v>
      </c>
      <c r="C1874" s="215">
        <v>4</v>
      </c>
      <c r="D1874" s="215">
        <v>1</v>
      </c>
      <c r="E1874" s="216"/>
      <c r="F1874" s="217"/>
      <c r="G1874" s="218">
        <v>177828.2</v>
      </c>
      <c r="H1874" s="218">
        <v>177602.2</v>
      </c>
      <c r="I1874" s="180">
        <f t="shared" si="29"/>
        <v>99.872911045604695</v>
      </c>
      <c r="J1874" s="206"/>
    </row>
    <row r="1875" spans="1:10" s="164" customFormat="1" ht="22.5" x14ac:dyDescent="0.2">
      <c r="A1875" s="213" t="s">
        <v>1441</v>
      </c>
      <c r="B1875" s="214">
        <v>924</v>
      </c>
      <c r="C1875" s="215">
        <v>4</v>
      </c>
      <c r="D1875" s="215">
        <v>1</v>
      </c>
      <c r="E1875" s="216">
        <v>400000000</v>
      </c>
      <c r="F1875" s="217"/>
      <c r="G1875" s="218">
        <v>177728.2</v>
      </c>
      <c r="H1875" s="218">
        <v>177502.2</v>
      </c>
      <c r="I1875" s="180">
        <f t="shared" si="29"/>
        <v>99.872839538126186</v>
      </c>
      <c r="J1875" s="206"/>
    </row>
    <row r="1876" spans="1:10" s="164" customFormat="1" ht="11.25" x14ac:dyDescent="0.2">
      <c r="A1876" s="213" t="s">
        <v>701</v>
      </c>
      <c r="B1876" s="214">
        <v>924</v>
      </c>
      <c r="C1876" s="215">
        <v>4</v>
      </c>
      <c r="D1876" s="215">
        <v>1</v>
      </c>
      <c r="E1876" s="216">
        <v>420000000</v>
      </c>
      <c r="F1876" s="217"/>
      <c r="G1876" s="218">
        <v>46924.1</v>
      </c>
      <c r="H1876" s="218">
        <v>46863.4</v>
      </c>
      <c r="I1876" s="180">
        <f t="shared" si="29"/>
        <v>99.87064216468724</v>
      </c>
      <c r="J1876" s="206"/>
    </row>
    <row r="1877" spans="1:10" s="164" customFormat="1" ht="11.25" x14ac:dyDescent="0.2">
      <c r="A1877" s="213" t="s">
        <v>702</v>
      </c>
      <c r="B1877" s="214">
        <v>924</v>
      </c>
      <c r="C1877" s="215">
        <v>4</v>
      </c>
      <c r="D1877" s="215">
        <v>1</v>
      </c>
      <c r="E1877" s="216">
        <v>420042260</v>
      </c>
      <c r="F1877" s="217"/>
      <c r="G1877" s="218">
        <v>181.9</v>
      </c>
      <c r="H1877" s="218">
        <v>121.2</v>
      </c>
      <c r="I1877" s="180">
        <f t="shared" si="29"/>
        <v>66.630016492578335</v>
      </c>
      <c r="J1877" s="206"/>
    </row>
    <row r="1878" spans="1:10" s="164" customFormat="1" ht="11.25" x14ac:dyDescent="0.2">
      <c r="A1878" s="213" t="s">
        <v>599</v>
      </c>
      <c r="B1878" s="214">
        <v>924</v>
      </c>
      <c r="C1878" s="215">
        <v>4</v>
      </c>
      <c r="D1878" s="215">
        <v>1</v>
      </c>
      <c r="E1878" s="216">
        <v>420042260</v>
      </c>
      <c r="F1878" s="217">
        <v>200</v>
      </c>
      <c r="G1878" s="218">
        <v>181.9</v>
      </c>
      <c r="H1878" s="218">
        <v>121.2</v>
      </c>
      <c r="I1878" s="180">
        <f t="shared" si="29"/>
        <v>66.630016492578335</v>
      </c>
      <c r="J1878" s="206"/>
    </row>
    <row r="1879" spans="1:10" s="164" customFormat="1" ht="22.5" x14ac:dyDescent="0.2">
      <c r="A1879" s="213" t="s">
        <v>1442</v>
      </c>
      <c r="B1879" s="214">
        <v>924</v>
      </c>
      <c r="C1879" s="215">
        <v>4</v>
      </c>
      <c r="D1879" s="215">
        <v>1</v>
      </c>
      <c r="E1879" s="216" t="s">
        <v>1443</v>
      </c>
      <c r="F1879" s="217"/>
      <c r="G1879" s="218">
        <v>46742.2</v>
      </c>
      <c r="H1879" s="218">
        <v>46742.2</v>
      </c>
      <c r="I1879" s="180">
        <f t="shared" si="29"/>
        <v>100</v>
      </c>
      <c r="J1879" s="206"/>
    </row>
    <row r="1880" spans="1:10" s="164" customFormat="1" ht="11.25" x14ac:dyDescent="0.2">
      <c r="A1880" s="213" t="s">
        <v>603</v>
      </c>
      <c r="B1880" s="214">
        <v>924</v>
      </c>
      <c r="C1880" s="215">
        <v>4</v>
      </c>
      <c r="D1880" s="215">
        <v>1</v>
      </c>
      <c r="E1880" s="216" t="s">
        <v>1443</v>
      </c>
      <c r="F1880" s="217">
        <v>800</v>
      </c>
      <c r="G1880" s="218">
        <v>46742.2</v>
      </c>
      <c r="H1880" s="218">
        <v>46742.2</v>
      </c>
      <c r="I1880" s="180">
        <f t="shared" si="29"/>
        <v>100</v>
      </c>
      <c r="J1880" s="206"/>
    </row>
    <row r="1881" spans="1:10" s="164" customFormat="1" ht="11.25" x14ac:dyDescent="0.2">
      <c r="A1881" s="213" t="s">
        <v>703</v>
      </c>
      <c r="B1881" s="214">
        <v>924</v>
      </c>
      <c r="C1881" s="215">
        <v>4</v>
      </c>
      <c r="D1881" s="215">
        <v>1</v>
      </c>
      <c r="E1881" s="216">
        <v>430000000</v>
      </c>
      <c r="F1881" s="217"/>
      <c r="G1881" s="218">
        <v>16204</v>
      </c>
      <c r="H1881" s="218">
        <v>16204</v>
      </c>
      <c r="I1881" s="180">
        <f t="shared" si="29"/>
        <v>100</v>
      </c>
      <c r="J1881" s="206"/>
    </row>
    <row r="1882" spans="1:10" s="164" customFormat="1" ht="11.25" x14ac:dyDescent="0.2">
      <c r="A1882" s="213" t="s">
        <v>704</v>
      </c>
      <c r="B1882" s="214">
        <v>924</v>
      </c>
      <c r="C1882" s="215">
        <v>4</v>
      </c>
      <c r="D1882" s="215">
        <v>1</v>
      </c>
      <c r="E1882" s="216">
        <v>430042220</v>
      </c>
      <c r="F1882" s="217"/>
      <c r="G1882" s="218">
        <v>16204</v>
      </c>
      <c r="H1882" s="218">
        <v>16204</v>
      </c>
      <c r="I1882" s="180">
        <f t="shared" si="29"/>
        <v>100</v>
      </c>
      <c r="J1882" s="206"/>
    </row>
    <row r="1883" spans="1:10" s="164" customFormat="1" ht="11.25" x14ac:dyDescent="0.2">
      <c r="A1883" s="213" t="s">
        <v>599</v>
      </c>
      <c r="B1883" s="214">
        <v>924</v>
      </c>
      <c r="C1883" s="215">
        <v>4</v>
      </c>
      <c r="D1883" s="215">
        <v>1</v>
      </c>
      <c r="E1883" s="216">
        <v>430042220</v>
      </c>
      <c r="F1883" s="217">
        <v>200</v>
      </c>
      <c r="G1883" s="218">
        <v>8455</v>
      </c>
      <c r="H1883" s="218">
        <v>8455</v>
      </c>
      <c r="I1883" s="180">
        <f t="shared" si="29"/>
        <v>100</v>
      </c>
      <c r="J1883" s="206"/>
    </row>
    <row r="1884" spans="1:10" s="164" customFormat="1" ht="11.25" x14ac:dyDescent="0.2">
      <c r="A1884" s="213" t="s">
        <v>611</v>
      </c>
      <c r="B1884" s="214">
        <v>924</v>
      </c>
      <c r="C1884" s="215">
        <v>4</v>
      </c>
      <c r="D1884" s="215">
        <v>1</v>
      </c>
      <c r="E1884" s="216">
        <v>430042220</v>
      </c>
      <c r="F1884" s="217">
        <v>300</v>
      </c>
      <c r="G1884" s="218">
        <v>7749</v>
      </c>
      <c r="H1884" s="218">
        <v>7749</v>
      </c>
      <c r="I1884" s="180">
        <f t="shared" si="29"/>
        <v>100</v>
      </c>
      <c r="J1884" s="206"/>
    </row>
    <row r="1885" spans="1:10" s="164" customFormat="1" ht="11.25" x14ac:dyDescent="0.2">
      <c r="A1885" s="213" t="s">
        <v>705</v>
      </c>
      <c r="B1885" s="214">
        <v>924</v>
      </c>
      <c r="C1885" s="215">
        <v>4</v>
      </c>
      <c r="D1885" s="215">
        <v>1</v>
      </c>
      <c r="E1885" s="216">
        <v>450000000</v>
      </c>
      <c r="F1885" s="217"/>
      <c r="G1885" s="218">
        <v>98819.1</v>
      </c>
      <c r="H1885" s="218">
        <v>98653.8</v>
      </c>
      <c r="I1885" s="180">
        <f t="shared" si="29"/>
        <v>99.832724645336782</v>
      </c>
      <c r="J1885" s="206"/>
    </row>
    <row r="1886" spans="1:10" s="164" customFormat="1" ht="22.5" x14ac:dyDescent="0.2">
      <c r="A1886" s="213" t="s">
        <v>1444</v>
      </c>
      <c r="B1886" s="214">
        <v>924</v>
      </c>
      <c r="C1886" s="215">
        <v>4</v>
      </c>
      <c r="D1886" s="215">
        <v>1</v>
      </c>
      <c r="E1886" s="216">
        <v>450100000</v>
      </c>
      <c r="F1886" s="217"/>
      <c r="G1886" s="218">
        <v>98819.1</v>
      </c>
      <c r="H1886" s="218">
        <v>98653.8</v>
      </c>
      <c r="I1886" s="180">
        <f t="shared" si="29"/>
        <v>99.832724645336782</v>
      </c>
      <c r="J1886" s="206"/>
    </row>
    <row r="1887" spans="1:10" s="164" customFormat="1" ht="22.5" x14ac:dyDescent="0.2">
      <c r="A1887" s="213" t="s">
        <v>1445</v>
      </c>
      <c r="B1887" s="214">
        <v>924</v>
      </c>
      <c r="C1887" s="215">
        <v>4</v>
      </c>
      <c r="D1887" s="215">
        <v>1</v>
      </c>
      <c r="E1887" s="216">
        <v>450140590</v>
      </c>
      <c r="F1887" s="217"/>
      <c r="G1887" s="218">
        <v>93867.3</v>
      </c>
      <c r="H1887" s="218">
        <v>93702</v>
      </c>
      <c r="I1887" s="180">
        <f t="shared" si="29"/>
        <v>99.823900335899722</v>
      </c>
      <c r="J1887" s="206"/>
    </row>
    <row r="1888" spans="1:10" s="164" customFormat="1" ht="33.75" x14ac:dyDescent="0.2">
      <c r="A1888" s="213" t="s">
        <v>595</v>
      </c>
      <c r="B1888" s="214">
        <v>924</v>
      </c>
      <c r="C1888" s="215">
        <v>4</v>
      </c>
      <c r="D1888" s="215">
        <v>1</v>
      </c>
      <c r="E1888" s="216">
        <v>450140590</v>
      </c>
      <c r="F1888" s="217">
        <v>100</v>
      </c>
      <c r="G1888" s="218">
        <v>70783.3</v>
      </c>
      <c r="H1888" s="218">
        <v>70778.899999999994</v>
      </c>
      <c r="I1888" s="180">
        <f t="shared" si="29"/>
        <v>99.993783844494374</v>
      </c>
      <c r="J1888" s="206"/>
    </row>
    <row r="1889" spans="1:10" s="164" customFormat="1" ht="11.25" x14ac:dyDescent="0.2">
      <c r="A1889" s="213" t="s">
        <v>599</v>
      </c>
      <c r="B1889" s="214">
        <v>924</v>
      </c>
      <c r="C1889" s="215">
        <v>4</v>
      </c>
      <c r="D1889" s="215">
        <v>1</v>
      </c>
      <c r="E1889" s="216">
        <v>450140590</v>
      </c>
      <c r="F1889" s="217">
        <v>200</v>
      </c>
      <c r="G1889" s="218">
        <v>22905.3</v>
      </c>
      <c r="H1889" s="218">
        <v>22760.6</v>
      </c>
      <c r="I1889" s="180">
        <f t="shared" si="29"/>
        <v>99.368268479347577</v>
      </c>
      <c r="J1889" s="206"/>
    </row>
    <row r="1890" spans="1:10" s="164" customFormat="1" ht="11.25" x14ac:dyDescent="0.2">
      <c r="A1890" s="213" t="s">
        <v>603</v>
      </c>
      <c r="B1890" s="214">
        <v>924</v>
      </c>
      <c r="C1890" s="215">
        <v>4</v>
      </c>
      <c r="D1890" s="215">
        <v>1</v>
      </c>
      <c r="E1890" s="216">
        <v>450140590</v>
      </c>
      <c r="F1890" s="217">
        <v>800</v>
      </c>
      <c r="G1890" s="218">
        <v>178.7</v>
      </c>
      <c r="H1890" s="218">
        <v>162.5</v>
      </c>
      <c r="I1890" s="180">
        <f t="shared" si="29"/>
        <v>90.934527140458883</v>
      </c>
      <c r="J1890" s="206"/>
    </row>
    <row r="1891" spans="1:10" s="164" customFormat="1" ht="33.75" x14ac:dyDescent="0.2">
      <c r="A1891" s="213" t="s">
        <v>706</v>
      </c>
      <c r="B1891" s="214">
        <v>924</v>
      </c>
      <c r="C1891" s="215">
        <v>4</v>
      </c>
      <c r="D1891" s="215">
        <v>1</v>
      </c>
      <c r="E1891" s="216">
        <v>450152900</v>
      </c>
      <c r="F1891" s="217"/>
      <c r="G1891" s="218">
        <v>4951.8</v>
      </c>
      <c r="H1891" s="218">
        <v>4951.8</v>
      </c>
      <c r="I1891" s="180">
        <f t="shared" si="29"/>
        <v>100</v>
      </c>
      <c r="J1891" s="206"/>
    </row>
    <row r="1892" spans="1:10" s="164" customFormat="1" ht="33.75" x14ac:dyDescent="0.2">
      <c r="A1892" s="213" t="s">
        <v>595</v>
      </c>
      <c r="B1892" s="214">
        <v>924</v>
      </c>
      <c r="C1892" s="215">
        <v>4</v>
      </c>
      <c r="D1892" s="215">
        <v>1</v>
      </c>
      <c r="E1892" s="216">
        <v>450152900</v>
      </c>
      <c r="F1892" s="217">
        <v>100</v>
      </c>
      <c r="G1892" s="218">
        <v>2604</v>
      </c>
      <c r="H1892" s="218">
        <v>2604</v>
      </c>
      <c r="I1892" s="180">
        <f t="shared" si="29"/>
        <v>100</v>
      </c>
      <c r="J1892" s="206"/>
    </row>
    <row r="1893" spans="1:10" s="164" customFormat="1" ht="11.25" x14ac:dyDescent="0.2">
      <c r="A1893" s="213" t="s">
        <v>599</v>
      </c>
      <c r="B1893" s="214">
        <v>924</v>
      </c>
      <c r="C1893" s="215">
        <v>4</v>
      </c>
      <c r="D1893" s="215">
        <v>1</v>
      </c>
      <c r="E1893" s="216">
        <v>450152900</v>
      </c>
      <c r="F1893" s="217">
        <v>200</v>
      </c>
      <c r="G1893" s="218">
        <v>2347.8000000000002</v>
      </c>
      <c r="H1893" s="218">
        <v>2347.8000000000002</v>
      </c>
      <c r="I1893" s="180">
        <f t="shared" si="29"/>
        <v>100</v>
      </c>
      <c r="J1893" s="206"/>
    </row>
    <row r="1894" spans="1:10" s="164" customFormat="1" ht="11.25" x14ac:dyDescent="0.2">
      <c r="A1894" s="213" t="s">
        <v>707</v>
      </c>
      <c r="B1894" s="214">
        <v>924</v>
      </c>
      <c r="C1894" s="215">
        <v>4</v>
      </c>
      <c r="D1894" s="215">
        <v>1</v>
      </c>
      <c r="E1894" s="216">
        <v>460000000</v>
      </c>
      <c r="F1894" s="217"/>
      <c r="G1894" s="218">
        <v>1453.8</v>
      </c>
      <c r="H1894" s="218">
        <v>1453.8</v>
      </c>
      <c r="I1894" s="180">
        <f t="shared" si="29"/>
        <v>100</v>
      </c>
      <c r="J1894" s="206"/>
    </row>
    <row r="1895" spans="1:10" s="164" customFormat="1" ht="11.25" x14ac:dyDescent="0.2">
      <c r="A1895" s="213" t="s">
        <v>1446</v>
      </c>
      <c r="B1895" s="214">
        <v>924</v>
      </c>
      <c r="C1895" s="215">
        <v>4</v>
      </c>
      <c r="D1895" s="215">
        <v>1</v>
      </c>
      <c r="E1895" s="216">
        <v>460100000</v>
      </c>
      <c r="F1895" s="217"/>
      <c r="G1895" s="218">
        <v>1453.8</v>
      </c>
      <c r="H1895" s="218">
        <v>1453.8</v>
      </c>
      <c r="I1895" s="180">
        <f t="shared" si="29"/>
        <v>100</v>
      </c>
      <c r="J1895" s="206"/>
    </row>
    <row r="1896" spans="1:10" s="164" customFormat="1" ht="11.25" x14ac:dyDescent="0.2">
      <c r="A1896" s="213" t="s">
        <v>1447</v>
      </c>
      <c r="B1896" s="214">
        <v>924</v>
      </c>
      <c r="C1896" s="215">
        <v>4</v>
      </c>
      <c r="D1896" s="215">
        <v>1</v>
      </c>
      <c r="E1896" s="216">
        <v>460142260</v>
      </c>
      <c r="F1896" s="217"/>
      <c r="G1896" s="218">
        <v>1453.8</v>
      </c>
      <c r="H1896" s="218">
        <v>1453.8</v>
      </c>
      <c r="I1896" s="180">
        <f t="shared" si="29"/>
        <v>100</v>
      </c>
      <c r="J1896" s="206"/>
    </row>
    <row r="1897" spans="1:10" s="164" customFormat="1" ht="11.25" x14ac:dyDescent="0.2">
      <c r="A1897" s="213" t="s">
        <v>599</v>
      </c>
      <c r="B1897" s="214">
        <v>924</v>
      </c>
      <c r="C1897" s="215">
        <v>4</v>
      </c>
      <c r="D1897" s="215">
        <v>1</v>
      </c>
      <c r="E1897" s="216">
        <v>460142260</v>
      </c>
      <c r="F1897" s="217">
        <v>200</v>
      </c>
      <c r="G1897" s="218">
        <v>1453.8</v>
      </c>
      <c r="H1897" s="218">
        <v>1453.8</v>
      </c>
      <c r="I1897" s="180">
        <f t="shared" si="29"/>
        <v>100</v>
      </c>
      <c r="J1897" s="206"/>
    </row>
    <row r="1898" spans="1:10" s="164" customFormat="1" ht="11.25" x14ac:dyDescent="0.2">
      <c r="A1898" s="213" t="s">
        <v>1448</v>
      </c>
      <c r="B1898" s="214">
        <v>924</v>
      </c>
      <c r="C1898" s="215">
        <v>4</v>
      </c>
      <c r="D1898" s="215">
        <v>1</v>
      </c>
      <c r="E1898" s="216">
        <v>490000000</v>
      </c>
      <c r="F1898" s="217"/>
      <c r="G1898" s="218">
        <v>14327.2</v>
      </c>
      <c r="H1898" s="218">
        <v>14327.2</v>
      </c>
      <c r="I1898" s="180">
        <f t="shared" si="29"/>
        <v>100</v>
      </c>
      <c r="J1898" s="206"/>
    </row>
    <row r="1899" spans="1:10" s="164" customFormat="1" ht="11.25" x14ac:dyDescent="0.2">
      <c r="A1899" s="213" t="s">
        <v>1449</v>
      </c>
      <c r="B1899" s="214">
        <v>924</v>
      </c>
      <c r="C1899" s="215">
        <v>4</v>
      </c>
      <c r="D1899" s="215">
        <v>1</v>
      </c>
      <c r="E1899" s="216" t="s">
        <v>709</v>
      </c>
      <c r="F1899" s="217"/>
      <c r="G1899" s="218">
        <v>14327.2</v>
      </c>
      <c r="H1899" s="218">
        <v>14327.2</v>
      </c>
      <c r="I1899" s="180">
        <f t="shared" si="29"/>
        <v>100</v>
      </c>
      <c r="J1899" s="206"/>
    </row>
    <row r="1900" spans="1:10" s="164" customFormat="1" ht="11.25" x14ac:dyDescent="0.2">
      <c r="A1900" s="213" t="s">
        <v>708</v>
      </c>
      <c r="B1900" s="214">
        <v>924</v>
      </c>
      <c r="C1900" s="215">
        <v>4</v>
      </c>
      <c r="D1900" s="215">
        <v>1</v>
      </c>
      <c r="E1900" s="216" t="s">
        <v>710</v>
      </c>
      <c r="F1900" s="217"/>
      <c r="G1900" s="218">
        <v>14327.2</v>
      </c>
      <c r="H1900" s="218">
        <v>14327.2</v>
      </c>
      <c r="I1900" s="180">
        <f t="shared" si="29"/>
        <v>100</v>
      </c>
      <c r="J1900" s="206"/>
    </row>
    <row r="1901" spans="1:10" s="164" customFormat="1" ht="11.25" x14ac:dyDescent="0.2">
      <c r="A1901" s="213" t="s">
        <v>599</v>
      </c>
      <c r="B1901" s="214">
        <v>924</v>
      </c>
      <c r="C1901" s="215">
        <v>4</v>
      </c>
      <c r="D1901" s="215">
        <v>1</v>
      </c>
      <c r="E1901" s="216" t="s">
        <v>710</v>
      </c>
      <c r="F1901" s="217">
        <v>200</v>
      </c>
      <c r="G1901" s="218">
        <v>14327.2</v>
      </c>
      <c r="H1901" s="218">
        <v>14327.2</v>
      </c>
      <c r="I1901" s="180">
        <f t="shared" si="29"/>
        <v>100</v>
      </c>
      <c r="J1901" s="206"/>
    </row>
    <row r="1902" spans="1:10" s="164" customFormat="1" ht="11.25" x14ac:dyDescent="0.2">
      <c r="A1902" s="213" t="s">
        <v>596</v>
      </c>
      <c r="B1902" s="214">
        <v>924</v>
      </c>
      <c r="C1902" s="215">
        <v>4</v>
      </c>
      <c r="D1902" s="215">
        <v>1</v>
      </c>
      <c r="E1902" s="216">
        <v>8900000000</v>
      </c>
      <c r="F1902" s="217"/>
      <c r="G1902" s="218">
        <v>100</v>
      </c>
      <c r="H1902" s="218">
        <v>100</v>
      </c>
      <c r="I1902" s="180">
        <f t="shared" si="29"/>
        <v>100</v>
      </c>
      <c r="J1902" s="206"/>
    </row>
    <row r="1903" spans="1:10" s="164" customFormat="1" ht="22.5" x14ac:dyDescent="0.2">
      <c r="A1903" s="213" t="s">
        <v>1424</v>
      </c>
      <c r="B1903" s="214">
        <v>924</v>
      </c>
      <c r="C1903" s="215">
        <v>4</v>
      </c>
      <c r="D1903" s="215">
        <v>1</v>
      </c>
      <c r="E1903" s="216">
        <v>8900055490</v>
      </c>
      <c r="F1903" s="217"/>
      <c r="G1903" s="218">
        <v>100</v>
      </c>
      <c r="H1903" s="218">
        <v>100</v>
      </c>
      <c r="I1903" s="180">
        <f t="shared" si="29"/>
        <v>100</v>
      </c>
      <c r="J1903" s="206"/>
    </row>
    <row r="1904" spans="1:10" s="164" customFormat="1" ht="33.75" x14ac:dyDescent="0.2">
      <c r="A1904" s="213" t="s">
        <v>595</v>
      </c>
      <c r="B1904" s="214">
        <v>924</v>
      </c>
      <c r="C1904" s="215">
        <v>4</v>
      </c>
      <c r="D1904" s="215">
        <v>1</v>
      </c>
      <c r="E1904" s="216">
        <v>8900055490</v>
      </c>
      <c r="F1904" s="217">
        <v>100</v>
      </c>
      <c r="G1904" s="218">
        <v>100</v>
      </c>
      <c r="H1904" s="218">
        <v>100</v>
      </c>
      <c r="I1904" s="180">
        <f t="shared" si="29"/>
        <v>100</v>
      </c>
      <c r="J1904" s="206"/>
    </row>
    <row r="1905" spans="1:10" s="164" customFormat="1" ht="11.25" x14ac:dyDescent="0.2">
      <c r="A1905" s="213" t="s">
        <v>931</v>
      </c>
      <c r="B1905" s="214">
        <v>924</v>
      </c>
      <c r="C1905" s="215">
        <v>7</v>
      </c>
      <c r="D1905" s="215"/>
      <c r="E1905" s="216"/>
      <c r="F1905" s="217"/>
      <c r="G1905" s="218">
        <v>87077.7</v>
      </c>
      <c r="H1905" s="218">
        <v>85131.199999999997</v>
      </c>
      <c r="I1905" s="180">
        <f t="shared" si="29"/>
        <v>97.764640085808423</v>
      </c>
      <c r="J1905" s="206"/>
    </row>
    <row r="1906" spans="1:10" s="164" customFormat="1" ht="11.25" x14ac:dyDescent="0.2">
      <c r="A1906" s="213" t="s">
        <v>941</v>
      </c>
      <c r="B1906" s="214">
        <v>924</v>
      </c>
      <c r="C1906" s="215">
        <v>7</v>
      </c>
      <c r="D1906" s="215">
        <v>2</v>
      </c>
      <c r="E1906" s="216"/>
      <c r="F1906" s="217"/>
      <c r="G1906" s="218">
        <v>49815.7</v>
      </c>
      <c r="H1906" s="218">
        <v>48959.5</v>
      </c>
      <c r="I1906" s="180">
        <f t="shared" si="29"/>
        <v>98.281264741838427</v>
      </c>
      <c r="J1906" s="206"/>
    </row>
    <row r="1907" spans="1:10" s="164" customFormat="1" ht="22.5" x14ac:dyDescent="0.2">
      <c r="A1907" s="213" t="s">
        <v>942</v>
      </c>
      <c r="B1907" s="214">
        <v>924</v>
      </c>
      <c r="C1907" s="215">
        <v>7</v>
      </c>
      <c r="D1907" s="215">
        <v>2</v>
      </c>
      <c r="E1907" s="216">
        <v>100000000</v>
      </c>
      <c r="F1907" s="217"/>
      <c r="G1907" s="218">
        <v>49765.7</v>
      </c>
      <c r="H1907" s="218">
        <v>48909.5</v>
      </c>
      <c r="I1907" s="180">
        <f t="shared" si="29"/>
        <v>98.27953791466814</v>
      </c>
      <c r="J1907" s="206"/>
    </row>
    <row r="1908" spans="1:10" s="164" customFormat="1" ht="11.25" x14ac:dyDescent="0.2">
      <c r="A1908" s="213" t="s">
        <v>943</v>
      </c>
      <c r="B1908" s="214">
        <v>924</v>
      </c>
      <c r="C1908" s="215">
        <v>7</v>
      </c>
      <c r="D1908" s="215">
        <v>2</v>
      </c>
      <c r="E1908" s="216">
        <v>150000000</v>
      </c>
      <c r="F1908" s="217"/>
      <c r="G1908" s="218">
        <v>49765.7</v>
      </c>
      <c r="H1908" s="218">
        <v>48909.5</v>
      </c>
      <c r="I1908" s="180">
        <f t="shared" si="29"/>
        <v>98.27953791466814</v>
      </c>
      <c r="J1908" s="206"/>
    </row>
    <row r="1909" spans="1:10" s="164" customFormat="1" ht="22.5" x14ac:dyDescent="0.2">
      <c r="A1909" s="213" t="s">
        <v>944</v>
      </c>
      <c r="B1909" s="214">
        <v>924</v>
      </c>
      <c r="C1909" s="215">
        <v>7</v>
      </c>
      <c r="D1909" s="215">
        <v>2</v>
      </c>
      <c r="E1909" s="216">
        <v>150400000</v>
      </c>
      <c r="F1909" s="217"/>
      <c r="G1909" s="218">
        <v>49765.7</v>
      </c>
      <c r="H1909" s="218">
        <v>48909.5</v>
      </c>
      <c r="I1909" s="180">
        <f t="shared" si="29"/>
        <v>98.27953791466814</v>
      </c>
      <c r="J1909" s="206"/>
    </row>
    <row r="1910" spans="1:10" s="164" customFormat="1" ht="22.5" x14ac:dyDescent="0.2">
      <c r="A1910" s="213" t="s">
        <v>945</v>
      </c>
      <c r="B1910" s="214">
        <v>924</v>
      </c>
      <c r="C1910" s="215">
        <v>7</v>
      </c>
      <c r="D1910" s="215">
        <v>2</v>
      </c>
      <c r="E1910" s="216">
        <v>150440590</v>
      </c>
      <c r="F1910" s="217"/>
      <c r="G1910" s="218">
        <v>49765.7</v>
      </c>
      <c r="H1910" s="218">
        <v>48909.5</v>
      </c>
      <c r="I1910" s="180">
        <f t="shared" si="29"/>
        <v>98.27953791466814</v>
      </c>
      <c r="J1910" s="206"/>
    </row>
    <row r="1911" spans="1:10" s="164" customFormat="1" ht="22.5" x14ac:dyDescent="0.2">
      <c r="A1911" s="213" t="s">
        <v>620</v>
      </c>
      <c r="B1911" s="214">
        <v>924</v>
      </c>
      <c r="C1911" s="215">
        <v>7</v>
      </c>
      <c r="D1911" s="215">
        <v>2</v>
      </c>
      <c r="E1911" s="216">
        <v>150440590</v>
      </c>
      <c r="F1911" s="217">
        <v>600</v>
      </c>
      <c r="G1911" s="218">
        <v>49765.7</v>
      </c>
      <c r="H1911" s="218">
        <v>48909.5</v>
      </c>
      <c r="I1911" s="180">
        <f t="shared" si="29"/>
        <v>98.27953791466814</v>
      </c>
      <c r="J1911" s="206"/>
    </row>
    <row r="1912" spans="1:10" s="164" customFormat="1" ht="11.25" x14ac:dyDescent="0.2">
      <c r="A1912" s="213" t="s">
        <v>596</v>
      </c>
      <c r="B1912" s="214">
        <v>924</v>
      </c>
      <c r="C1912" s="215">
        <v>7</v>
      </c>
      <c r="D1912" s="215">
        <v>2</v>
      </c>
      <c r="E1912" s="216">
        <v>8900000000</v>
      </c>
      <c r="F1912" s="217"/>
      <c r="G1912" s="218">
        <v>50</v>
      </c>
      <c r="H1912" s="218">
        <v>50</v>
      </c>
      <c r="I1912" s="180">
        <f t="shared" si="29"/>
        <v>100</v>
      </c>
      <c r="J1912" s="206"/>
    </row>
    <row r="1913" spans="1:10" s="164" customFormat="1" ht="22.5" x14ac:dyDescent="0.2">
      <c r="A1913" s="213" t="s">
        <v>1424</v>
      </c>
      <c r="B1913" s="214">
        <v>924</v>
      </c>
      <c r="C1913" s="215">
        <v>7</v>
      </c>
      <c r="D1913" s="215">
        <v>2</v>
      </c>
      <c r="E1913" s="216">
        <v>8900055490</v>
      </c>
      <c r="F1913" s="217"/>
      <c r="G1913" s="218">
        <v>50</v>
      </c>
      <c r="H1913" s="218">
        <v>50</v>
      </c>
      <c r="I1913" s="180">
        <f t="shared" si="29"/>
        <v>100</v>
      </c>
      <c r="J1913" s="206"/>
    </row>
    <row r="1914" spans="1:10" s="164" customFormat="1" ht="22.5" x14ac:dyDescent="0.2">
      <c r="A1914" s="213" t="s">
        <v>620</v>
      </c>
      <c r="B1914" s="214">
        <v>924</v>
      </c>
      <c r="C1914" s="215">
        <v>7</v>
      </c>
      <c r="D1914" s="215">
        <v>2</v>
      </c>
      <c r="E1914" s="216">
        <v>8900055490</v>
      </c>
      <c r="F1914" s="217">
        <v>600</v>
      </c>
      <c r="G1914" s="218">
        <v>50</v>
      </c>
      <c r="H1914" s="218">
        <v>50</v>
      </c>
      <c r="I1914" s="180">
        <f t="shared" si="29"/>
        <v>100</v>
      </c>
      <c r="J1914" s="206"/>
    </row>
    <row r="1915" spans="1:10" s="164" customFormat="1" ht="11.25" x14ac:dyDescent="0.2">
      <c r="A1915" s="213" t="s">
        <v>998</v>
      </c>
      <c r="B1915" s="214">
        <v>924</v>
      </c>
      <c r="C1915" s="215">
        <v>7</v>
      </c>
      <c r="D1915" s="215">
        <v>7</v>
      </c>
      <c r="E1915" s="216"/>
      <c r="F1915" s="217"/>
      <c r="G1915" s="218">
        <v>37262</v>
      </c>
      <c r="H1915" s="218">
        <v>36171.699999999997</v>
      </c>
      <c r="I1915" s="180">
        <f t="shared" si="29"/>
        <v>97.073962750254935</v>
      </c>
      <c r="J1915" s="206"/>
    </row>
    <row r="1916" spans="1:10" s="164" customFormat="1" ht="22.5" x14ac:dyDescent="0.2">
      <c r="A1916" s="213" t="s">
        <v>942</v>
      </c>
      <c r="B1916" s="214">
        <v>924</v>
      </c>
      <c r="C1916" s="215">
        <v>7</v>
      </c>
      <c r="D1916" s="215">
        <v>7</v>
      </c>
      <c r="E1916" s="216">
        <v>100000000</v>
      </c>
      <c r="F1916" s="217"/>
      <c r="G1916" s="218">
        <v>37262</v>
      </c>
      <c r="H1916" s="218">
        <v>36171.699999999997</v>
      </c>
      <c r="I1916" s="180">
        <f t="shared" si="29"/>
        <v>97.073962750254935</v>
      </c>
      <c r="J1916" s="206"/>
    </row>
    <row r="1917" spans="1:10" s="164" customFormat="1" ht="11.25" x14ac:dyDescent="0.2">
      <c r="A1917" s="213" t="s">
        <v>943</v>
      </c>
      <c r="B1917" s="214">
        <v>924</v>
      </c>
      <c r="C1917" s="215">
        <v>7</v>
      </c>
      <c r="D1917" s="215">
        <v>7</v>
      </c>
      <c r="E1917" s="216">
        <v>150000000</v>
      </c>
      <c r="F1917" s="217"/>
      <c r="G1917" s="218">
        <v>37262</v>
      </c>
      <c r="H1917" s="218">
        <v>36171.699999999997</v>
      </c>
      <c r="I1917" s="180">
        <f t="shared" si="29"/>
        <v>97.073962750254935</v>
      </c>
      <c r="J1917" s="206"/>
    </row>
    <row r="1918" spans="1:10" s="164" customFormat="1" ht="22.5" x14ac:dyDescent="0.2">
      <c r="A1918" s="213" t="s">
        <v>999</v>
      </c>
      <c r="B1918" s="214">
        <v>924</v>
      </c>
      <c r="C1918" s="215">
        <v>7</v>
      </c>
      <c r="D1918" s="215">
        <v>7</v>
      </c>
      <c r="E1918" s="216">
        <v>150200000</v>
      </c>
      <c r="F1918" s="217"/>
      <c r="G1918" s="218">
        <v>37262</v>
      </c>
      <c r="H1918" s="218">
        <v>36171.699999999997</v>
      </c>
      <c r="I1918" s="180">
        <f t="shared" si="29"/>
        <v>97.073962750254935</v>
      </c>
      <c r="J1918" s="206"/>
    </row>
    <row r="1919" spans="1:10" s="164" customFormat="1" ht="22.5" x14ac:dyDescent="0.2">
      <c r="A1919" s="213" t="s">
        <v>1000</v>
      </c>
      <c r="B1919" s="214">
        <v>924</v>
      </c>
      <c r="C1919" s="215">
        <v>7</v>
      </c>
      <c r="D1919" s="215">
        <v>7</v>
      </c>
      <c r="E1919" s="216">
        <v>150243200</v>
      </c>
      <c r="F1919" s="217"/>
      <c r="G1919" s="218">
        <v>37262</v>
      </c>
      <c r="H1919" s="218">
        <v>36171.699999999997</v>
      </c>
      <c r="I1919" s="180">
        <f t="shared" si="29"/>
        <v>97.073962750254935</v>
      </c>
      <c r="J1919" s="206"/>
    </row>
    <row r="1920" spans="1:10" s="164" customFormat="1" ht="22.5" x14ac:dyDescent="0.2">
      <c r="A1920" s="213" t="s">
        <v>620</v>
      </c>
      <c r="B1920" s="214">
        <v>924</v>
      </c>
      <c r="C1920" s="215">
        <v>7</v>
      </c>
      <c r="D1920" s="215">
        <v>7</v>
      </c>
      <c r="E1920" s="216">
        <v>150243200</v>
      </c>
      <c r="F1920" s="217">
        <v>600</v>
      </c>
      <c r="G1920" s="218">
        <v>37262</v>
      </c>
      <c r="H1920" s="218">
        <v>36171.699999999997</v>
      </c>
      <c r="I1920" s="180">
        <f t="shared" si="29"/>
        <v>97.073962750254935</v>
      </c>
      <c r="J1920" s="206"/>
    </row>
    <row r="1921" spans="1:10" s="164" customFormat="1" ht="11.25" x14ac:dyDescent="0.2">
      <c r="A1921" s="213" t="s">
        <v>1164</v>
      </c>
      <c r="B1921" s="214">
        <v>924</v>
      </c>
      <c r="C1921" s="215">
        <v>10</v>
      </c>
      <c r="D1921" s="215"/>
      <c r="E1921" s="216"/>
      <c r="F1921" s="217"/>
      <c r="G1921" s="218">
        <v>9508854.6999999993</v>
      </c>
      <c r="H1921" s="218">
        <v>9478321</v>
      </c>
      <c r="I1921" s="180">
        <f t="shared" si="29"/>
        <v>99.678891927962681</v>
      </c>
      <c r="J1921" s="206"/>
    </row>
    <row r="1922" spans="1:10" s="164" customFormat="1" ht="11.25" x14ac:dyDescent="0.2">
      <c r="A1922" s="213" t="s">
        <v>1165</v>
      </c>
      <c r="B1922" s="214">
        <v>924</v>
      </c>
      <c r="C1922" s="215">
        <v>10</v>
      </c>
      <c r="D1922" s="215">
        <v>1</v>
      </c>
      <c r="E1922" s="216"/>
      <c r="F1922" s="217"/>
      <c r="G1922" s="218">
        <v>757227.4</v>
      </c>
      <c r="H1922" s="218">
        <v>757227.4</v>
      </c>
      <c r="I1922" s="180">
        <f t="shared" si="29"/>
        <v>100</v>
      </c>
      <c r="J1922" s="206"/>
    </row>
    <row r="1923" spans="1:10" s="164" customFormat="1" ht="11.25" x14ac:dyDescent="0.2">
      <c r="A1923" s="213" t="s">
        <v>1166</v>
      </c>
      <c r="B1923" s="214">
        <v>924</v>
      </c>
      <c r="C1923" s="215">
        <v>10</v>
      </c>
      <c r="D1923" s="215">
        <v>1</v>
      </c>
      <c r="E1923" s="216">
        <v>8600000000</v>
      </c>
      <c r="F1923" s="217"/>
      <c r="G1923" s="218">
        <v>757227.4</v>
      </c>
      <c r="H1923" s="218">
        <v>757227.4</v>
      </c>
      <c r="I1923" s="180">
        <f t="shared" si="29"/>
        <v>100</v>
      </c>
      <c r="J1923" s="206"/>
    </row>
    <row r="1924" spans="1:10" s="164" customFormat="1" ht="11.25" x14ac:dyDescent="0.2">
      <c r="A1924" s="213" t="s">
        <v>1167</v>
      </c>
      <c r="B1924" s="214">
        <v>924</v>
      </c>
      <c r="C1924" s="215">
        <v>10</v>
      </c>
      <c r="D1924" s="215">
        <v>1</v>
      </c>
      <c r="E1924" s="216">
        <v>8600080190</v>
      </c>
      <c r="F1924" s="217"/>
      <c r="G1924" s="218">
        <v>2156.3000000000002</v>
      </c>
      <c r="H1924" s="218">
        <v>2156.3000000000002</v>
      </c>
      <c r="I1924" s="180">
        <f t="shared" si="29"/>
        <v>100</v>
      </c>
      <c r="J1924" s="206"/>
    </row>
    <row r="1925" spans="1:10" s="164" customFormat="1" ht="11.25" x14ac:dyDescent="0.2">
      <c r="A1925" s="213" t="s">
        <v>611</v>
      </c>
      <c r="B1925" s="214">
        <v>924</v>
      </c>
      <c r="C1925" s="215">
        <v>10</v>
      </c>
      <c r="D1925" s="215">
        <v>1</v>
      </c>
      <c r="E1925" s="216">
        <v>8600080190</v>
      </c>
      <c r="F1925" s="217">
        <v>300</v>
      </c>
      <c r="G1925" s="218">
        <v>2156.3000000000002</v>
      </c>
      <c r="H1925" s="218">
        <v>2156.3000000000002</v>
      </c>
      <c r="I1925" s="180">
        <f t="shared" si="29"/>
        <v>100</v>
      </c>
      <c r="J1925" s="206"/>
    </row>
    <row r="1926" spans="1:10" s="164" customFormat="1" ht="11.25" x14ac:dyDescent="0.2">
      <c r="A1926" s="213" t="s">
        <v>1739</v>
      </c>
      <c r="B1926" s="214">
        <v>924</v>
      </c>
      <c r="C1926" s="215">
        <v>10</v>
      </c>
      <c r="D1926" s="215">
        <v>1</v>
      </c>
      <c r="E1926" s="216" t="s">
        <v>1740</v>
      </c>
      <c r="F1926" s="217"/>
      <c r="G1926" s="218">
        <v>540796.4</v>
      </c>
      <c r="H1926" s="218">
        <v>540796.4</v>
      </c>
      <c r="I1926" s="180">
        <f t="shared" si="29"/>
        <v>100</v>
      </c>
      <c r="J1926" s="206"/>
    </row>
    <row r="1927" spans="1:10" s="164" customFormat="1" ht="11.25" x14ac:dyDescent="0.2">
      <c r="A1927" s="213" t="s">
        <v>599</v>
      </c>
      <c r="B1927" s="214">
        <v>924</v>
      </c>
      <c r="C1927" s="215">
        <v>10</v>
      </c>
      <c r="D1927" s="215">
        <v>1</v>
      </c>
      <c r="E1927" s="216" t="s">
        <v>1740</v>
      </c>
      <c r="F1927" s="217">
        <v>200</v>
      </c>
      <c r="G1927" s="218">
        <v>5104</v>
      </c>
      <c r="H1927" s="218">
        <v>5104</v>
      </c>
      <c r="I1927" s="180">
        <f t="shared" si="29"/>
        <v>100</v>
      </c>
      <c r="J1927" s="206"/>
    </row>
    <row r="1928" spans="1:10" s="164" customFormat="1" ht="11.25" x14ac:dyDescent="0.2">
      <c r="A1928" s="213" t="s">
        <v>611</v>
      </c>
      <c r="B1928" s="214">
        <v>924</v>
      </c>
      <c r="C1928" s="215">
        <v>10</v>
      </c>
      <c r="D1928" s="215">
        <v>1</v>
      </c>
      <c r="E1928" s="216" t="s">
        <v>1740</v>
      </c>
      <c r="F1928" s="217">
        <v>300</v>
      </c>
      <c r="G1928" s="218">
        <v>535692.4</v>
      </c>
      <c r="H1928" s="218">
        <v>535692.4</v>
      </c>
      <c r="I1928" s="180">
        <f t="shared" si="29"/>
        <v>100</v>
      </c>
      <c r="J1928" s="206"/>
    </row>
    <row r="1929" spans="1:10" s="164" customFormat="1" ht="22.5" x14ac:dyDescent="0.2">
      <c r="A1929" s="213" t="s">
        <v>1741</v>
      </c>
      <c r="B1929" s="214">
        <v>924</v>
      </c>
      <c r="C1929" s="215">
        <v>10</v>
      </c>
      <c r="D1929" s="215">
        <v>1</v>
      </c>
      <c r="E1929" s="216" t="s">
        <v>1742</v>
      </c>
      <c r="F1929" s="217"/>
      <c r="G1929" s="218">
        <v>214274.7</v>
      </c>
      <c r="H1929" s="218">
        <v>214274.7</v>
      </c>
      <c r="I1929" s="180">
        <f t="shared" si="29"/>
        <v>100</v>
      </c>
      <c r="J1929" s="206"/>
    </row>
    <row r="1930" spans="1:10" s="164" customFormat="1" ht="11.25" x14ac:dyDescent="0.2">
      <c r="A1930" s="213" t="s">
        <v>611</v>
      </c>
      <c r="B1930" s="214">
        <v>924</v>
      </c>
      <c r="C1930" s="215">
        <v>10</v>
      </c>
      <c r="D1930" s="215">
        <v>1</v>
      </c>
      <c r="E1930" s="216" t="s">
        <v>1742</v>
      </c>
      <c r="F1930" s="217">
        <v>300</v>
      </c>
      <c r="G1930" s="218">
        <v>214274.7</v>
      </c>
      <c r="H1930" s="218">
        <v>214274.7</v>
      </c>
      <c r="I1930" s="180">
        <f t="shared" si="29"/>
        <v>100</v>
      </c>
      <c r="J1930" s="206"/>
    </row>
    <row r="1931" spans="1:10" s="164" customFormat="1" ht="11.25" x14ac:dyDescent="0.2">
      <c r="A1931" s="213" t="s">
        <v>1168</v>
      </c>
      <c r="B1931" s="214">
        <v>924</v>
      </c>
      <c r="C1931" s="215">
        <v>10</v>
      </c>
      <c r="D1931" s="215">
        <v>2</v>
      </c>
      <c r="E1931" s="216"/>
      <c r="F1931" s="217"/>
      <c r="G1931" s="218">
        <v>894737.2</v>
      </c>
      <c r="H1931" s="218">
        <v>877299</v>
      </c>
      <c r="I1931" s="180">
        <f t="shared" si="29"/>
        <v>98.051025485472167</v>
      </c>
      <c r="J1931" s="206"/>
    </row>
    <row r="1932" spans="1:10" s="164" customFormat="1" ht="22.5" x14ac:dyDescent="0.2">
      <c r="A1932" s="213" t="s">
        <v>942</v>
      </c>
      <c r="B1932" s="214">
        <v>924</v>
      </c>
      <c r="C1932" s="215">
        <v>10</v>
      </c>
      <c r="D1932" s="215">
        <v>2</v>
      </c>
      <c r="E1932" s="216">
        <v>100000000</v>
      </c>
      <c r="F1932" s="217"/>
      <c r="G1932" s="218">
        <v>894537.2</v>
      </c>
      <c r="H1932" s="218">
        <v>877099</v>
      </c>
      <c r="I1932" s="180">
        <f t="shared" si="29"/>
        <v>98.05058973511666</v>
      </c>
      <c r="J1932" s="206"/>
    </row>
    <row r="1933" spans="1:10" s="164" customFormat="1" ht="22.5" x14ac:dyDescent="0.2">
      <c r="A1933" s="213" t="s">
        <v>1169</v>
      </c>
      <c r="B1933" s="214">
        <v>924</v>
      </c>
      <c r="C1933" s="215">
        <v>10</v>
      </c>
      <c r="D1933" s="215">
        <v>2</v>
      </c>
      <c r="E1933" s="216">
        <v>120000000</v>
      </c>
      <c r="F1933" s="217"/>
      <c r="G1933" s="218">
        <v>473604.2</v>
      </c>
      <c r="H1933" s="218">
        <v>468490.1</v>
      </c>
      <c r="I1933" s="180">
        <f t="shared" ref="I1933:I1996" si="30">+H1933/G1933*100</f>
        <v>98.920174272103154</v>
      </c>
      <c r="J1933" s="206"/>
    </row>
    <row r="1934" spans="1:10" s="164" customFormat="1" ht="22.5" x14ac:dyDescent="0.2">
      <c r="A1934" s="213" t="s">
        <v>1170</v>
      </c>
      <c r="B1934" s="214">
        <v>924</v>
      </c>
      <c r="C1934" s="215">
        <v>10</v>
      </c>
      <c r="D1934" s="215">
        <v>2</v>
      </c>
      <c r="E1934" s="216">
        <v>120200000</v>
      </c>
      <c r="F1934" s="217"/>
      <c r="G1934" s="218">
        <v>473604.2</v>
      </c>
      <c r="H1934" s="218">
        <v>468490.1</v>
      </c>
      <c r="I1934" s="180">
        <f t="shared" si="30"/>
        <v>98.920174272103154</v>
      </c>
      <c r="J1934" s="206"/>
    </row>
    <row r="1935" spans="1:10" s="164" customFormat="1" ht="22.5" x14ac:dyDescent="0.2">
      <c r="A1935" s="213" t="s">
        <v>1171</v>
      </c>
      <c r="B1935" s="214">
        <v>924</v>
      </c>
      <c r="C1935" s="215">
        <v>10</v>
      </c>
      <c r="D1935" s="215">
        <v>2</v>
      </c>
      <c r="E1935" s="216">
        <v>120240591</v>
      </c>
      <c r="F1935" s="217"/>
      <c r="G1935" s="218">
        <v>436577.8</v>
      </c>
      <c r="H1935" s="218">
        <v>433216.9</v>
      </c>
      <c r="I1935" s="180">
        <f t="shared" si="30"/>
        <v>99.230171575375579</v>
      </c>
      <c r="J1935" s="206"/>
    </row>
    <row r="1936" spans="1:10" s="164" customFormat="1" ht="22.5" x14ac:dyDescent="0.2">
      <c r="A1936" s="213" t="s">
        <v>620</v>
      </c>
      <c r="B1936" s="214">
        <v>924</v>
      </c>
      <c r="C1936" s="215">
        <v>10</v>
      </c>
      <c r="D1936" s="215">
        <v>2</v>
      </c>
      <c r="E1936" s="216">
        <v>120240591</v>
      </c>
      <c r="F1936" s="217">
        <v>600</v>
      </c>
      <c r="G1936" s="218">
        <v>436577.8</v>
      </c>
      <c r="H1936" s="218">
        <v>433216.9</v>
      </c>
      <c r="I1936" s="180">
        <f t="shared" si="30"/>
        <v>99.230171575375579</v>
      </c>
      <c r="J1936" s="206"/>
    </row>
    <row r="1937" spans="1:10" s="164" customFormat="1" ht="11.25" x14ac:dyDescent="0.2">
      <c r="A1937" s="213" t="s">
        <v>1172</v>
      </c>
      <c r="B1937" s="214">
        <v>924</v>
      </c>
      <c r="C1937" s="215">
        <v>10</v>
      </c>
      <c r="D1937" s="215">
        <v>2</v>
      </c>
      <c r="E1937" s="216">
        <v>120240592</v>
      </c>
      <c r="F1937" s="217"/>
      <c r="G1937" s="218">
        <v>37026.400000000001</v>
      </c>
      <c r="H1937" s="218">
        <v>35273.199999999997</v>
      </c>
      <c r="I1937" s="180">
        <f t="shared" si="30"/>
        <v>95.265000108031018</v>
      </c>
      <c r="J1937" s="206"/>
    </row>
    <row r="1938" spans="1:10" s="164" customFormat="1" ht="22.5" x14ac:dyDescent="0.2">
      <c r="A1938" s="213" t="s">
        <v>620</v>
      </c>
      <c r="B1938" s="214">
        <v>924</v>
      </c>
      <c r="C1938" s="215">
        <v>10</v>
      </c>
      <c r="D1938" s="215">
        <v>2</v>
      </c>
      <c r="E1938" s="216">
        <v>120240592</v>
      </c>
      <c r="F1938" s="217">
        <v>600</v>
      </c>
      <c r="G1938" s="218">
        <v>37026.400000000001</v>
      </c>
      <c r="H1938" s="218">
        <v>35273.199999999997</v>
      </c>
      <c r="I1938" s="180">
        <f t="shared" si="30"/>
        <v>95.265000108031018</v>
      </c>
      <c r="J1938" s="206"/>
    </row>
    <row r="1939" spans="1:10" s="164" customFormat="1" ht="11.25" x14ac:dyDescent="0.2">
      <c r="A1939" s="213" t="s">
        <v>943</v>
      </c>
      <c r="B1939" s="214">
        <v>924</v>
      </c>
      <c r="C1939" s="215">
        <v>10</v>
      </c>
      <c r="D1939" s="215">
        <v>2</v>
      </c>
      <c r="E1939" s="216">
        <v>150000000</v>
      </c>
      <c r="F1939" s="217"/>
      <c r="G1939" s="218">
        <v>420933</v>
      </c>
      <c r="H1939" s="218">
        <v>408608.9</v>
      </c>
      <c r="I1939" s="180">
        <f t="shared" si="30"/>
        <v>97.072194387230283</v>
      </c>
      <c r="J1939" s="206"/>
    </row>
    <row r="1940" spans="1:10" s="164" customFormat="1" ht="22.5" x14ac:dyDescent="0.2">
      <c r="A1940" s="213" t="s">
        <v>944</v>
      </c>
      <c r="B1940" s="214">
        <v>924</v>
      </c>
      <c r="C1940" s="215">
        <v>10</v>
      </c>
      <c r="D1940" s="215">
        <v>2</v>
      </c>
      <c r="E1940" s="216">
        <v>150400000</v>
      </c>
      <c r="F1940" s="217"/>
      <c r="G1940" s="218">
        <v>420933</v>
      </c>
      <c r="H1940" s="218">
        <v>408608.9</v>
      </c>
      <c r="I1940" s="180">
        <f t="shared" si="30"/>
        <v>97.072194387230283</v>
      </c>
      <c r="J1940" s="206"/>
    </row>
    <row r="1941" spans="1:10" s="164" customFormat="1" ht="22.5" x14ac:dyDescent="0.2">
      <c r="A1941" s="213" t="s">
        <v>945</v>
      </c>
      <c r="B1941" s="214">
        <v>924</v>
      </c>
      <c r="C1941" s="215">
        <v>10</v>
      </c>
      <c r="D1941" s="215">
        <v>2</v>
      </c>
      <c r="E1941" s="216">
        <v>150440590</v>
      </c>
      <c r="F1941" s="217"/>
      <c r="G1941" s="218">
        <v>405167.5</v>
      </c>
      <c r="H1941" s="218">
        <v>395371.8</v>
      </c>
      <c r="I1941" s="180">
        <f t="shared" si="30"/>
        <v>97.582308551401582</v>
      </c>
      <c r="J1941" s="206"/>
    </row>
    <row r="1942" spans="1:10" s="164" customFormat="1" ht="22.5" x14ac:dyDescent="0.2">
      <c r="A1942" s="213" t="s">
        <v>620</v>
      </c>
      <c r="B1942" s="214">
        <v>924</v>
      </c>
      <c r="C1942" s="215">
        <v>10</v>
      </c>
      <c r="D1942" s="215">
        <v>2</v>
      </c>
      <c r="E1942" s="216">
        <v>150440590</v>
      </c>
      <c r="F1942" s="217">
        <v>600</v>
      </c>
      <c r="G1942" s="218">
        <v>405167.5</v>
      </c>
      <c r="H1942" s="218">
        <v>395371.8</v>
      </c>
      <c r="I1942" s="180">
        <f t="shared" si="30"/>
        <v>97.582308551401582</v>
      </c>
      <c r="J1942" s="206"/>
    </row>
    <row r="1943" spans="1:10" s="164" customFormat="1" ht="22.5" x14ac:dyDescent="0.2">
      <c r="A1943" s="213" t="s">
        <v>1743</v>
      </c>
      <c r="B1943" s="214">
        <v>924</v>
      </c>
      <c r="C1943" s="215">
        <v>10</v>
      </c>
      <c r="D1943" s="215">
        <v>2</v>
      </c>
      <c r="E1943" s="216">
        <v>150442287</v>
      </c>
      <c r="F1943" s="217"/>
      <c r="G1943" s="218">
        <v>7389.7</v>
      </c>
      <c r="H1943" s="218">
        <v>5747.3</v>
      </c>
      <c r="I1943" s="180">
        <f t="shared" si="30"/>
        <v>77.774469870224777</v>
      </c>
      <c r="J1943" s="206"/>
    </row>
    <row r="1944" spans="1:10" s="164" customFormat="1" ht="22.5" x14ac:dyDescent="0.2">
      <c r="A1944" s="213" t="s">
        <v>620</v>
      </c>
      <c r="B1944" s="214">
        <v>924</v>
      </c>
      <c r="C1944" s="215">
        <v>10</v>
      </c>
      <c r="D1944" s="215">
        <v>2</v>
      </c>
      <c r="E1944" s="216">
        <v>150442287</v>
      </c>
      <c r="F1944" s="217">
        <v>600</v>
      </c>
      <c r="G1944" s="218">
        <v>7389.7</v>
      </c>
      <c r="H1944" s="218">
        <v>5747.3</v>
      </c>
      <c r="I1944" s="180">
        <f t="shared" si="30"/>
        <v>77.774469870224777</v>
      </c>
      <c r="J1944" s="206"/>
    </row>
    <row r="1945" spans="1:10" s="164" customFormat="1" ht="22.5" x14ac:dyDescent="0.2">
      <c r="A1945" s="213" t="s">
        <v>1744</v>
      </c>
      <c r="B1945" s="214">
        <v>924</v>
      </c>
      <c r="C1945" s="215">
        <v>10</v>
      </c>
      <c r="D1945" s="215">
        <v>2</v>
      </c>
      <c r="E1945" s="216">
        <v>150442288</v>
      </c>
      <c r="F1945" s="217"/>
      <c r="G1945" s="218">
        <v>8375.7999999999993</v>
      </c>
      <c r="H1945" s="218">
        <v>7489.8</v>
      </c>
      <c r="I1945" s="180">
        <f t="shared" si="30"/>
        <v>89.421905967191208</v>
      </c>
      <c r="J1945" s="206"/>
    </row>
    <row r="1946" spans="1:10" s="164" customFormat="1" ht="22.5" x14ac:dyDescent="0.2">
      <c r="A1946" s="213" t="s">
        <v>620</v>
      </c>
      <c r="B1946" s="214">
        <v>924</v>
      </c>
      <c r="C1946" s="215">
        <v>10</v>
      </c>
      <c r="D1946" s="215">
        <v>2</v>
      </c>
      <c r="E1946" s="216">
        <v>150442288</v>
      </c>
      <c r="F1946" s="217">
        <v>600</v>
      </c>
      <c r="G1946" s="218">
        <v>8375.7999999999993</v>
      </c>
      <c r="H1946" s="218">
        <v>7489.8</v>
      </c>
      <c r="I1946" s="180">
        <f t="shared" si="30"/>
        <v>89.421905967191208</v>
      </c>
      <c r="J1946" s="206"/>
    </row>
    <row r="1947" spans="1:10" s="164" customFormat="1" ht="11.25" x14ac:dyDescent="0.2">
      <c r="A1947" s="213" t="s">
        <v>1166</v>
      </c>
      <c r="B1947" s="214">
        <v>924</v>
      </c>
      <c r="C1947" s="215">
        <v>10</v>
      </c>
      <c r="D1947" s="215">
        <v>2</v>
      </c>
      <c r="E1947" s="216">
        <v>8600000000</v>
      </c>
      <c r="F1947" s="217"/>
      <c r="G1947" s="218">
        <v>50</v>
      </c>
      <c r="H1947" s="218">
        <v>50</v>
      </c>
      <c r="I1947" s="180">
        <f t="shared" si="30"/>
        <v>100</v>
      </c>
      <c r="J1947" s="206"/>
    </row>
    <row r="1948" spans="1:10" s="164" customFormat="1" ht="22.5" x14ac:dyDescent="0.2">
      <c r="A1948" s="213" t="s">
        <v>1424</v>
      </c>
      <c r="B1948" s="214">
        <v>924</v>
      </c>
      <c r="C1948" s="215">
        <v>10</v>
      </c>
      <c r="D1948" s="215">
        <v>2</v>
      </c>
      <c r="E1948" s="216">
        <v>8600055490</v>
      </c>
      <c r="F1948" s="217"/>
      <c r="G1948" s="218">
        <v>50</v>
      </c>
      <c r="H1948" s="218">
        <v>50</v>
      </c>
      <c r="I1948" s="180">
        <f t="shared" si="30"/>
        <v>100</v>
      </c>
      <c r="J1948" s="206"/>
    </row>
    <row r="1949" spans="1:10" s="164" customFormat="1" ht="22.5" x14ac:dyDescent="0.2">
      <c r="A1949" s="213" t="s">
        <v>620</v>
      </c>
      <c r="B1949" s="214">
        <v>924</v>
      </c>
      <c r="C1949" s="215">
        <v>10</v>
      </c>
      <c r="D1949" s="215">
        <v>2</v>
      </c>
      <c r="E1949" s="216">
        <v>8600055490</v>
      </c>
      <c r="F1949" s="217">
        <v>600</v>
      </c>
      <c r="G1949" s="218">
        <v>50</v>
      </c>
      <c r="H1949" s="218">
        <v>50</v>
      </c>
      <c r="I1949" s="180">
        <f t="shared" si="30"/>
        <v>100</v>
      </c>
      <c r="J1949" s="206"/>
    </row>
    <row r="1950" spans="1:10" s="164" customFormat="1" ht="11.25" x14ac:dyDescent="0.2">
      <c r="A1950" s="213" t="s">
        <v>596</v>
      </c>
      <c r="B1950" s="214">
        <v>924</v>
      </c>
      <c r="C1950" s="215">
        <v>10</v>
      </c>
      <c r="D1950" s="215">
        <v>2</v>
      </c>
      <c r="E1950" s="216">
        <v>8900000000</v>
      </c>
      <c r="F1950" s="217"/>
      <c r="G1950" s="218">
        <v>150</v>
      </c>
      <c r="H1950" s="218">
        <v>150</v>
      </c>
      <c r="I1950" s="180">
        <f t="shared" si="30"/>
        <v>100</v>
      </c>
      <c r="J1950" s="206"/>
    </row>
    <row r="1951" spans="1:10" s="164" customFormat="1" ht="22.5" x14ac:dyDescent="0.2">
      <c r="A1951" s="213" t="s">
        <v>1424</v>
      </c>
      <c r="B1951" s="214">
        <v>924</v>
      </c>
      <c r="C1951" s="215">
        <v>10</v>
      </c>
      <c r="D1951" s="215">
        <v>2</v>
      </c>
      <c r="E1951" s="216">
        <v>8900055490</v>
      </c>
      <c r="F1951" s="217"/>
      <c r="G1951" s="218">
        <v>150</v>
      </c>
      <c r="H1951" s="218">
        <v>150</v>
      </c>
      <c r="I1951" s="180">
        <f t="shared" si="30"/>
        <v>100</v>
      </c>
      <c r="J1951" s="206"/>
    </row>
    <row r="1952" spans="1:10" s="164" customFormat="1" ht="22.5" x14ac:dyDescent="0.2">
      <c r="A1952" s="213" t="s">
        <v>620</v>
      </c>
      <c r="B1952" s="214">
        <v>924</v>
      </c>
      <c r="C1952" s="215">
        <v>10</v>
      </c>
      <c r="D1952" s="215">
        <v>2</v>
      </c>
      <c r="E1952" s="216">
        <v>8900055490</v>
      </c>
      <c r="F1952" s="217">
        <v>600</v>
      </c>
      <c r="G1952" s="218">
        <v>150</v>
      </c>
      <c r="H1952" s="218">
        <v>150</v>
      </c>
      <c r="I1952" s="180">
        <f t="shared" si="30"/>
        <v>100</v>
      </c>
      <c r="J1952" s="206"/>
    </row>
    <row r="1953" spans="1:10" s="164" customFormat="1" ht="11.25" x14ac:dyDescent="0.2">
      <c r="A1953" s="213" t="s">
        <v>1173</v>
      </c>
      <c r="B1953" s="214">
        <v>924</v>
      </c>
      <c r="C1953" s="215">
        <v>10</v>
      </c>
      <c r="D1953" s="215">
        <v>3</v>
      </c>
      <c r="E1953" s="216"/>
      <c r="F1953" s="217"/>
      <c r="G1953" s="218">
        <v>1778282.1</v>
      </c>
      <c r="H1953" s="218">
        <v>1771875.8</v>
      </c>
      <c r="I1953" s="180">
        <f t="shared" si="30"/>
        <v>99.639747821788234</v>
      </c>
      <c r="J1953" s="206"/>
    </row>
    <row r="1954" spans="1:10" s="164" customFormat="1" ht="22.5" x14ac:dyDescent="0.2">
      <c r="A1954" s="213" t="s">
        <v>942</v>
      </c>
      <c r="B1954" s="214">
        <v>924</v>
      </c>
      <c r="C1954" s="215">
        <v>10</v>
      </c>
      <c r="D1954" s="215">
        <v>3</v>
      </c>
      <c r="E1954" s="216">
        <v>100000000</v>
      </c>
      <c r="F1954" s="217"/>
      <c r="G1954" s="218">
        <v>1270238.1000000001</v>
      </c>
      <c r="H1954" s="218">
        <v>1265113.3999999999</v>
      </c>
      <c r="I1954" s="180">
        <f t="shared" si="30"/>
        <v>99.596555952777649</v>
      </c>
      <c r="J1954" s="206"/>
    </row>
    <row r="1955" spans="1:10" s="164" customFormat="1" ht="22.5" x14ac:dyDescent="0.2">
      <c r="A1955" s="213" t="s">
        <v>1174</v>
      </c>
      <c r="B1955" s="214">
        <v>924</v>
      </c>
      <c r="C1955" s="215">
        <v>10</v>
      </c>
      <c r="D1955" s="215">
        <v>3</v>
      </c>
      <c r="E1955" s="216">
        <v>110000000</v>
      </c>
      <c r="F1955" s="217"/>
      <c r="G1955" s="218">
        <v>1141772.3</v>
      </c>
      <c r="H1955" s="218">
        <v>1137982.3999999999</v>
      </c>
      <c r="I1955" s="180">
        <f t="shared" si="30"/>
        <v>99.668068668332538</v>
      </c>
      <c r="J1955" s="206"/>
    </row>
    <row r="1956" spans="1:10" s="164" customFormat="1" ht="22.5" x14ac:dyDescent="0.2">
      <c r="A1956" s="213" t="s">
        <v>1175</v>
      </c>
      <c r="B1956" s="214">
        <v>924</v>
      </c>
      <c r="C1956" s="215">
        <v>10</v>
      </c>
      <c r="D1956" s="215">
        <v>3</v>
      </c>
      <c r="E1956" s="216">
        <v>110100000</v>
      </c>
      <c r="F1956" s="217"/>
      <c r="G1956" s="218">
        <v>1141772.3</v>
      </c>
      <c r="H1956" s="218">
        <v>1137982.3999999999</v>
      </c>
      <c r="I1956" s="180">
        <f t="shared" si="30"/>
        <v>99.668068668332538</v>
      </c>
      <c r="J1956" s="206"/>
    </row>
    <row r="1957" spans="1:10" s="164" customFormat="1" ht="22.5" x14ac:dyDescent="0.2">
      <c r="A1957" s="213" t="s">
        <v>1176</v>
      </c>
      <c r="B1957" s="214">
        <v>924</v>
      </c>
      <c r="C1957" s="215">
        <v>10</v>
      </c>
      <c r="D1957" s="215">
        <v>3</v>
      </c>
      <c r="E1957" s="216">
        <v>110151350</v>
      </c>
      <c r="F1957" s="217"/>
      <c r="G1957" s="218">
        <v>5927</v>
      </c>
      <c r="H1957" s="218">
        <v>5590.8</v>
      </c>
      <c r="I1957" s="180">
        <f t="shared" si="30"/>
        <v>94.327653112873293</v>
      </c>
      <c r="J1957" s="206"/>
    </row>
    <row r="1958" spans="1:10" s="164" customFormat="1" ht="11.25" x14ac:dyDescent="0.2">
      <c r="A1958" s="213" t="s">
        <v>611</v>
      </c>
      <c r="B1958" s="214">
        <v>924</v>
      </c>
      <c r="C1958" s="215">
        <v>10</v>
      </c>
      <c r="D1958" s="215">
        <v>3</v>
      </c>
      <c r="E1958" s="216">
        <v>110151350</v>
      </c>
      <c r="F1958" s="217">
        <v>300</v>
      </c>
      <c r="G1958" s="218">
        <v>5927</v>
      </c>
      <c r="H1958" s="218">
        <v>5590.8</v>
      </c>
      <c r="I1958" s="180">
        <f t="shared" si="30"/>
        <v>94.327653112873293</v>
      </c>
      <c r="J1958" s="206"/>
    </row>
    <row r="1959" spans="1:10" s="164" customFormat="1" ht="33.75" x14ac:dyDescent="0.2">
      <c r="A1959" s="213" t="s">
        <v>1177</v>
      </c>
      <c r="B1959" s="214">
        <v>924</v>
      </c>
      <c r="C1959" s="215">
        <v>10</v>
      </c>
      <c r="D1959" s="215">
        <v>3</v>
      </c>
      <c r="E1959" s="216">
        <v>110151760</v>
      </c>
      <c r="F1959" s="217"/>
      <c r="G1959" s="218">
        <v>66535</v>
      </c>
      <c r="H1959" s="218">
        <v>66425.7</v>
      </c>
      <c r="I1959" s="180">
        <f t="shared" si="30"/>
        <v>99.835725557977</v>
      </c>
      <c r="J1959" s="206"/>
    </row>
    <row r="1960" spans="1:10" s="164" customFormat="1" ht="11.25" x14ac:dyDescent="0.2">
      <c r="A1960" s="213" t="s">
        <v>611</v>
      </c>
      <c r="B1960" s="214">
        <v>924</v>
      </c>
      <c r="C1960" s="215">
        <v>10</v>
      </c>
      <c r="D1960" s="215">
        <v>3</v>
      </c>
      <c r="E1960" s="216">
        <v>110151760</v>
      </c>
      <c r="F1960" s="217">
        <v>300</v>
      </c>
      <c r="G1960" s="218">
        <v>66535</v>
      </c>
      <c r="H1960" s="218">
        <v>66425.7</v>
      </c>
      <c r="I1960" s="180">
        <f t="shared" si="30"/>
        <v>99.835725557977</v>
      </c>
      <c r="J1960" s="206"/>
    </row>
    <row r="1961" spans="1:10" s="164" customFormat="1" ht="22.5" x14ac:dyDescent="0.2">
      <c r="A1961" s="213" t="s">
        <v>1745</v>
      </c>
      <c r="B1961" s="214">
        <v>924</v>
      </c>
      <c r="C1961" s="215">
        <v>10</v>
      </c>
      <c r="D1961" s="215">
        <v>3</v>
      </c>
      <c r="E1961" s="216">
        <v>110152500</v>
      </c>
      <c r="F1961" s="217"/>
      <c r="G1961" s="218">
        <v>187755.7</v>
      </c>
      <c r="H1961" s="218">
        <v>187755.7</v>
      </c>
      <c r="I1961" s="180">
        <f t="shared" si="30"/>
        <v>100</v>
      </c>
      <c r="J1961" s="206"/>
    </row>
    <row r="1962" spans="1:10" s="164" customFormat="1" ht="11.25" x14ac:dyDescent="0.2">
      <c r="A1962" s="213" t="s">
        <v>609</v>
      </c>
      <c r="B1962" s="214">
        <v>924</v>
      </c>
      <c r="C1962" s="215">
        <v>10</v>
      </c>
      <c r="D1962" s="215">
        <v>3</v>
      </c>
      <c r="E1962" s="216">
        <v>110152500</v>
      </c>
      <c r="F1962" s="217">
        <v>500</v>
      </c>
      <c r="G1962" s="218">
        <v>187755.7</v>
      </c>
      <c r="H1962" s="218">
        <v>187755.7</v>
      </c>
      <c r="I1962" s="180">
        <f t="shared" si="30"/>
        <v>100</v>
      </c>
      <c r="J1962" s="206"/>
    </row>
    <row r="1963" spans="1:10" s="164" customFormat="1" ht="78.75" x14ac:dyDescent="0.2">
      <c r="A1963" s="213" t="s">
        <v>1746</v>
      </c>
      <c r="B1963" s="214">
        <v>924</v>
      </c>
      <c r="C1963" s="215">
        <v>10</v>
      </c>
      <c r="D1963" s="215">
        <v>3</v>
      </c>
      <c r="E1963" s="216">
        <v>110176030</v>
      </c>
      <c r="F1963" s="217"/>
      <c r="G1963" s="218">
        <v>155896.70000000001</v>
      </c>
      <c r="H1963" s="218">
        <v>153429.5</v>
      </c>
      <c r="I1963" s="180">
        <f t="shared" si="30"/>
        <v>98.417413582198975</v>
      </c>
      <c r="J1963" s="206"/>
    </row>
    <row r="1964" spans="1:10" s="164" customFormat="1" ht="11.25" x14ac:dyDescent="0.2">
      <c r="A1964" s="213" t="s">
        <v>609</v>
      </c>
      <c r="B1964" s="214">
        <v>924</v>
      </c>
      <c r="C1964" s="215">
        <v>10</v>
      </c>
      <c r="D1964" s="215">
        <v>3</v>
      </c>
      <c r="E1964" s="216">
        <v>110176030</v>
      </c>
      <c r="F1964" s="217">
        <v>500</v>
      </c>
      <c r="G1964" s="218">
        <v>155896.70000000001</v>
      </c>
      <c r="H1964" s="218">
        <v>153429.5</v>
      </c>
      <c r="I1964" s="180">
        <f t="shared" si="30"/>
        <v>98.417413582198975</v>
      </c>
      <c r="J1964" s="206"/>
    </row>
    <row r="1965" spans="1:10" s="164" customFormat="1" ht="78.75" x14ac:dyDescent="0.2">
      <c r="A1965" s="213" t="s">
        <v>1747</v>
      </c>
      <c r="B1965" s="214">
        <v>924</v>
      </c>
      <c r="C1965" s="215">
        <v>10</v>
      </c>
      <c r="D1965" s="215">
        <v>3</v>
      </c>
      <c r="E1965" s="216">
        <v>110176060</v>
      </c>
      <c r="F1965" s="217"/>
      <c r="G1965" s="218">
        <v>145598.39999999999</v>
      </c>
      <c r="H1965" s="218">
        <v>145496.1</v>
      </c>
      <c r="I1965" s="180">
        <f t="shared" si="30"/>
        <v>99.929738238881754</v>
      </c>
      <c r="J1965" s="206"/>
    </row>
    <row r="1966" spans="1:10" s="164" customFormat="1" ht="11.25" x14ac:dyDescent="0.2">
      <c r="A1966" s="213" t="s">
        <v>609</v>
      </c>
      <c r="B1966" s="214">
        <v>924</v>
      </c>
      <c r="C1966" s="215">
        <v>10</v>
      </c>
      <c r="D1966" s="215">
        <v>3</v>
      </c>
      <c r="E1966" s="216">
        <v>110176060</v>
      </c>
      <c r="F1966" s="217">
        <v>500</v>
      </c>
      <c r="G1966" s="218">
        <v>145598.39999999999</v>
      </c>
      <c r="H1966" s="218">
        <v>145496.1</v>
      </c>
      <c r="I1966" s="180">
        <f t="shared" si="30"/>
        <v>99.929738238881754</v>
      </c>
      <c r="J1966" s="206"/>
    </row>
    <row r="1967" spans="1:10" s="164" customFormat="1" ht="78.75" x14ac:dyDescent="0.2">
      <c r="A1967" s="213" t="s">
        <v>1748</v>
      </c>
      <c r="B1967" s="214">
        <v>924</v>
      </c>
      <c r="C1967" s="215">
        <v>10</v>
      </c>
      <c r="D1967" s="215">
        <v>3</v>
      </c>
      <c r="E1967" s="216">
        <v>110176080</v>
      </c>
      <c r="F1967" s="217"/>
      <c r="G1967" s="218">
        <v>1060</v>
      </c>
      <c r="H1967" s="218">
        <v>1053.3</v>
      </c>
      <c r="I1967" s="180">
        <f t="shared" si="30"/>
        <v>99.367924528301884</v>
      </c>
      <c r="J1967" s="206"/>
    </row>
    <row r="1968" spans="1:10" s="164" customFormat="1" ht="11.25" x14ac:dyDescent="0.2">
      <c r="A1968" s="213" t="s">
        <v>609</v>
      </c>
      <c r="B1968" s="214">
        <v>924</v>
      </c>
      <c r="C1968" s="215">
        <v>10</v>
      </c>
      <c r="D1968" s="215">
        <v>3</v>
      </c>
      <c r="E1968" s="216">
        <v>110176080</v>
      </c>
      <c r="F1968" s="217">
        <v>500</v>
      </c>
      <c r="G1968" s="218">
        <v>1060</v>
      </c>
      <c r="H1968" s="218">
        <v>1053.3</v>
      </c>
      <c r="I1968" s="180">
        <f t="shared" si="30"/>
        <v>99.367924528301884</v>
      </c>
      <c r="J1968" s="206"/>
    </row>
    <row r="1969" spans="1:10" s="164" customFormat="1" ht="22.5" x14ac:dyDescent="0.2">
      <c r="A1969" s="213" t="s">
        <v>1749</v>
      </c>
      <c r="B1969" s="214">
        <v>924</v>
      </c>
      <c r="C1969" s="215">
        <v>10</v>
      </c>
      <c r="D1969" s="215">
        <v>3</v>
      </c>
      <c r="E1969" s="216">
        <v>110176110</v>
      </c>
      <c r="F1969" s="217"/>
      <c r="G1969" s="218">
        <v>1317.4</v>
      </c>
      <c r="H1969" s="218">
        <v>1048.5999999999999</v>
      </c>
      <c r="I1969" s="180">
        <f t="shared" si="30"/>
        <v>79.596174282677993</v>
      </c>
      <c r="J1969" s="206"/>
    </row>
    <row r="1970" spans="1:10" s="164" customFormat="1" ht="11.25" x14ac:dyDescent="0.2">
      <c r="A1970" s="213" t="s">
        <v>609</v>
      </c>
      <c r="B1970" s="214">
        <v>924</v>
      </c>
      <c r="C1970" s="215">
        <v>10</v>
      </c>
      <c r="D1970" s="215">
        <v>3</v>
      </c>
      <c r="E1970" s="216">
        <v>110176110</v>
      </c>
      <c r="F1970" s="217">
        <v>500</v>
      </c>
      <c r="G1970" s="218">
        <v>1317.4</v>
      </c>
      <c r="H1970" s="218">
        <v>1048.5999999999999</v>
      </c>
      <c r="I1970" s="180">
        <f t="shared" si="30"/>
        <v>79.596174282677993</v>
      </c>
      <c r="J1970" s="206"/>
    </row>
    <row r="1971" spans="1:10" s="164" customFormat="1" ht="22.5" x14ac:dyDescent="0.2">
      <c r="A1971" s="213" t="s">
        <v>1750</v>
      </c>
      <c r="B1971" s="214">
        <v>924</v>
      </c>
      <c r="C1971" s="215">
        <v>10</v>
      </c>
      <c r="D1971" s="215">
        <v>3</v>
      </c>
      <c r="E1971" s="216">
        <v>110176120</v>
      </c>
      <c r="F1971" s="217"/>
      <c r="G1971" s="218">
        <v>5905.3</v>
      </c>
      <c r="H1971" s="218">
        <v>5420.4</v>
      </c>
      <c r="I1971" s="180">
        <f t="shared" si="30"/>
        <v>91.788732155859989</v>
      </c>
      <c r="J1971" s="206"/>
    </row>
    <row r="1972" spans="1:10" s="164" customFormat="1" ht="11.25" x14ac:dyDescent="0.2">
      <c r="A1972" s="213" t="s">
        <v>609</v>
      </c>
      <c r="B1972" s="214">
        <v>924</v>
      </c>
      <c r="C1972" s="215">
        <v>10</v>
      </c>
      <c r="D1972" s="215">
        <v>3</v>
      </c>
      <c r="E1972" s="216">
        <v>110176120</v>
      </c>
      <c r="F1972" s="217">
        <v>500</v>
      </c>
      <c r="G1972" s="218">
        <v>5905.3</v>
      </c>
      <c r="H1972" s="218">
        <v>5420.4</v>
      </c>
      <c r="I1972" s="180">
        <f t="shared" si="30"/>
        <v>91.788732155859989</v>
      </c>
      <c r="J1972" s="206"/>
    </row>
    <row r="1973" spans="1:10" s="164" customFormat="1" ht="33.75" x14ac:dyDescent="0.2">
      <c r="A1973" s="213" t="s">
        <v>187</v>
      </c>
      <c r="B1973" s="214">
        <v>924</v>
      </c>
      <c r="C1973" s="215">
        <v>10</v>
      </c>
      <c r="D1973" s="215">
        <v>3</v>
      </c>
      <c r="E1973" s="216" t="s">
        <v>1178</v>
      </c>
      <c r="F1973" s="217"/>
      <c r="G1973" s="218">
        <v>571221.80000000005</v>
      </c>
      <c r="H1973" s="218">
        <v>571221.30000000005</v>
      </c>
      <c r="I1973" s="180">
        <f t="shared" si="30"/>
        <v>99.99991246832667</v>
      </c>
      <c r="J1973" s="206"/>
    </row>
    <row r="1974" spans="1:10" s="164" customFormat="1" ht="11.25" x14ac:dyDescent="0.2">
      <c r="A1974" s="213" t="s">
        <v>599</v>
      </c>
      <c r="B1974" s="214">
        <v>924</v>
      </c>
      <c r="C1974" s="215">
        <v>10</v>
      </c>
      <c r="D1974" s="215">
        <v>3</v>
      </c>
      <c r="E1974" s="216" t="s">
        <v>1178</v>
      </c>
      <c r="F1974" s="217">
        <v>200</v>
      </c>
      <c r="G1974" s="218">
        <v>2123</v>
      </c>
      <c r="H1974" s="218">
        <v>2123</v>
      </c>
      <c r="I1974" s="180">
        <f t="shared" si="30"/>
        <v>100</v>
      </c>
      <c r="J1974" s="206"/>
    </row>
    <row r="1975" spans="1:10" s="164" customFormat="1" ht="11.25" x14ac:dyDescent="0.2">
      <c r="A1975" s="213" t="s">
        <v>611</v>
      </c>
      <c r="B1975" s="214">
        <v>924</v>
      </c>
      <c r="C1975" s="215">
        <v>10</v>
      </c>
      <c r="D1975" s="215">
        <v>3</v>
      </c>
      <c r="E1975" s="216" t="s">
        <v>1178</v>
      </c>
      <c r="F1975" s="217">
        <v>300</v>
      </c>
      <c r="G1975" s="218">
        <v>527853.4</v>
      </c>
      <c r="H1975" s="218">
        <v>527853.4</v>
      </c>
      <c r="I1975" s="180">
        <f t="shared" si="30"/>
        <v>100</v>
      </c>
      <c r="J1975" s="206"/>
    </row>
    <row r="1976" spans="1:10" s="164" customFormat="1" ht="22.5" x14ac:dyDescent="0.2">
      <c r="A1976" s="213" t="s">
        <v>620</v>
      </c>
      <c r="B1976" s="214">
        <v>924</v>
      </c>
      <c r="C1976" s="215">
        <v>10</v>
      </c>
      <c r="D1976" s="215">
        <v>3</v>
      </c>
      <c r="E1976" s="216" t="s">
        <v>1178</v>
      </c>
      <c r="F1976" s="217">
        <v>600</v>
      </c>
      <c r="G1976" s="218">
        <v>40106.1</v>
      </c>
      <c r="H1976" s="218">
        <v>40105.599999999999</v>
      </c>
      <c r="I1976" s="180">
        <f t="shared" si="30"/>
        <v>99.998753306853573</v>
      </c>
      <c r="J1976" s="206"/>
    </row>
    <row r="1977" spans="1:10" s="164" customFormat="1" ht="11.25" x14ac:dyDescent="0.2">
      <c r="A1977" s="213" t="s">
        <v>603</v>
      </c>
      <c r="B1977" s="214">
        <v>924</v>
      </c>
      <c r="C1977" s="215">
        <v>10</v>
      </c>
      <c r="D1977" s="215">
        <v>3</v>
      </c>
      <c r="E1977" s="216" t="s">
        <v>1178</v>
      </c>
      <c r="F1977" s="217">
        <v>800</v>
      </c>
      <c r="G1977" s="218">
        <v>1139.3</v>
      </c>
      <c r="H1977" s="218">
        <v>1139.3</v>
      </c>
      <c r="I1977" s="180">
        <f t="shared" si="30"/>
        <v>100</v>
      </c>
      <c r="J1977" s="206"/>
    </row>
    <row r="1978" spans="1:10" s="164" customFormat="1" ht="22.5" x14ac:dyDescent="0.2">
      <c r="A1978" s="213" t="s">
        <v>1179</v>
      </c>
      <c r="B1978" s="214">
        <v>924</v>
      </c>
      <c r="C1978" s="215">
        <v>10</v>
      </c>
      <c r="D1978" s="215">
        <v>3</v>
      </c>
      <c r="E1978" s="216" t="s">
        <v>1180</v>
      </c>
      <c r="F1978" s="217"/>
      <c r="G1978" s="218">
        <v>555</v>
      </c>
      <c r="H1978" s="218">
        <v>541</v>
      </c>
      <c r="I1978" s="180">
        <f t="shared" si="30"/>
        <v>97.477477477477478</v>
      </c>
      <c r="J1978" s="206"/>
    </row>
    <row r="1979" spans="1:10" s="164" customFormat="1" ht="11.25" x14ac:dyDescent="0.2">
      <c r="A1979" s="213" t="s">
        <v>609</v>
      </c>
      <c r="B1979" s="214">
        <v>924</v>
      </c>
      <c r="C1979" s="215">
        <v>10</v>
      </c>
      <c r="D1979" s="215">
        <v>3</v>
      </c>
      <c r="E1979" s="216" t="s">
        <v>1180</v>
      </c>
      <c r="F1979" s="217">
        <v>500</v>
      </c>
      <c r="G1979" s="218">
        <v>555</v>
      </c>
      <c r="H1979" s="218">
        <v>541</v>
      </c>
      <c r="I1979" s="180">
        <f t="shared" si="30"/>
        <v>97.477477477477478</v>
      </c>
      <c r="J1979" s="206"/>
    </row>
    <row r="1980" spans="1:10" s="164" customFormat="1" ht="22.5" x14ac:dyDescent="0.2">
      <c r="A1980" s="213" t="s">
        <v>1169</v>
      </c>
      <c r="B1980" s="214">
        <v>924</v>
      </c>
      <c r="C1980" s="215">
        <v>10</v>
      </c>
      <c r="D1980" s="215">
        <v>3</v>
      </c>
      <c r="E1980" s="216">
        <v>120000000</v>
      </c>
      <c r="F1980" s="217"/>
      <c r="G1980" s="218">
        <v>17218</v>
      </c>
      <c r="H1980" s="218">
        <v>17075.3</v>
      </c>
      <c r="I1980" s="180">
        <f t="shared" si="30"/>
        <v>99.17121616912533</v>
      </c>
      <c r="J1980" s="206"/>
    </row>
    <row r="1981" spans="1:10" s="164" customFormat="1" ht="22.5" x14ac:dyDescent="0.2">
      <c r="A1981" s="213" t="s">
        <v>1181</v>
      </c>
      <c r="B1981" s="214">
        <v>924</v>
      </c>
      <c r="C1981" s="215">
        <v>10</v>
      </c>
      <c r="D1981" s="215">
        <v>3</v>
      </c>
      <c r="E1981" s="216">
        <v>120300000</v>
      </c>
      <c r="F1981" s="217"/>
      <c r="G1981" s="218">
        <v>2218</v>
      </c>
      <c r="H1981" s="218">
        <v>2075.3000000000002</v>
      </c>
      <c r="I1981" s="180">
        <f t="shared" si="30"/>
        <v>93.56627592425609</v>
      </c>
      <c r="J1981" s="206"/>
    </row>
    <row r="1982" spans="1:10" s="164" customFormat="1" ht="22.5" x14ac:dyDescent="0.2">
      <c r="A1982" s="213" t="s">
        <v>1182</v>
      </c>
      <c r="B1982" s="214">
        <v>924</v>
      </c>
      <c r="C1982" s="215">
        <v>10</v>
      </c>
      <c r="D1982" s="215">
        <v>3</v>
      </c>
      <c r="E1982" s="216">
        <v>120300280</v>
      </c>
      <c r="F1982" s="217"/>
      <c r="G1982" s="218">
        <v>2218</v>
      </c>
      <c r="H1982" s="218">
        <v>2075.3000000000002</v>
      </c>
      <c r="I1982" s="180">
        <f t="shared" si="30"/>
        <v>93.56627592425609</v>
      </c>
      <c r="J1982" s="206"/>
    </row>
    <row r="1983" spans="1:10" s="164" customFormat="1" ht="11.25" x14ac:dyDescent="0.2">
      <c r="A1983" s="213" t="s">
        <v>599</v>
      </c>
      <c r="B1983" s="214">
        <v>924</v>
      </c>
      <c r="C1983" s="215">
        <v>10</v>
      </c>
      <c r="D1983" s="215">
        <v>3</v>
      </c>
      <c r="E1983" s="216">
        <v>120300280</v>
      </c>
      <c r="F1983" s="217">
        <v>200</v>
      </c>
      <c r="G1983" s="218">
        <v>496.9</v>
      </c>
      <c r="H1983" s="218">
        <v>387.9</v>
      </c>
      <c r="I1983" s="180">
        <f t="shared" si="30"/>
        <v>78.06399678003622</v>
      </c>
      <c r="J1983" s="206"/>
    </row>
    <row r="1984" spans="1:10" s="164" customFormat="1" ht="11.25" x14ac:dyDescent="0.2">
      <c r="A1984" s="213" t="s">
        <v>611</v>
      </c>
      <c r="B1984" s="214">
        <v>924</v>
      </c>
      <c r="C1984" s="215">
        <v>10</v>
      </c>
      <c r="D1984" s="215">
        <v>3</v>
      </c>
      <c r="E1984" s="216">
        <v>120300280</v>
      </c>
      <c r="F1984" s="217">
        <v>300</v>
      </c>
      <c r="G1984" s="218">
        <v>1721.1</v>
      </c>
      <c r="H1984" s="218">
        <v>1687.4</v>
      </c>
      <c r="I1984" s="180">
        <f t="shared" si="30"/>
        <v>98.041949915751573</v>
      </c>
      <c r="J1984" s="206"/>
    </row>
    <row r="1985" spans="1:10" s="164" customFormat="1" ht="22.5" x14ac:dyDescent="0.2">
      <c r="A1985" s="213" t="s">
        <v>1751</v>
      </c>
      <c r="B1985" s="214">
        <v>924</v>
      </c>
      <c r="C1985" s="215">
        <v>10</v>
      </c>
      <c r="D1985" s="215">
        <v>3</v>
      </c>
      <c r="E1985" s="216">
        <v>120500000</v>
      </c>
      <c r="F1985" s="217"/>
      <c r="G1985" s="218">
        <v>15000</v>
      </c>
      <c r="H1985" s="218">
        <v>15000</v>
      </c>
      <c r="I1985" s="180">
        <f t="shared" si="30"/>
        <v>100</v>
      </c>
      <c r="J1985" s="206"/>
    </row>
    <row r="1986" spans="1:10" s="164" customFormat="1" ht="11.25" x14ac:dyDescent="0.2">
      <c r="A1986" s="213" t="s">
        <v>1612</v>
      </c>
      <c r="B1986" s="214">
        <v>924</v>
      </c>
      <c r="C1986" s="215">
        <v>10</v>
      </c>
      <c r="D1986" s="215">
        <v>3</v>
      </c>
      <c r="E1986" s="216">
        <v>120500330</v>
      </c>
      <c r="F1986" s="217"/>
      <c r="G1986" s="218">
        <v>15000</v>
      </c>
      <c r="H1986" s="218">
        <v>15000</v>
      </c>
      <c r="I1986" s="180">
        <f t="shared" si="30"/>
        <v>100</v>
      </c>
      <c r="J1986" s="206"/>
    </row>
    <row r="1987" spans="1:10" s="164" customFormat="1" ht="11.25" x14ac:dyDescent="0.2">
      <c r="A1987" s="213" t="s">
        <v>599</v>
      </c>
      <c r="B1987" s="214">
        <v>924</v>
      </c>
      <c r="C1987" s="215">
        <v>10</v>
      </c>
      <c r="D1987" s="215">
        <v>3</v>
      </c>
      <c r="E1987" s="216">
        <v>120500330</v>
      </c>
      <c r="F1987" s="217">
        <v>200</v>
      </c>
      <c r="G1987" s="218">
        <v>15000</v>
      </c>
      <c r="H1987" s="218">
        <v>15000</v>
      </c>
      <c r="I1987" s="180">
        <f t="shared" si="30"/>
        <v>100</v>
      </c>
      <c r="J1987" s="206"/>
    </row>
    <row r="1988" spans="1:10" s="164" customFormat="1" ht="11.25" x14ac:dyDescent="0.2">
      <c r="A1988" s="213" t="s">
        <v>943</v>
      </c>
      <c r="B1988" s="214">
        <v>924</v>
      </c>
      <c r="C1988" s="215">
        <v>10</v>
      </c>
      <c r="D1988" s="215">
        <v>3</v>
      </c>
      <c r="E1988" s="216">
        <v>150000000</v>
      </c>
      <c r="F1988" s="217"/>
      <c r="G1988" s="218">
        <v>111247.8</v>
      </c>
      <c r="H1988" s="218">
        <v>110055.7</v>
      </c>
      <c r="I1988" s="180">
        <f t="shared" si="30"/>
        <v>98.928428247569826</v>
      </c>
      <c r="J1988" s="206"/>
    </row>
    <row r="1989" spans="1:10" s="164" customFormat="1" ht="11.25" x14ac:dyDescent="0.2">
      <c r="A1989" s="213" t="s">
        <v>1183</v>
      </c>
      <c r="B1989" s="214">
        <v>924</v>
      </c>
      <c r="C1989" s="215">
        <v>10</v>
      </c>
      <c r="D1989" s="215">
        <v>3</v>
      </c>
      <c r="E1989" s="216">
        <v>150100000</v>
      </c>
      <c r="F1989" s="217"/>
      <c r="G1989" s="218">
        <v>1750</v>
      </c>
      <c r="H1989" s="218">
        <v>1581</v>
      </c>
      <c r="I1989" s="180">
        <f t="shared" si="30"/>
        <v>90.342857142857142</v>
      </c>
      <c r="J1989" s="206"/>
    </row>
    <row r="1990" spans="1:10" s="164" customFormat="1" ht="11.25" x14ac:dyDescent="0.2">
      <c r="A1990" s="213" t="s">
        <v>1184</v>
      </c>
      <c r="B1990" s="214">
        <v>924</v>
      </c>
      <c r="C1990" s="215">
        <v>10</v>
      </c>
      <c r="D1990" s="215">
        <v>3</v>
      </c>
      <c r="E1990" s="216">
        <v>150142290</v>
      </c>
      <c r="F1990" s="217"/>
      <c r="G1990" s="218">
        <v>1750</v>
      </c>
      <c r="H1990" s="218">
        <v>1581</v>
      </c>
      <c r="I1990" s="180">
        <f t="shared" si="30"/>
        <v>90.342857142857142</v>
      </c>
      <c r="J1990" s="206"/>
    </row>
    <row r="1991" spans="1:10" s="164" customFormat="1" ht="11.25" x14ac:dyDescent="0.2">
      <c r="A1991" s="213" t="s">
        <v>599</v>
      </c>
      <c r="B1991" s="214">
        <v>924</v>
      </c>
      <c r="C1991" s="215">
        <v>10</v>
      </c>
      <c r="D1991" s="215">
        <v>3</v>
      </c>
      <c r="E1991" s="216">
        <v>150142290</v>
      </c>
      <c r="F1991" s="217">
        <v>200</v>
      </c>
      <c r="G1991" s="218">
        <v>1750</v>
      </c>
      <c r="H1991" s="218">
        <v>1581</v>
      </c>
      <c r="I1991" s="180">
        <f t="shared" si="30"/>
        <v>90.342857142857142</v>
      </c>
      <c r="J1991" s="206"/>
    </row>
    <row r="1992" spans="1:10" s="164" customFormat="1" ht="22.5" x14ac:dyDescent="0.2">
      <c r="A1992" s="213" t="s">
        <v>1185</v>
      </c>
      <c r="B1992" s="214">
        <v>924</v>
      </c>
      <c r="C1992" s="215">
        <v>10</v>
      </c>
      <c r="D1992" s="215">
        <v>3</v>
      </c>
      <c r="E1992" s="216">
        <v>150300000</v>
      </c>
      <c r="F1992" s="217"/>
      <c r="G1992" s="218">
        <v>109497.8</v>
      </c>
      <c r="H1992" s="218">
        <v>108474.7</v>
      </c>
      <c r="I1992" s="180">
        <f t="shared" si="30"/>
        <v>99.065643327993797</v>
      </c>
      <c r="J1992" s="206"/>
    </row>
    <row r="1993" spans="1:10" s="164" customFormat="1" ht="78.75" x14ac:dyDescent="0.2">
      <c r="A1993" s="213" t="s">
        <v>1752</v>
      </c>
      <c r="B1993" s="214">
        <v>924</v>
      </c>
      <c r="C1993" s="215">
        <v>10</v>
      </c>
      <c r="D1993" s="215">
        <v>3</v>
      </c>
      <c r="E1993" s="216">
        <v>150376070</v>
      </c>
      <c r="F1993" s="217"/>
      <c r="G1993" s="218">
        <v>68679.8</v>
      </c>
      <c r="H1993" s="218">
        <v>67656.600000000006</v>
      </c>
      <c r="I1993" s="180">
        <f t="shared" si="30"/>
        <v>98.510187857273905</v>
      </c>
      <c r="J1993" s="206"/>
    </row>
    <row r="1994" spans="1:10" s="164" customFormat="1" ht="11.25" x14ac:dyDescent="0.2">
      <c r="A1994" s="213" t="s">
        <v>609</v>
      </c>
      <c r="B1994" s="214">
        <v>924</v>
      </c>
      <c r="C1994" s="215">
        <v>10</v>
      </c>
      <c r="D1994" s="215">
        <v>3</v>
      </c>
      <c r="E1994" s="216">
        <v>150376070</v>
      </c>
      <c r="F1994" s="217">
        <v>500</v>
      </c>
      <c r="G1994" s="218">
        <v>68679.8</v>
      </c>
      <c r="H1994" s="218">
        <v>67656.600000000006</v>
      </c>
      <c r="I1994" s="180">
        <f t="shared" si="30"/>
        <v>98.510187857273905</v>
      </c>
      <c r="J1994" s="206"/>
    </row>
    <row r="1995" spans="1:10" s="164" customFormat="1" ht="22.5" x14ac:dyDescent="0.2">
      <c r="A1995" s="213" t="s">
        <v>1186</v>
      </c>
      <c r="B1995" s="214">
        <v>924</v>
      </c>
      <c r="C1995" s="215">
        <v>10</v>
      </c>
      <c r="D1995" s="215">
        <v>3</v>
      </c>
      <c r="E1995" s="216">
        <v>150389060</v>
      </c>
      <c r="F1995" s="217"/>
      <c r="G1995" s="218">
        <v>40818</v>
      </c>
      <c r="H1995" s="218">
        <v>40818.1</v>
      </c>
      <c r="I1995" s="180">
        <f t="shared" si="30"/>
        <v>100.00024498995541</v>
      </c>
      <c r="J1995" s="206"/>
    </row>
    <row r="1996" spans="1:10" s="164" customFormat="1" ht="11.25" x14ac:dyDescent="0.2">
      <c r="A1996" s="213" t="s">
        <v>611</v>
      </c>
      <c r="B1996" s="214">
        <v>924</v>
      </c>
      <c r="C1996" s="215">
        <v>10</v>
      </c>
      <c r="D1996" s="215">
        <v>3</v>
      </c>
      <c r="E1996" s="216">
        <v>150389060</v>
      </c>
      <c r="F1996" s="217">
        <v>300</v>
      </c>
      <c r="G1996" s="218">
        <v>40818</v>
      </c>
      <c r="H1996" s="218">
        <v>40818.1</v>
      </c>
      <c r="I1996" s="180">
        <f t="shared" si="30"/>
        <v>100.00024498995541</v>
      </c>
      <c r="J1996" s="206"/>
    </row>
    <row r="1997" spans="1:10" s="164" customFormat="1" ht="22.5" x14ac:dyDescent="0.2">
      <c r="A1997" s="213" t="s">
        <v>1441</v>
      </c>
      <c r="B1997" s="214">
        <v>924</v>
      </c>
      <c r="C1997" s="215">
        <v>10</v>
      </c>
      <c r="D1997" s="215">
        <v>3</v>
      </c>
      <c r="E1997" s="216">
        <v>400000000</v>
      </c>
      <c r="F1997" s="217"/>
      <c r="G1997" s="218">
        <v>326082.90000000002</v>
      </c>
      <c r="H1997" s="218">
        <v>326082.90000000002</v>
      </c>
      <c r="I1997" s="180">
        <f t="shared" ref="I1997:I2060" si="31">+H1997/G1997*100</f>
        <v>100</v>
      </c>
      <c r="J1997" s="206"/>
    </row>
    <row r="1998" spans="1:10" s="164" customFormat="1" ht="11.25" x14ac:dyDescent="0.2">
      <c r="A1998" s="213" t="s">
        <v>1191</v>
      </c>
      <c r="B1998" s="214">
        <v>924</v>
      </c>
      <c r="C1998" s="215">
        <v>10</v>
      </c>
      <c r="D1998" s="215">
        <v>3</v>
      </c>
      <c r="E1998" s="216">
        <v>440000000</v>
      </c>
      <c r="F1998" s="217"/>
      <c r="G1998" s="218">
        <v>326082.90000000002</v>
      </c>
      <c r="H1998" s="218">
        <v>326082.90000000002</v>
      </c>
      <c r="I1998" s="180">
        <f t="shared" si="31"/>
        <v>100</v>
      </c>
      <c r="J1998" s="206"/>
    </row>
    <row r="1999" spans="1:10" s="164" customFormat="1" ht="11.25" x14ac:dyDescent="0.2">
      <c r="A1999" s="213" t="s">
        <v>1192</v>
      </c>
      <c r="B1999" s="214">
        <v>924</v>
      </c>
      <c r="C1999" s="215">
        <v>10</v>
      </c>
      <c r="D1999" s="215">
        <v>3</v>
      </c>
      <c r="E1999" s="216">
        <v>440100000</v>
      </c>
      <c r="F1999" s="217"/>
      <c r="G1999" s="218">
        <v>326082.90000000002</v>
      </c>
      <c r="H1999" s="218">
        <v>326082.90000000002</v>
      </c>
      <c r="I1999" s="180">
        <f t="shared" si="31"/>
        <v>100</v>
      </c>
      <c r="J1999" s="206"/>
    </row>
    <row r="2000" spans="1:10" s="164" customFormat="1" ht="33.75" x14ac:dyDescent="0.2">
      <c r="A2000" s="213" t="s">
        <v>1193</v>
      </c>
      <c r="B2000" s="214">
        <v>924</v>
      </c>
      <c r="C2000" s="215">
        <v>10</v>
      </c>
      <c r="D2000" s="215">
        <v>3</v>
      </c>
      <c r="E2000" s="216">
        <v>440152900</v>
      </c>
      <c r="F2000" s="217"/>
      <c r="G2000" s="218">
        <v>326082.90000000002</v>
      </c>
      <c r="H2000" s="218">
        <v>326082.90000000002</v>
      </c>
      <c r="I2000" s="180">
        <f t="shared" si="31"/>
        <v>100</v>
      </c>
      <c r="J2000" s="206"/>
    </row>
    <row r="2001" spans="1:10" s="164" customFormat="1" ht="11.25" x14ac:dyDescent="0.2">
      <c r="A2001" s="213" t="s">
        <v>599</v>
      </c>
      <c r="B2001" s="214">
        <v>924</v>
      </c>
      <c r="C2001" s="215">
        <v>10</v>
      </c>
      <c r="D2001" s="215">
        <v>3</v>
      </c>
      <c r="E2001" s="216">
        <v>440152900</v>
      </c>
      <c r="F2001" s="217">
        <v>200</v>
      </c>
      <c r="G2001" s="218">
        <v>17.3</v>
      </c>
      <c r="H2001" s="218">
        <v>17.3</v>
      </c>
      <c r="I2001" s="180">
        <f t="shared" si="31"/>
        <v>100</v>
      </c>
      <c r="J2001" s="206"/>
    </row>
    <row r="2002" spans="1:10" s="164" customFormat="1" ht="11.25" x14ac:dyDescent="0.2">
      <c r="A2002" s="213" t="s">
        <v>611</v>
      </c>
      <c r="B2002" s="214">
        <v>924</v>
      </c>
      <c r="C2002" s="215">
        <v>10</v>
      </c>
      <c r="D2002" s="215">
        <v>3</v>
      </c>
      <c r="E2002" s="216">
        <v>440152900</v>
      </c>
      <c r="F2002" s="217">
        <v>300</v>
      </c>
      <c r="G2002" s="218">
        <v>323326</v>
      </c>
      <c r="H2002" s="218">
        <v>323326</v>
      </c>
      <c r="I2002" s="180">
        <f t="shared" si="31"/>
        <v>100</v>
      </c>
      <c r="J2002" s="206"/>
    </row>
    <row r="2003" spans="1:10" s="164" customFormat="1" ht="11.25" x14ac:dyDescent="0.2">
      <c r="A2003" s="213" t="s">
        <v>609</v>
      </c>
      <c r="B2003" s="214">
        <v>924</v>
      </c>
      <c r="C2003" s="215">
        <v>10</v>
      </c>
      <c r="D2003" s="215">
        <v>3</v>
      </c>
      <c r="E2003" s="216">
        <v>440152900</v>
      </c>
      <c r="F2003" s="217">
        <v>500</v>
      </c>
      <c r="G2003" s="218">
        <v>2739.6</v>
      </c>
      <c r="H2003" s="218">
        <v>2739.6</v>
      </c>
      <c r="I2003" s="180">
        <f t="shared" si="31"/>
        <v>100</v>
      </c>
      <c r="J2003" s="206"/>
    </row>
    <row r="2004" spans="1:10" s="164" customFormat="1" ht="11.25" x14ac:dyDescent="0.2">
      <c r="A2004" s="213" t="s">
        <v>1082</v>
      </c>
      <c r="B2004" s="214">
        <v>924</v>
      </c>
      <c r="C2004" s="215">
        <v>10</v>
      </c>
      <c r="D2004" s="215">
        <v>3</v>
      </c>
      <c r="E2004" s="216">
        <v>2400000000</v>
      </c>
      <c r="F2004" s="217"/>
      <c r="G2004" s="218">
        <v>1730.3</v>
      </c>
      <c r="H2004" s="218">
        <v>1728.7</v>
      </c>
      <c r="I2004" s="180">
        <f t="shared" si="31"/>
        <v>99.907530486042887</v>
      </c>
      <c r="J2004" s="206"/>
    </row>
    <row r="2005" spans="1:10" s="164" customFormat="1" ht="33.75" x14ac:dyDescent="0.2">
      <c r="A2005" s="213" t="s">
        <v>1083</v>
      </c>
      <c r="B2005" s="214">
        <v>924</v>
      </c>
      <c r="C2005" s="215">
        <v>10</v>
      </c>
      <c r="D2005" s="215">
        <v>3</v>
      </c>
      <c r="E2005" s="216">
        <v>2410000000</v>
      </c>
      <c r="F2005" s="217"/>
      <c r="G2005" s="218">
        <v>1730.3</v>
      </c>
      <c r="H2005" s="218">
        <v>1728.7</v>
      </c>
      <c r="I2005" s="180">
        <f t="shared" si="31"/>
        <v>99.907530486042887</v>
      </c>
      <c r="J2005" s="206"/>
    </row>
    <row r="2006" spans="1:10" s="164" customFormat="1" ht="22.5" x14ac:dyDescent="0.2">
      <c r="A2006" s="213" t="s">
        <v>1701</v>
      </c>
      <c r="B2006" s="214">
        <v>924</v>
      </c>
      <c r="C2006" s="215">
        <v>10</v>
      </c>
      <c r="D2006" s="215">
        <v>3</v>
      </c>
      <c r="E2006" s="216">
        <v>2410100000</v>
      </c>
      <c r="F2006" s="217"/>
      <c r="G2006" s="218">
        <v>1730.3</v>
      </c>
      <c r="H2006" s="218">
        <v>1728.7</v>
      </c>
      <c r="I2006" s="180">
        <f t="shared" si="31"/>
        <v>99.907530486042887</v>
      </c>
      <c r="J2006" s="206"/>
    </row>
    <row r="2007" spans="1:10" s="164" customFormat="1" ht="22.5" x14ac:dyDescent="0.2">
      <c r="A2007" s="213" t="s">
        <v>1084</v>
      </c>
      <c r="B2007" s="214">
        <v>924</v>
      </c>
      <c r="C2007" s="215">
        <v>10</v>
      </c>
      <c r="D2007" s="215">
        <v>3</v>
      </c>
      <c r="E2007" s="216">
        <v>2410102250</v>
      </c>
      <c r="F2007" s="217"/>
      <c r="G2007" s="218">
        <v>1730.3</v>
      </c>
      <c r="H2007" s="218">
        <v>1728.7</v>
      </c>
      <c r="I2007" s="180">
        <f t="shared" si="31"/>
        <v>99.907530486042887</v>
      </c>
      <c r="J2007" s="206"/>
    </row>
    <row r="2008" spans="1:10" s="164" customFormat="1" ht="11.25" x14ac:dyDescent="0.2">
      <c r="A2008" s="213" t="s">
        <v>599</v>
      </c>
      <c r="B2008" s="214">
        <v>924</v>
      </c>
      <c r="C2008" s="215">
        <v>10</v>
      </c>
      <c r="D2008" s="215">
        <v>3</v>
      </c>
      <c r="E2008" s="216">
        <v>2410102250</v>
      </c>
      <c r="F2008" s="217">
        <v>200</v>
      </c>
      <c r="G2008" s="218">
        <v>829.6</v>
      </c>
      <c r="H2008" s="218">
        <v>828.7</v>
      </c>
      <c r="I2008" s="180">
        <f t="shared" si="31"/>
        <v>99.891513982642238</v>
      </c>
      <c r="J2008" s="206"/>
    </row>
    <row r="2009" spans="1:10" s="164" customFormat="1" ht="22.5" x14ac:dyDescent="0.2">
      <c r="A2009" s="213" t="s">
        <v>620</v>
      </c>
      <c r="B2009" s="214">
        <v>924</v>
      </c>
      <c r="C2009" s="215">
        <v>10</v>
      </c>
      <c r="D2009" s="215">
        <v>3</v>
      </c>
      <c r="E2009" s="216">
        <v>2410102250</v>
      </c>
      <c r="F2009" s="217">
        <v>600</v>
      </c>
      <c r="G2009" s="218">
        <v>900.7</v>
      </c>
      <c r="H2009" s="218">
        <v>900</v>
      </c>
      <c r="I2009" s="180">
        <f t="shared" si="31"/>
        <v>99.922282669035184</v>
      </c>
      <c r="J2009" s="206"/>
    </row>
    <row r="2010" spans="1:10" s="164" customFormat="1" ht="22.5" x14ac:dyDescent="0.2">
      <c r="A2010" s="213" t="s">
        <v>624</v>
      </c>
      <c r="B2010" s="214">
        <v>924</v>
      </c>
      <c r="C2010" s="215">
        <v>10</v>
      </c>
      <c r="D2010" s="215">
        <v>3</v>
      </c>
      <c r="E2010" s="216">
        <v>9700000000</v>
      </c>
      <c r="F2010" s="217"/>
      <c r="G2010" s="218">
        <v>180230.8</v>
      </c>
      <c r="H2010" s="218">
        <v>178950.8</v>
      </c>
      <c r="I2010" s="180">
        <f t="shared" si="31"/>
        <v>99.289799523721797</v>
      </c>
      <c r="J2010" s="206"/>
    </row>
    <row r="2011" spans="1:10" s="164" customFormat="1" ht="22.5" x14ac:dyDescent="0.2">
      <c r="A2011" s="213" t="s">
        <v>625</v>
      </c>
      <c r="B2011" s="214">
        <v>924</v>
      </c>
      <c r="C2011" s="215">
        <v>10</v>
      </c>
      <c r="D2011" s="215">
        <v>3</v>
      </c>
      <c r="E2011" s="216">
        <v>9700004000</v>
      </c>
      <c r="F2011" s="217"/>
      <c r="G2011" s="218">
        <v>180230.8</v>
      </c>
      <c r="H2011" s="218">
        <v>178950.8</v>
      </c>
      <c r="I2011" s="180">
        <f t="shared" si="31"/>
        <v>99.289799523721797</v>
      </c>
      <c r="J2011" s="206"/>
    </row>
    <row r="2012" spans="1:10" s="164" customFormat="1" ht="11.25" x14ac:dyDescent="0.2">
      <c r="A2012" s="213" t="s">
        <v>611</v>
      </c>
      <c r="B2012" s="214">
        <v>924</v>
      </c>
      <c r="C2012" s="215">
        <v>10</v>
      </c>
      <c r="D2012" s="215">
        <v>3</v>
      </c>
      <c r="E2012" s="216">
        <v>9700004000</v>
      </c>
      <c r="F2012" s="217">
        <v>300</v>
      </c>
      <c r="G2012" s="218">
        <v>180230.8</v>
      </c>
      <c r="H2012" s="218">
        <v>178950.8</v>
      </c>
      <c r="I2012" s="180">
        <f t="shared" si="31"/>
        <v>99.289799523721797</v>
      </c>
      <c r="J2012" s="206"/>
    </row>
    <row r="2013" spans="1:10" s="164" customFormat="1" ht="11.25" x14ac:dyDescent="0.2">
      <c r="A2013" s="213" t="s">
        <v>1210</v>
      </c>
      <c r="B2013" s="214">
        <v>924</v>
      </c>
      <c r="C2013" s="215">
        <v>10</v>
      </c>
      <c r="D2013" s="215">
        <v>4</v>
      </c>
      <c r="E2013" s="216"/>
      <c r="F2013" s="217"/>
      <c r="G2013" s="218">
        <v>5850058.2000000002</v>
      </c>
      <c r="H2013" s="218">
        <v>5847208.7000000002</v>
      </c>
      <c r="I2013" s="180">
        <f t="shared" si="31"/>
        <v>99.95129108288188</v>
      </c>
      <c r="J2013" s="206"/>
    </row>
    <row r="2014" spans="1:10" s="164" customFormat="1" ht="22.5" x14ac:dyDescent="0.2">
      <c r="A2014" s="213" t="s">
        <v>942</v>
      </c>
      <c r="B2014" s="214">
        <v>924</v>
      </c>
      <c r="C2014" s="215">
        <v>10</v>
      </c>
      <c r="D2014" s="215">
        <v>4</v>
      </c>
      <c r="E2014" s="216">
        <v>100000000</v>
      </c>
      <c r="F2014" s="217"/>
      <c r="G2014" s="218">
        <v>5845058.2000000002</v>
      </c>
      <c r="H2014" s="218">
        <v>5842698.7000000002</v>
      </c>
      <c r="I2014" s="180">
        <f t="shared" si="31"/>
        <v>99.959632566190706</v>
      </c>
      <c r="J2014" s="206"/>
    </row>
    <row r="2015" spans="1:10" s="164" customFormat="1" ht="11.25" x14ac:dyDescent="0.2">
      <c r="A2015" s="213" t="s">
        <v>943</v>
      </c>
      <c r="B2015" s="214">
        <v>924</v>
      </c>
      <c r="C2015" s="215">
        <v>10</v>
      </c>
      <c r="D2015" s="215">
        <v>4</v>
      </c>
      <c r="E2015" s="216">
        <v>150000000</v>
      </c>
      <c r="F2015" s="217"/>
      <c r="G2015" s="218">
        <v>5845058.2000000002</v>
      </c>
      <c r="H2015" s="218">
        <v>5842698.7000000002</v>
      </c>
      <c r="I2015" s="180">
        <f t="shared" si="31"/>
        <v>99.959632566190706</v>
      </c>
      <c r="J2015" s="206"/>
    </row>
    <row r="2016" spans="1:10" s="164" customFormat="1" ht="22.5" x14ac:dyDescent="0.2">
      <c r="A2016" s="213" t="s">
        <v>1185</v>
      </c>
      <c r="B2016" s="214">
        <v>924</v>
      </c>
      <c r="C2016" s="215">
        <v>10</v>
      </c>
      <c r="D2016" s="215">
        <v>4</v>
      </c>
      <c r="E2016" s="216">
        <v>150300000</v>
      </c>
      <c r="F2016" s="217"/>
      <c r="G2016" s="218">
        <v>3838310.6</v>
      </c>
      <c r="H2016" s="218">
        <v>3838270.8</v>
      </c>
      <c r="I2016" s="180">
        <f t="shared" si="31"/>
        <v>99.99896308547828</v>
      </c>
      <c r="J2016" s="206"/>
    </row>
    <row r="2017" spans="1:10" s="164" customFormat="1" ht="22.5" x14ac:dyDescent="0.2">
      <c r="A2017" s="213" t="s">
        <v>1755</v>
      </c>
      <c r="B2017" s="214">
        <v>924</v>
      </c>
      <c r="C2017" s="215">
        <v>10</v>
      </c>
      <c r="D2017" s="215">
        <v>4</v>
      </c>
      <c r="E2017" s="216">
        <v>150331440</v>
      </c>
      <c r="F2017" s="217"/>
      <c r="G2017" s="218">
        <v>42744.5</v>
      </c>
      <c r="H2017" s="218">
        <v>42744.5</v>
      </c>
      <c r="I2017" s="180">
        <f t="shared" si="31"/>
        <v>100</v>
      </c>
      <c r="J2017" s="206"/>
    </row>
    <row r="2018" spans="1:10" s="164" customFormat="1" ht="11.25" x14ac:dyDescent="0.2">
      <c r="A2018" s="213" t="s">
        <v>609</v>
      </c>
      <c r="B2018" s="214">
        <v>924</v>
      </c>
      <c r="C2018" s="215">
        <v>10</v>
      </c>
      <c r="D2018" s="215">
        <v>4</v>
      </c>
      <c r="E2018" s="216">
        <v>150331440</v>
      </c>
      <c r="F2018" s="217">
        <v>500</v>
      </c>
      <c r="G2018" s="218">
        <v>42744.5</v>
      </c>
      <c r="H2018" s="218">
        <v>42744.5</v>
      </c>
      <c r="I2018" s="180">
        <f t="shared" si="31"/>
        <v>100</v>
      </c>
      <c r="J2018" s="206"/>
    </row>
    <row r="2019" spans="1:10" s="164" customFormat="1" ht="22.5" x14ac:dyDescent="0.2">
      <c r="A2019" s="213" t="s">
        <v>1186</v>
      </c>
      <c r="B2019" s="214">
        <v>924</v>
      </c>
      <c r="C2019" s="215">
        <v>10</v>
      </c>
      <c r="D2019" s="215">
        <v>4</v>
      </c>
      <c r="E2019" s="216">
        <v>150389060</v>
      </c>
      <c r="F2019" s="217"/>
      <c r="G2019" s="218">
        <v>222366.7</v>
      </c>
      <c r="H2019" s="218">
        <v>222366.7</v>
      </c>
      <c r="I2019" s="180">
        <f t="shared" si="31"/>
        <v>100</v>
      </c>
      <c r="J2019" s="206"/>
    </row>
    <row r="2020" spans="1:10" s="164" customFormat="1" ht="11.25" x14ac:dyDescent="0.2">
      <c r="A2020" s="213" t="s">
        <v>611</v>
      </c>
      <c r="B2020" s="214">
        <v>924</v>
      </c>
      <c r="C2020" s="215">
        <v>10</v>
      </c>
      <c r="D2020" s="215">
        <v>4</v>
      </c>
      <c r="E2020" s="216">
        <v>150389060</v>
      </c>
      <c r="F2020" s="217">
        <v>300</v>
      </c>
      <c r="G2020" s="218">
        <v>222366.7</v>
      </c>
      <c r="H2020" s="218">
        <v>222366.7</v>
      </c>
      <c r="I2020" s="180">
        <f t="shared" si="31"/>
        <v>100</v>
      </c>
      <c r="J2020" s="206"/>
    </row>
    <row r="2021" spans="1:10" s="164" customFormat="1" ht="22.5" x14ac:dyDescent="0.2">
      <c r="A2021" s="213" t="s">
        <v>1212</v>
      </c>
      <c r="B2021" s="214">
        <v>924</v>
      </c>
      <c r="C2021" s="215">
        <v>10</v>
      </c>
      <c r="D2021" s="215">
        <v>4</v>
      </c>
      <c r="E2021" s="216">
        <v>150389080</v>
      </c>
      <c r="F2021" s="217"/>
      <c r="G2021" s="218">
        <v>150</v>
      </c>
      <c r="H2021" s="218">
        <v>150</v>
      </c>
      <c r="I2021" s="180">
        <f t="shared" si="31"/>
        <v>100</v>
      </c>
      <c r="J2021" s="206"/>
    </row>
    <row r="2022" spans="1:10" s="164" customFormat="1" ht="11.25" x14ac:dyDescent="0.2">
      <c r="A2022" s="213" t="s">
        <v>611</v>
      </c>
      <c r="B2022" s="214">
        <v>924</v>
      </c>
      <c r="C2022" s="215">
        <v>10</v>
      </c>
      <c r="D2022" s="215">
        <v>4</v>
      </c>
      <c r="E2022" s="216">
        <v>150389080</v>
      </c>
      <c r="F2022" s="217">
        <v>300</v>
      </c>
      <c r="G2022" s="218">
        <v>150</v>
      </c>
      <c r="H2022" s="218">
        <v>150</v>
      </c>
      <c r="I2022" s="180">
        <f t="shared" si="31"/>
        <v>100</v>
      </c>
      <c r="J2022" s="206"/>
    </row>
    <row r="2023" spans="1:10" s="164" customFormat="1" ht="22.5" x14ac:dyDescent="0.2">
      <c r="A2023" s="213" t="s">
        <v>1213</v>
      </c>
      <c r="B2023" s="214">
        <v>924</v>
      </c>
      <c r="C2023" s="215">
        <v>10</v>
      </c>
      <c r="D2023" s="215">
        <v>4</v>
      </c>
      <c r="E2023" s="216" t="s">
        <v>1214</v>
      </c>
      <c r="F2023" s="217"/>
      <c r="G2023" s="218">
        <v>3452876.3</v>
      </c>
      <c r="H2023" s="218">
        <v>3452836.5</v>
      </c>
      <c r="I2023" s="180">
        <f t="shared" si="31"/>
        <v>99.99884733779777</v>
      </c>
      <c r="J2023" s="206"/>
    </row>
    <row r="2024" spans="1:10" s="164" customFormat="1" ht="11.25" x14ac:dyDescent="0.2">
      <c r="A2024" s="213" t="s">
        <v>609</v>
      </c>
      <c r="B2024" s="214">
        <v>924</v>
      </c>
      <c r="C2024" s="215">
        <v>10</v>
      </c>
      <c r="D2024" s="215">
        <v>4</v>
      </c>
      <c r="E2024" s="216" t="s">
        <v>1214</v>
      </c>
      <c r="F2024" s="217">
        <v>500</v>
      </c>
      <c r="G2024" s="218">
        <v>3452876.3</v>
      </c>
      <c r="H2024" s="218">
        <v>3452836.5</v>
      </c>
      <c r="I2024" s="180">
        <f t="shared" si="31"/>
        <v>99.99884733779777</v>
      </c>
      <c r="J2024" s="206"/>
    </row>
    <row r="2025" spans="1:10" s="164" customFormat="1" ht="22.5" x14ac:dyDescent="0.2">
      <c r="A2025" s="213" t="s">
        <v>1756</v>
      </c>
      <c r="B2025" s="214">
        <v>924</v>
      </c>
      <c r="C2025" s="215">
        <v>10</v>
      </c>
      <c r="D2025" s="215">
        <v>4</v>
      </c>
      <c r="E2025" s="216" t="s">
        <v>1215</v>
      </c>
      <c r="F2025" s="217"/>
      <c r="G2025" s="218">
        <v>120173.1</v>
      </c>
      <c r="H2025" s="218">
        <v>120173.1</v>
      </c>
      <c r="I2025" s="180">
        <f t="shared" si="31"/>
        <v>100</v>
      </c>
      <c r="J2025" s="206"/>
    </row>
    <row r="2026" spans="1:10" s="164" customFormat="1" ht="11.25" x14ac:dyDescent="0.2">
      <c r="A2026" s="213" t="s">
        <v>609</v>
      </c>
      <c r="B2026" s="214">
        <v>924</v>
      </c>
      <c r="C2026" s="215">
        <v>10</v>
      </c>
      <c r="D2026" s="215">
        <v>4</v>
      </c>
      <c r="E2026" s="216" t="s">
        <v>1215</v>
      </c>
      <c r="F2026" s="217">
        <v>500</v>
      </c>
      <c r="G2026" s="218">
        <v>120173.1</v>
      </c>
      <c r="H2026" s="218">
        <v>120173.1</v>
      </c>
      <c r="I2026" s="180">
        <f t="shared" si="31"/>
        <v>100</v>
      </c>
      <c r="J2026" s="206"/>
    </row>
    <row r="2027" spans="1:10" s="164" customFormat="1" ht="33.75" x14ac:dyDescent="0.2">
      <c r="A2027" s="213" t="s">
        <v>1757</v>
      </c>
      <c r="B2027" s="214">
        <v>924</v>
      </c>
      <c r="C2027" s="215">
        <v>10</v>
      </c>
      <c r="D2027" s="215">
        <v>4</v>
      </c>
      <c r="E2027" s="216">
        <v>152200000</v>
      </c>
      <c r="F2027" s="217"/>
      <c r="G2027" s="218">
        <v>30724</v>
      </c>
      <c r="H2027" s="218">
        <v>30724</v>
      </c>
      <c r="I2027" s="180">
        <f t="shared" si="31"/>
        <v>100</v>
      </c>
      <c r="J2027" s="206"/>
    </row>
    <row r="2028" spans="1:10" s="164" customFormat="1" ht="33.75" x14ac:dyDescent="0.2">
      <c r="A2028" s="213" t="s">
        <v>1216</v>
      </c>
      <c r="B2028" s="214">
        <v>924</v>
      </c>
      <c r="C2028" s="215">
        <v>10</v>
      </c>
      <c r="D2028" s="215">
        <v>4</v>
      </c>
      <c r="E2028" s="216">
        <v>152200310</v>
      </c>
      <c r="F2028" s="217"/>
      <c r="G2028" s="218">
        <v>30724</v>
      </c>
      <c r="H2028" s="218">
        <v>30724</v>
      </c>
      <c r="I2028" s="180">
        <f t="shared" si="31"/>
        <v>100</v>
      </c>
      <c r="J2028" s="206"/>
    </row>
    <row r="2029" spans="1:10" s="164" customFormat="1" ht="11.25" x14ac:dyDescent="0.2">
      <c r="A2029" s="213" t="s">
        <v>603</v>
      </c>
      <c r="B2029" s="214">
        <v>924</v>
      </c>
      <c r="C2029" s="215">
        <v>10</v>
      </c>
      <c r="D2029" s="215">
        <v>4</v>
      </c>
      <c r="E2029" s="216">
        <v>152200310</v>
      </c>
      <c r="F2029" s="217">
        <v>800</v>
      </c>
      <c r="G2029" s="218">
        <v>30724</v>
      </c>
      <c r="H2029" s="218">
        <v>30724</v>
      </c>
      <c r="I2029" s="180">
        <f t="shared" si="31"/>
        <v>100</v>
      </c>
      <c r="J2029" s="206"/>
    </row>
    <row r="2030" spans="1:10" s="164" customFormat="1" ht="11.25" x14ac:dyDescent="0.2">
      <c r="A2030" s="213" t="s">
        <v>1187</v>
      </c>
      <c r="B2030" s="214">
        <v>924</v>
      </c>
      <c r="C2030" s="215">
        <v>10</v>
      </c>
      <c r="D2030" s="215">
        <v>4</v>
      </c>
      <c r="E2030" s="216" t="s">
        <v>1188</v>
      </c>
      <c r="F2030" s="217"/>
      <c r="G2030" s="218">
        <v>1976023.6</v>
      </c>
      <c r="H2030" s="218">
        <v>1973703.9</v>
      </c>
      <c r="I2030" s="180">
        <f t="shared" si="31"/>
        <v>99.882607677357697</v>
      </c>
      <c r="J2030" s="206"/>
    </row>
    <row r="2031" spans="1:10" s="164" customFormat="1" ht="22.5" x14ac:dyDescent="0.2">
      <c r="A2031" s="213" t="s">
        <v>1217</v>
      </c>
      <c r="B2031" s="214">
        <v>924</v>
      </c>
      <c r="C2031" s="215">
        <v>10</v>
      </c>
      <c r="D2031" s="215">
        <v>4</v>
      </c>
      <c r="E2031" s="216" t="s">
        <v>1218</v>
      </c>
      <c r="F2031" s="217"/>
      <c r="G2031" s="218">
        <v>1055947.8999999999</v>
      </c>
      <c r="H2031" s="218">
        <v>1055947.8999999999</v>
      </c>
      <c r="I2031" s="180">
        <f t="shared" si="31"/>
        <v>100</v>
      </c>
      <c r="J2031" s="206"/>
    </row>
    <row r="2032" spans="1:10" s="164" customFormat="1" ht="11.25" x14ac:dyDescent="0.2">
      <c r="A2032" s="213" t="s">
        <v>609</v>
      </c>
      <c r="B2032" s="214">
        <v>924</v>
      </c>
      <c r="C2032" s="215">
        <v>10</v>
      </c>
      <c r="D2032" s="215">
        <v>4</v>
      </c>
      <c r="E2032" s="216" t="s">
        <v>1218</v>
      </c>
      <c r="F2032" s="217">
        <v>500</v>
      </c>
      <c r="G2032" s="218">
        <v>1055947.8999999999</v>
      </c>
      <c r="H2032" s="218">
        <v>1055947.8999999999</v>
      </c>
      <c r="I2032" s="180">
        <f t="shared" si="31"/>
        <v>100</v>
      </c>
      <c r="J2032" s="206"/>
    </row>
    <row r="2033" spans="1:10" s="164" customFormat="1" ht="33.75" x14ac:dyDescent="0.2">
      <c r="A2033" s="213" t="s">
        <v>1219</v>
      </c>
      <c r="B2033" s="214">
        <v>924</v>
      </c>
      <c r="C2033" s="215">
        <v>10</v>
      </c>
      <c r="D2033" s="215">
        <v>4</v>
      </c>
      <c r="E2033" s="216" t="s">
        <v>1220</v>
      </c>
      <c r="F2033" s="217"/>
      <c r="G2033" s="218">
        <v>197172.8</v>
      </c>
      <c r="H2033" s="218">
        <v>197172.8</v>
      </c>
      <c r="I2033" s="180">
        <f t="shared" si="31"/>
        <v>100</v>
      </c>
      <c r="J2033" s="206"/>
    </row>
    <row r="2034" spans="1:10" s="164" customFormat="1" ht="11.25" x14ac:dyDescent="0.2">
      <c r="A2034" s="213" t="s">
        <v>609</v>
      </c>
      <c r="B2034" s="214">
        <v>924</v>
      </c>
      <c r="C2034" s="215">
        <v>10</v>
      </c>
      <c r="D2034" s="215">
        <v>4</v>
      </c>
      <c r="E2034" s="216" t="s">
        <v>1220</v>
      </c>
      <c r="F2034" s="217">
        <v>500</v>
      </c>
      <c r="G2034" s="218">
        <v>197172.8</v>
      </c>
      <c r="H2034" s="218">
        <v>197172.8</v>
      </c>
      <c r="I2034" s="180">
        <f t="shared" si="31"/>
        <v>100</v>
      </c>
      <c r="J2034" s="206"/>
    </row>
    <row r="2035" spans="1:10" s="164" customFormat="1" ht="11.25" x14ac:dyDescent="0.2">
      <c r="A2035" s="213" t="s">
        <v>1221</v>
      </c>
      <c r="B2035" s="214">
        <v>924</v>
      </c>
      <c r="C2035" s="215">
        <v>10</v>
      </c>
      <c r="D2035" s="215">
        <v>4</v>
      </c>
      <c r="E2035" s="216" t="s">
        <v>1222</v>
      </c>
      <c r="F2035" s="217"/>
      <c r="G2035" s="218">
        <v>709554</v>
      </c>
      <c r="H2035" s="218">
        <v>707234.3</v>
      </c>
      <c r="I2035" s="180">
        <f t="shared" si="31"/>
        <v>99.673076326819384</v>
      </c>
      <c r="J2035" s="206"/>
    </row>
    <row r="2036" spans="1:10" s="164" customFormat="1" ht="11.25" x14ac:dyDescent="0.2">
      <c r="A2036" s="213" t="s">
        <v>609</v>
      </c>
      <c r="B2036" s="214">
        <v>924</v>
      </c>
      <c r="C2036" s="215">
        <v>10</v>
      </c>
      <c r="D2036" s="215">
        <v>4</v>
      </c>
      <c r="E2036" s="216" t="s">
        <v>1222</v>
      </c>
      <c r="F2036" s="217">
        <v>500</v>
      </c>
      <c r="G2036" s="218">
        <v>709554</v>
      </c>
      <c r="H2036" s="218">
        <v>707234.3</v>
      </c>
      <c r="I2036" s="180">
        <f t="shared" si="31"/>
        <v>99.673076326819384</v>
      </c>
      <c r="J2036" s="206"/>
    </row>
    <row r="2037" spans="1:10" s="164" customFormat="1" ht="33.75" x14ac:dyDescent="0.2">
      <c r="A2037" s="213" t="s">
        <v>1223</v>
      </c>
      <c r="B2037" s="214">
        <v>924</v>
      </c>
      <c r="C2037" s="215">
        <v>10</v>
      </c>
      <c r="D2037" s="215">
        <v>4</v>
      </c>
      <c r="E2037" s="216" t="s">
        <v>1224</v>
      </c>
      <c r="F2037" s="217"/>
      <c r="G2037" s="218">
        <v>12948.9</v>
      </c>
      <c r="H2037" s="218">
        <v>12948.9</v>
      </c>
      <c r="I2037" s="180">
        <f t="shared" si="31"/>
        <v>100</v>
      </c>
      <c r="J2037" s="206"/>
    </row>
    <row r="2038" spans="1:10" s="164" customFormat="1" ht="11.25" x14ac:dyDescent="0.2">
      <c r="A2038" s="213" t="s">
        <v>599</v>
      </c>
      <c r="B2038" s="214">
        <v>924</v>
      </c>
      <c r="C2038" s="215">
        <v>10</v>
      </c>
      <c r="D2038" s="215">
        <v>4</v>
      </c>
      <c r="E2038" s="216" t="s">
        <v>1224</v>
      </c>
      <c r="F2038" s="217">
        <v>200</v>
      </c>
      <c r="G2038" s="218">
        <v>16.5</v>
      </c>
      <c r="H2038" s="218">
        <v>16.5</v>
      </c>
      <c r="I2038" s="180">
        <f t="shared" si="31"/>
        <v>100</v>
      </c>
      <c r="J2038" s="206"/>
    </row>
    <row r="2039" spans="1:10" s="164" customFormat="1" ht="11.25" x14ac:dyDescent="0.2">
      <c r="A2039" s="213" t="s">
        <v>611</v>
      </c>
      <c r="B2039" s="214">
        <v>924</v>
      </c>
      <c r="C2039" s="215">
        <v>10</v>
      </c>
      <c r="D2039" s="215">
        <v>4</v>
      </c>
      <c r="E2039" s="216" t="s">
        <v>1224</v>
      </c>
      <c r="F2039" s="217">
        <v>300</v>
      </c>
      <c r="G2039" s="218">
        <v>12932.4</v>
      </c>
      <c r="H2039" s="218">
        <v>12932.4</v>
      </c>
      <c r="I2039" s="180">
        <f t="shared" si="31"/>
        <v>100</v>
      </c>
      <c r="J2039" s="206"/>
    </row>
    <row r="2040" spans="1:10" s="164" customFormat="1" ht="11.25" x14ac:dyDescent="0.2">
      <c r="A2040" s="213" t="s">
        <v>1225</v>
      </c>
      <c r="B2040" s="214">
        <v>924</v>
      </c>
      <c r="C2040" s="215">
        <v>10</v>
      </c>
      <c r="D2040" s="215">
        <v>4</v>
      </c>
      <c r="E2040" s="216" t="s">
        <v>1226</v>
      </c>
      <c r="F2040" s="217"/>
      <c r="G2040" s="218">
        <v>400</v>
      </c>
      <c r="H2040" s="218">
        <v>400</v>
      </c>
      <c r="I2040" s="180">
        <f t="shared" si="31"/>
        <v>100</v>
      </c>
      <c r="J2040" s="206"/>
    </row>
    <row r="2041" spans="1:10" s="164" customFormat="1" ht="11.25" x14ac:dyDescent="0.2">
      <c r="A2041" s="213" t="s">
        <v>611</v>
      </c>
      <c r="B2041" s="214">
        <v>924</v>
      </c>
      <c r="C2041" s="215">
        <v>10</v>
      </c>
      <c r="D2041" s="215">
        <v>4</v>
      </c>
      <c r="E2041" s="216" t="s">
        <v>1226</v>
      </c>
      <c r="F2041" s="217">
        <v>300</v>
      </c>
      <c r="G2041" s="218">
        <v>400</v>
      </c>
      <c r="H2041" s="218">
        <v>400</v>
      </c>
      <c r="I2041" s="180">
        <f t="shared" si="31"/>
        <v>100</v>
      </c>
      <c r="J2041" s="206"/>
    </row>
    <row r="2042" spans="1:10" s="164" customFormat="1" ht="22.5" x14ac:dyDescent="0.2">
      <c r="A2042" s="213" t="s">
        <v>624</v>
      </c>
      <c r="B2042" s="214">
        <v>924</v>
      </c>
      <c r="C2042" s="215">
        <v>10</v>
      </c>
      <c r="D2042" s="215">
        <v>4</v>
      </c>
      <c r="E2042" s="216">
        <v>9700000000</v>
      </c>
      <c r="F2042" s="217"/>
      <c r="G2042" s="218">
        <v>5000</v>
      </c>
      <c r="H2042" s="218">
        <v>4510</v>
      </c>
      <c r="I2042" s="180">
        <f t="shared" si="31"/>
        <v>90.2</v>
      </c>
      <c r="J2042" s="206"/>
    </row>
    <row r="2043" spans="1:10" s="164" customFormat="1" ht="22.5" x14ac:dyDescent="0.2">
      <c r="A2043" s="213" t="s">
        <v>625</v>
      </c>
      <c r="B2043" s="214">
        <v>924</v>
      </c>
      <c r="C2043" s="215">
        <v>10</v>
      </c>
      <c r="D2043" s="215">
        <v>4</v>
      </c>
      <c r="E2043" s="216">
        <v>9700004000</v>
      </c>
      <c r="F2043" s="217"/>
      <c r="G2043" s="218">
        <v>5000</v>
      </c>
      <c r="H2043" s="218">
        <v>4510</v>
      </c>
      <c r="I2043" s="180">
        <f t="shared" si="31"/>
        <v>90.2</v>
      </c>
      <c r="J2043" s="206"/>
    </row>
    <row r="2044" spans="1:10" s="164" customFormat="1" ht="11.25" x14ac:dyDescent="0.2">
      <c r="A2044" s="213" t="s">
        <v>611</v>
      </c>
      <c r="B2044" s="214">
        <v>924</v>
      </c>
      <c r="C2044" s="215">
        <v>10</v>
      </c>
      <c r="D2044" s="215">
        <v>4</v>
      </c>
      <c r="E2044" s="216">
        <v>9700004000</v>
      </c>
      <c r="F2044" s="217">
        <v>300</v>
      </c>
      <c r="G2044" s="218">
        <v>5000</v>
      </c>
      <c r="H2044" s="218">
        <v>4510</v>
      </c>
      <c r="I2044" s="180">
        <f t="shared" si="31"/>
        <v>90.2</v>
      </c>
      <c r="J2044" s="206"/>
    </row>
    <row r="2045" spans="1:10" s="164" customFormat="1" ht="11.25" x14ac:dyDescent="0.2">
      <c r="A2045" s="213" t="s">
        <v>1231</v>
      </c>
      <c r="B2045" s="214">
        <v>924</v>
      </c>
      <c r="C2045" s="215">
        <v>10</v>
      </c>
      <c r="D2045" s="215">
        <v>6</v>
      </c>
      <c r="E2045" s="216"/>
      <c r="F2045" s="217"/>
      <c r="G2045" s="218">
        <v>228549.8</v>
      </c>
      <c r="H2045" s="218">
        <v>224710.1</v>
      </c>
      <c r="I2045" s="180">
        <f t="shared" si="31"/>
        <v>98.319972277376749</v>
      </c>
      <c r="J2045" s="206"/>
    </row>
    <row r="2046" spans="1:10" s="164" customFormat="1" ht="22.5" x14ac:dyDescent="0.2">
      <c r="A2046" s="213" t="s">
        <v>942</v>
      </c>
      <c r="B2046" s="214">
        <v>924</v>
      </c>
      <c r="C2046" s="215">
        <v>10</v>
      </c>
      <c r="D2046" s="215">
        <v>6</v>
      </c>
      <c r="E2046" s="216">
        <v>100000000</v>
      </c>
      <c r="F2046" s="217"/>
      <c r="G2046" s="218">
        <v>95736.5</v>
      </c>
      <c r="H2046" s="218">
        <v>95734.1</v>
      </c>
      <c r="I2046" s="180">
        <f t="shared" si="31"/>
        <v>99.99749311913429</v>
      </c>
      <c r="J2046" s="206"/>
    </row>
    <row r="2047" spans="1:10" s="164" customFormat="1" ht="22.5" x14ac:dyDescent="0.2">
      <c r="A2047" s="213" t="s">
        <v>1169</v>
      </c>
      <c r="B2047" s="214">
        <v>924</v>
      </c>
      <c r="C2047" s="215">
        <v>10</v>
      </c>
      <c r="D2047" s="215">
        <v>6</v>
      </c>
      <c r="E2047" s="216">
        <v>120000000</v>
      </c>
      <c r="F2047" s="217"/>
      <c r="G2047" s="218">
        <v>95736.5</v>
      </c>
      <c r="H2047" s="218">
        <v>95734.1</v>
      </c>
      <c r="I2047" s="180">
        <f t="shared" si="31"/>
        <v>99.99749311913429</v>
      </c>
      <c r="J2047" s="206"/>
    </row>
    <row r="2048" spans="1:10" s="164" customFormat="1" ht="22.5" x14ac:dyDescent="0.2">
      <c r="A2048" s="213" t="s">
        <v>1763</v>
      </c>
      <c r="B2048" s="214">
        <v>924</v>
      </c>
      <c r="C2048" s="215">
        <v>10</v>
      </c>
      <c r="D2048" s="215">
        <v>6</v>
      </c>
      <c r="E2048" s="216" t="s">
        <v>1232</v>
      </c>
      <c r="F2048" s="217"/>
      <c r="G2048" s="218">
        <v>95736.5</v>
      </c>
      <c r="H2048" s="218">
        <v>95734.1</v>
      </c>
      <c r="I2048" s="180">
        <f t="shared" si="31"/>
        <v>99.99749311913429</v>
      </c>
      <c r="J2048" s="206"/>
    </row>
    <row r="2049" spans="1:10" s="164" customFormat="1" ht="22.5" x14ac:dyDescent="0.2">
      <c r="A2049" s="213" t="s">
        <v>1233</v>
      </c>
      <c r="B2049" s="214">
        <v>924</v>
      </c>
      <c r="C2049" s="215">
        <v>10</v>
      </c>
      <c r="D2049" s="215">
        <v>6</v>
      </c>
      <c r="E2049" s="216" t="s">
        <v>1234</v>
      </c>
      <c r="F2049" s="217"/>
      <c r="G2049" s="218">
        <v>95736.5</v>
      </c>
      <c r="H2049" s="218">
        <v>95734.1</v>
      </c>
      <c r="I2049" s="180">
        <f t="shared" si="31"/>
        <v>99.99749311913429</v>
      </c>
      <c r="J2049" s="206"/>
    </row>
    <row r="2050" spans="1:10" s="164" customFormat="1" ht="11.25" x14ac:dyDescent="0.2">
      <c r="A2050" s="213" t="s">
        <v>795</v>
      </c>
      <c r="B2050" s="214">
        <v>924</v>
      </c>
      <c r="C2050" s="215">
        <v>10</v>
      </c>
      <c r="D2050" s="215">
        <v>6</v>
      </c>
      <c r="E2050" s="216" t="s">
        <v>1234</v>
      </c>
      <c r="F2050" s="217">
        <v>400</v>
      </c>
      <c r="G2050" s="218">
        <v>95736.5</v>
      </c>
      <c r="H2050" s="218">
        <v>95734.1</v>
      </c>
      <c r="I2050" s="180">
        <f t="shared" si="31"/>
        <v>99.99749311913429</v>
      </c>
      <c r="J2050" s="206"/>
    </row>
    <row r="2051" spans="1:10" s="164" customFormat="1" ht="22.5" x14ac:dyDescent="0.2">
      <c r="A2051" s="213" t="s">
        <v>854</v>
      </c>
      <c r="B2051" s="214">
        <v>924</v>
      </c>
      <c r="C2051" s="215">
        <v>10</v>
      </c>
      <c r="D2051" s="215">
        <v>6</v>
      </c>
      <c r="E2051" s="216">
        <v>1400000000</v>
      </c>
      <c r="F2051" s="217"/>
      <c r="G2051" s="218">
        <v>500</v>
      </c>
      <c r="H2051" s="218">
        <v>500</v>
      </c>
      <c r="I2051" s="180">
        <f t="shared" si="31"/>
        <v>100</v>
      </c>
      <c r="J2051" s="206"/>
    </row>
    <row r="2052" spans="1:10" s="164" customFormat="1" ht="45" x14ac:dyDescent="0.2">
      <c r="A2052" s="213" t="s">
        <v>1162</v>
      </c>
      <c r="B2052" s="214">
        <v>924</v>
      </c>
      <c r="C2052" s="215">
        <v>10</v>
      </c>
      <c r="D2052" s="215">
        <v>6</v>
      </c>
      <c r="E2052" s="216">
        <v>1440000000</v>
      </c>
      <c r="F2052" s="217"/>
      <c r="G2052" s="218">
        <v>500</v>
      </c>
      <c r="H2052" s="218">
        <v>500</v>
      </c>
      <c r="I2052" s="180">
        <f t="shared" si="31"/>
        <v>100</v>
      </c>
      <c r="J2052" s="206"/>
    </row>
    <row r="2053" spans="1:10" s="164" customFormat="1" ht="22.5" x14ac:dyDescent="0.2">
      <c r="A2053" s="213" t="s">
        <v>1163</v>
      </c>
      <c r="B2053" s="214">
        <v>924</v>
      </c>
      <c r="C2053" s="215">
        <v>10</v>
      </c>
      <c r="D2053" s="215">
        <v>6</v>
      </c>
      <c r="E2053" s="216">
        <v>1440006000</v>
      </c>
      <c r="F2053" s="217"/>
      <c r="G2053" s="218">
        <v>500</v>
      </c>
      <c r="H2053" s="218">
        <v>500</v>
      </c>
      <c r="I2053" s="180">
        <f t="shared" si="31"/>
        <v>100</v>
      </c>
      <c r="J2053" s="206"/>
    </row>
    <row r="2054" spans="1:10" s="164" customFormat="1" ht="22.5" x14ac:dyDescent="0.2">
      <c r="A2054" s="213" t="s">
        <v>620</v>
      </c>
      <c r="B2054" s="214">
        <v>924</v>
      </c>
      <c r="C2054" s="215">
        <v>10</v>
      </c>
      <c r="D2054" s="215">
        <v>6</v>
      </c>
      <c r="E2054" s="216">
        <v>1440006000</v>
      </c>
      <c r="F2054" s="217">
        <v>600</v>
      </c>
      <c r="G2054" s="218">
        <v>500</v>
      </c>
      <c r="H2054" s="218">
        <v>500</v>
      </c>
      <c r="I2054" s="180">
        <f t="shared" si="31"/>
        <v>100</v>
      </c>
      <c r="J2054" s="206"/>
    </row>
    <row r="2055" spans="1:10" s="164" customFormat="1" ht="22.5" x14ac:dyDescent="0.2">
      <c r="A2055" s="213" t="s">
        <v>1680</v>
      </c>
      <c r="B2055" s="214">
        <v>924</v>
      </c>
      <c r="C2055" s="215">
        <v>10</v>
      </c>
      <c r="D2055" s="215">
        <v>6</v>
      </c>
      <c r="E2055" s="216">
        <v>2500000000</v>
      </c>
      <c r="F2055" s="217"/>
      <c r="G2055" s="218">
        <v>137.9</v>
      </c>
      <c r="H2055" s="218">
        <v>113.9</v>
      </c>
      <c r="I2055" s="180">
        <f t="shared" si="31"/>
        <v>82.596084118926754</v>
      </c>
      <c r="J2055" s="206"/>
    </row>
    <row r="2056" spans="1:10" s="164" customFormat="1" ht="22.5" x14ac:dyDescent="0.2">
      <c r="A2056" s="213" t="s">
        <v>1235</v>
      </c>
      <c r="B2056" s="214">
        <v>924</v>
      </c>
      <c r="C2056" s="215">
        <v>10</v>
      </c>
      <c r="D2056" s="215">
        <v>6</v>
      </c>
      <c r="E2056" s="216">
        <v>2500200000</v>
      </c>
      <c r="F2056" s="217"/>
      <c r="G2056" s="218">
        <v>90</v>
      </c>
      <c r="H2056" s="218">
        <v>66</v>
      </c>
      <c r="I2056" s="180">
        <f t="shared" si="31"/>
        <v>73.333333333333329</v>
      </c>
      <c r="J2056" s="206"/>
    </row>
    <row r="2057" spans="1:10" s="164" customFormat="1" ht="22.5" x14ac:dyDescent="0.2">
      <c r="A2057" s="213" t="s">
        <v>1236</v>
      </c>
      <c r="B2057" s="214">
        <v>924</v>
      </c>
      <c r="C2057" s="215">
        <v>10</v>
      </c>
      <c r="D2057" s="215">
        <v>6</v>
      </c>
      <c r="E2057" s="216">
        <v>2500203010</v>
      </c>
      <c r="F2057" s="217"/>
      <c r="G2057" s="218">
        <v>90</v>
      </c>
      <c r="H2057" s="218">
        <v>66</v>
      </c>
      <c r="I2057" s="180">
        <f t="shared" si="31"/>
        <v>73.333333333333329</v>
      </c>
      <c r="J2057" s="206"/>
    </row>
    <row r="2058" spans="1:10" s="164" customFormat="1" ht="11.25" x14ac:dyDescent="0.2">
      <c r="A2058" s="213" t="s">
        <v>599</v>
      </c>
      <c r="B2058" s="214">
        <v>924</v>
      </c>
      <c r="C2058" s="215">
        <v>10</v>
      </c>
      <c r="D2058" s="215">
        <v>6</v>
      </c>
      <c r="E2058" s="216">
        <v>2500203010</v>
      </c>
      <c r="F2058" s="217">
        <v>200</v>
      </c>
      <c r="G2058" s="218">
        <v>90</v>
      </c>
      <c r="H2058" s="218">
        <v>66</v>
      </c>
      <c r="I2058" s="180">
        <f t="shared" si="31"/>
        <v>73.333333333333329</v>
      </c>
      <c r="J2058" s="206"/>
    </row>
    <row r="2059" spans="1:10" s="164" customFormat="1" ht="22.5" x14ac:dyDescent="0.2">
      <c r="A2059" s="213" t="s">
        <v>1039</v>
      </c>
      <c r="B2059" s="214">
        <v>924</v>
      </c>
      <c r="C2059" s="215">
        <v>10</v>
      </c>
      <c r="D2059" s="215">
        <v>6</v>
      </c>
      <c r="E2059" s="216">
        <v>2500300000</v>
      </c>
      <c r="F2059" s="217"/>
      <c r="G2059" s="218">
        <v>47.9</v>
      </c>
      <c r="H2059" s="218">
        <v>47.9</v>
      </c>
      <c r="I2059" s="180">
        <f t="shared" si="31"/>
        <v>100</v>
      </c>
      <c r="J2059" s="206"/>
    </row>
    <row r="2060" spans="1:10" s="164" customFormat="1" ht="11.25" x14ac:dyDescent="0.2">
      <c r="A2060" s="213" t="s">
        <v>1040</v>
      </c>
      <c r="B2060" s="214">
        <v>924</v>
      </c>
      <c r="C2060" s="215">
        <v>10</v>
      </c>
      <c r="D2060" s="215">
        <v>6</v>
      </c>
      <c r="E2060" s="216">
        <v>2500303010</v>
      </c>
      <c r="F2060" s="217"/>
      <c r="G2060" s="218">
        <v>47.9</v>
      </c>
      <c r="H2060" s="218">
        <v>47.9</v>
      </c>
      <c r="I2060" s="180">
        <f t="shared" si="31"/>
        <v>100</v>
      </c>
      <c r="J2060" s="206"/>
    </row>
    <row r="2061" spans="1:10" s="164" customFormat="1" ht="11.25" x14ac:dyDescent="0.2">
      <c r="A2061" s="213" t="s">
        <v>599</v>
      </c>
      <c r="B2061" s="214">
        <v>924</v>
      </c>
      <c r="C2061" s="215">
        <v>10</v>
      </c>
      <c r="D2061" s="215">
        <v>6</v>
      </c>
      <c r="E2061" s="216">
        <v>2500303010</v>
      </c>
      <c r="F2061" s="217">
        <v>200</v>
      </c>
      <c r="G2061" s="218">
        <v>47.9</v>
      </c>
      <c r="H2061" s="218">
        <v>47.9</v>
      </c>
      <c r="I2061" s="180">
        <f t="shared" ref="I2061:I2124" si="32">+H2061/G2061*100</f>
        <v>100</v>
      </c>
      <c r="J2061" s="206"/>
    </row>
    <row r="2062" spans="1:10" s="164" customFormat="1" ht="11.25" x14ac:dyDescent="0.2">
      <c r="A2062" s="213" t="s">
        <v>1166</v>
      </c>
      <c r="B2062" s="214">
        <v>924</v>
      </c>
      <c r="C2062" s="215">
        <v>10</v>
      </c>
      <c r="D2062" s="215">
        <v>6</v>
      </c>
      <c r="E2062" s="216">
        <v>8600000000</v>
      </c>
      <c r="F2062" s="217"/>
      <c r="G2062" s="218">
        <v>90668.5</v>
      </c>
      <c r="H2062" s="218">
        <v>87571.5</v>
      </c>
      <c r="I2062" s="180">
        <f t="shared" si="32"/>
        <v>96.584260244737692</v>
      </c>
      <c r="J2062" s="206"/>
    </row>
    <row r="2063" spans="1:10" s="164" customFormat="1" ht="11.25" x14ac:dyDescent="0.2">
      <c r="A2063" s="213" t="s">
        <v>1237</v>
      </c>
      <c r="B2063" s="214">
        <v>924</v>
      </c>
      <c r="C2063" s="215">
        <v>10</v>
      </c>
      <c r="D2063" s="215">
        <v>6</v>
      </c>
      <c r="E2063" s="216">
        <v>8600002150</v>
      </c>
      <c r="F2063" s="217"/>
      <c r="G2063" s="218">
        <v>6945.6</v>
      </c>
      <c r="H2063" s="218">
        <v>6945.6</v>
      </c>
      <c r="I2063" s="180">
        <f t="shared" si="32"/>
        <v>100</v>
      </c>
      <c r="J2063" s="206"/>
    </row>
    <row r="2064" spans="1:10" s="164" customFormat="1" ht="11.25" x14ac:dyDescent="0.2">
      <c r="A2064" s="213" t="s">
        <v>599</v>
      </c>
      <c r="B2064" s="214">
        <v>924</v>
      </c>
      <c r="C2064" s="215">
        <v>10</v>
      </c>
      <c r="D2064" s="215">
        <v>6</v>
      </c>
      <c r="E2064" s="216">
        <v>8600002150</v>
      </c>
      <c r="F2064" s="217">
        <v>200</v>
      </c>
      <c r="G2064" s="218">
        <v>6945.6</v>
      </c>
      <c r="H2064" s="218">
        <v>6945.6</v>
      </c>
      <c r="I2064" s="180">
        <f t="shared" si="32"/>
        <v>100</v>
      </c>
      <c r="J2064" s="206"/>
    </row>
    <row r="2065" spans="1:10" s="164" customFormat="1" ht="22.5" x14ac:dyDescent="0.2">
      <c r="A2065" s="213" t="s">
        <v>1238</v>
      </c>
      <c r="B2065" s="214">
        <v>924</v>
      </c>
      <c r="C2065" s="215">
        <v>10</v>
      </c>
      <c r="D2065" s="215">
        <v>6</v>
      </c>
      <c r="E2065" s="216">
        <v>8600040590</v>
      </c>
      <c r="F2065" s="217"/>
      <c r="G2065" s="218">
        <v>36740.199999999997</v>
      </c>
      <c r="H2065" s="218">
        <v>34061.9</v>
      </c>
      <c r="I2065" s="180">
        <f t="shared" si="32"/>
        <v>92.710164887507432</v>
      </c>
      <c r="J2065" s="206"/>
    </row>
    <row r="2066" spans="1:10" s="164" customFormat="1" ht="22.5" x14ac:dyDescent="0.2">
      <c r="A2066" s="213" t="s">
        <v>620</v>
      </c>
      <c r="B2066" s="214">
        <v>924</v>
      </c>
      <c r="C2066" s="215">
        <v>10</v>
      </c>
      <c r="D2066" s="215">
        <v>6</v>
      </c>
      <c r="E2066" s="216">
        <v>8600040590</v>
      </c>
      <c r="F2066" s="217">
        <v>600</v>
      </c>
      <c r="G2066" s="218">
        <v>36740.199999999997</v>
      </c>
      <c r="H2066" s="218">
        <v>34061.9</v>
      </c>
      <c r="I2066" s="180">
        <f t="shared" si="32"/>
        <v>92.710164887507432</v>
      </c>
      <c r="J2066" s="206"/>
    </row>
    <row r="2067" spans="1:10" s="164" customFormat="1" ht="11.25" x14ac:dyDescent="0.2">
      <c r="A2067" s="213" t="s">
        <v>1239</v>
      </c>
      <c r="B2067" s="214">
        <v>924</v>
      </c>
      <c r="C2067" s="215">
        <v>10</v>
      </c>
      <c r="D2067" s="215">
        <v>6</v>
      </c>
      <c r="E2067" s="216">
        <v>8600040591</v>
      </c>
      <c r="F2067" s="217"/>
      <c r="G2067" s="218">
        <v>36366</v>
      </c>
      <c r="H2067" s="218">
        <v>35947.300000000003</v>
      </c>
      <c r="I2067" s="180">
        <f t="shared" si="32"/>
        <v>98.848649837760547</v>
      </c>
      <c r="J2067" s="206"/>
    </row>
    <row r="2068" spans="1:10" s="164" customFormat="1" ht="33.75" x14ac:dyDescent="0.2">
      <c r="A2068" s="213" t="s">
        <v>595</v>
      </c>
      <c r="B2068" s="214">
        <v>924</v>
      </c>
      <c r="C2068" s="215">
        <v>10</v>
      </c>
      <c r="D2068" s="215">
        <v>6</v>
      </c>
      <c r="E2068" s="216">
        <v>8600040591</v>
      </c>
      <c r="F2068" s="217">
        <v>100</v>
      </c>
      <c r="G2068" s="218">
        <v>33307</v>
      </c>
      <c r="H2068" s="218">
        <v>33183.4</v>
      </c>
      <c r="I2068" s="180">
        <f t="shared" si="32"/>
        <v>99.628906836400759</v>
      </c>
      <c r="J2068" s="206"/>
    </row>
    <row r="2069" spans="1:10" s="164" customFormat="1" ht="11.25" x14ac:dyDescent="0.2">
      <c r="A2069" s="213" t="s">
        <v>599</v>
      </c>
      <c r="B2069" s="214">
        <v>924</v>
      </c>
      <c r="C2069" s="215">
        <v>10</v>
      </c>
      <c r="D2069" s="215">
        <v>6</v>
      </c>
      <c r="E2069" s="216">
        <v>8600040591</v>
      </c>
      <c r="F2069" s="217">
        <v>200</v>
      </c>
      <c r="G2069" s="218">
        <v>3058</v>
      </c>
      <c r="H2069" s="218">
        <v>2762.9</v>
      </c>
      <c r="I2069" s="180">
        <f t="shared" si="32"/>
        <v>90.349901896664491</v>
      </c>
      <c r="J2069" s="206"/>
    </row>
    <row r="2070" spans="1:10" s="164" customFormat="1" ht="11.25" x14ac:dyDescent="0.2">
      <c r="A2070" s="213" t="s">
        <v>603</v>
      </c>
      <c r="B2070" s="214">
        <v>924</v>
      </c>
      <c r="C2070" s="215">
        <v>10</v>
      </c>
      <c r="D2070" s="215">
        <v>6</v>
      </c>
      <c r="E2070" s="216">
        <v>8600040591</v>
      </c>
      <c r="F2070" s="217">
        <v>800</v>
      </c>
      <c r="G2070" s="218">
        <v>1</v>
      </c>
      <c r="H2070" s="218">
        <v>1</v>
      </c>
      <c r="I2070" s="180">
        <f t="shared" si="32"/>
        <v>100</v>
      </c>
      <c r="J2070" s="206"/>
    </row>
    <row r="2071" spans="1:10" s="164" customFormat="1" ht="11.25" x14ac:dyDescent="0.2">
      <c r="A2071" s="213" t="s">
        <v>1764</v>
      </c>
      <c r="B2071" s="214">
        <v>924</v>
      </c>
      <c r="C2071" s="215">
        <v>10</v>
      </c>
      <c r="D2071" s="215">
        <v>6</v>
      </c>
      <c r="E2071" s="216">
        <v>8600062280</v>
      </c>
      <c r="F2071" s="217"/>
      <c r="G2071" s="218">
        <v>10000</v>
      </c>
      <c r="H2071" s="218">
        <v>10000</v>
      </c>
      <c r="I2071" s="180">
        <f t="shared" si="32"/>
        <v>100</v>
      </c>
      <c r="J2071" s="206"/>
    </row>
    <row r="2072" spans="1:10" s="164" customFormat="1" ht="22.5" x14ac:dyDescent="0.2">
      <c r="A2072" s="213" t="s">
        <v>620</v>
      </c>
      <c r="B2072" s="214">
        <v>924</v>
      </c>
      <c r="C2072" s="215">
        <v>10</v>
      </c>
      <c r="D2072" s="215">
        <v>6</v>
      </c>
      <c r="E2072" s="216">
        <v>8600062280</v>
      </c>
      <c r="F2072" s="217">
        <v>600</v>
      </c>
      <c r="G2072" s="218">
        <v>10000</v>
      </c>
      <c r="H2072" s="218">
        <v>10000</v>
      </c>
      <c r="I2072" s="180">
        <f t="shared" si="32"/>
        <v>100</v>
      </c>
      <c r="J2072" s="206"/>
    </row>
    <row r="2073" spans="1:10" s="164" customFormat="1" ht="22.5" x14ac:dyDescent="0.2">
      <c r="A2073" s="213" t="s">
        <v>1765</v>
      </c>
      <c r="B2073" s="214">
        <v>924</v>
      </c>
      <c r="C2073" s="215">
        <v>10</v>
      </c>
      <c r="D2073" s="215">
        <v>6</v>
      </c>
      <c r="E2073" s="216" t="s">
        <v>1240</v>
      </c>
      <c r="F2073" s="217"/>
      <c r="G2073" s="218">
        <v>616.70000000000005</v>
      </c>
      <c r="H2073" s="218">
        <v>616.70000000000005</v>
      </c>
      <c r="I2073" s="180">
        <f t="shared" si="32"/>
        <v>100</v>
      </c>
      <c r="J2073" s="206"/>
    </row>
    <row r="2074" spans="1:10" s="164" customFormat="1" ht="11.25" x14ac:dyDescent="0.2">
      <c r="A2074" s="213" t="s">
        <v>609</v>
      </c>
      <c r="B2074" s="214">
        <v>924</v>
      </c>
      <c r="C2074" s="215">
        <v>10</v>
      </c>
      <c r="D2074" s="215">
        <v>6</v>
      </c>
      <c r="E2074" s="216" t="s">
        <v>1240</v>
      </c>
      <c r="F2074" s="217">
        <v>500</v>
      </c>
      <c r="G2074" s="218">
        <v>616.70000000000005</v>
      </c>
      <c r="H2074" s="218">
        <v>616.70000000000005</v>
      </c>
      <c r="I2074" s="180">
        <f t="shared" si="32"/>
        <v>100</v>
      </c>
      <c r="J2074" s="206"/>
    </row>
    <row r="2075" spans="1:10" s="164" customFormat="1" ht="11.25" x14ac:dyDescent="0.2">
      <c r="A2075" s="213" t="s">
        <v>596</v>
      </c>
      <c r="B2075" s="214">
        <v>924</v>
      </c>
      <c r="C2075" s="215">
        <v>10</v>
      </c>
      <c r="D2075" s="215">
        <v>6</v>
      </c>
      <c r="E2075" s="216">
        <v>8900000000</v>
      </c>
      <c r="F2075" s="217"/>
      <c r="G2075" s="218">
        <v>41506.9</v>
      </c>
      <c r="H2075" s="218">
        <v>40790.6</v>
      </c>
      <c r="I2075" s="180">
        <f t="shared" si="32"/>
        <v>98.274262833408415</v>
      </c>
      <c r="J2075" s="206"/>
    </row>
    <row r="2076" spans="1:10" s="164" customFormat="1" ht="11.25" x14ac:dyDescent="0.2">
      <c r="A2076" s="213" t="s">
        <v>596</v>
      </c>
      <c r="B2076" s="214">
        <v>924</v>
      </c>
      <c r="C2076" s="215">
        <v>10</v>
      </c>
      <c r="D2076" s="215">
        <v>6</v>
      </c>
      <c r="E2076" s="216">
        <v>8900000110</v>
      </c>
      <c r="F2076" s="217"/>
      <c r="G2076" s="218">
        <v>32887.300000000003</v>
      </c>
      <c r="H2076" s="218">
        <v>32887.300000000003</v>
      </c>
      <c r="I2076" s="180">
        <f t="shared" si="32"/>
        <v>100</v>
      </c>
      <c r="J2076" s="206"/>
    </row>
    <row r="2077" spans="1:10" s="164" customFormat="1" ht="33.75" x14ac:dyDescent="0.2">
      <c r="A2077" s="213" t="s">
        <v>595</v>
      </c>
      <c r="B2077" s="214">
        <v>924</v>
      </c>
      <c r="C2077" s="215">
        <v>10</v>
      </c>
      <c r="D2077" s="215">
        <v>6</v>
      </c>
      <c r="E2077" s="216">
        <v>8900000110</v>
      </c>
      <c r="F2077" s="217">
        <v>100</v>
      </c>
      <c r="G2077" s="218">
        <v>32887.300000000003</v>
      </c>
      <c r="H2077" s="218">
        <v>32887.300000000003</v>
      </c>
      <c r="I2077" s="180">
        <f t="shared" si="32"/>
        <v>100</v>
      </c>
      <c r="J2077" s="206"/>
    </row>
    <row r="2078" spans="1:10" s="164" customFormat="1" ht="11.25" x14ac:dyDescent="0.2">
      <c r="A2078" s="213" t="s">
        <v>596</v>
      </c>
      <c r="B2078" s="214">
        <v>924</v>
      </c>
      <c r="C2078" s="215">
        <v>10</v>
      </c>
      <c r="D2078" s="215">
        <v>6</v>
      </c>
      <c r="E2078" s="216">
        <v>8900000190</v>
      </c>
      <c r="F2078" s="217"/>
      <c r="G2078" s="218">
        <v>6133.6</v>
      </c>
      <c r="H2078" s="218">
        <v>5562.1</v>
      </c>
      <c r="I2078" s="180">
        <f t="shared" si="32"/>
        <v>90.682470327377075</v>
      </c>
      <c r="J2078" s="206"/>
    </row>
    <row r="2079" spans="1:10" s="164" customFormat="1" ht="33.75" x14ac:dyDescent="0.2">
      <c r="A2079" s="213" t="s">
        <v>595</v>
      </c>
      <c r="B2079" s="214">
        <v>924</v>
      </c>
      <c r="C2079" s="215">
        <v>10</v>
      </c>
      <c r="D2079" s="215">
        <v>6</v>
      </c>
      <c r="E2079" s="216">
        <v>8900000190</v>
      </c>
      <c r="F2079" s="217">
        <v>100</v>
      </c>
      <c r="G2079" s="218">
        <v>795.1</v>
      </c>
      <c r="H2079" s="218">
        <v>778.5</v>
      </c>
      <c r="I2079" s="180">
        <f t="shared" si="32"/>
        <v>97.912212300339576</v>
      </c>
      <c r="J2079" s="206"/>
    </row>
    <row r="2080" spans="1:10" s="164" customFormat="1" ht="11.25" x14ac:dyDescent="0.2">
      <c r="A2080" s="213" t="s">
        <v>599</v>
      </c>
      <c r="B2080" s="214">
        <v>924</v>
      </c>
      <c r="C2080" s="215">
        <v>10</v>
      </c>
      <c r="D2080" s="215">
        <v>6</v>
      </c>
      <c r="E2080" s="216">
        <v>8900000190</v>
      </c>
      <c r="F2080" s="217">
        <v>200</v>
      </c>
      <c r="G2080" s="218">
        <v>2329.9</v>
      </c>
      <c r="H2080" s="218">
        <v>1855</v>
      </c>
      <c r="I2080" s="180">
        <f t="shared" si="32"/>
        <v>79.617150950684575</v>
      </c>
      <c r="J2080" s="206"/>
    </row>
    <row r="2081" spans="1:10" s="164" customFormat="1" ht="11.25" x14ac:dyDescent="0.2">
      <c r="A2081" s="213" t="s">
        <v>603</v>
      </c>
      <c r="B2081" s="214">
        <v>924</v>
      </c>
      <c r="C2081" s="215">
        <v>10</v>
      </c>
      <c r="D2081" s="215">
        <v>6</v>
      </c>
      <c r="E2081" s="216">
        <v>8900000190</v>
      </c>
      <c r="F2081" s="217">
        <v>800</v>
      </c>
      <c r="G2081" s="218">
        <v>3008.6</v>
      </c>
      <c r="H2081" s="218">
        <v>2928.6</v>
      </c>
      <c r="I2081" s="180">
        <f t="shared" si="32"/>
        <v>97.340955926344478</v>
      </c>
      <c r="J2081" s="206"/>
    </row>
    <row r="2082" spans="1:10" s="164" customFormat="1" ht="11.25" x14ac:dyDescent="0.2">
      <c r="A2082" s="213" t="s">
        <v>596</v>
      </c>
      <c r="B2082" s="214">
        <v>924</v>
      </c>
      <c r="C2082" s="215">
        <v>10</v>
      </c>
      <c r="D2082" s="215">
        <v>6</v>
      </c>
      <c r="E2082" s="216">
        <v>8900000870</v>
      </c>
      <c r="F2082" s="217"/>
      <c r="G2082" s="218">
        <v>720</v>
      </c>
      <c r="H2082" s="218">
        <v>575.20000000000005</v>
      </c>
      <c r="I2082" s="180">
        <f t="shared" si="32"/>
        <v>79.8888888888889</v>
      </c>
      <c r="J2082" s="206"/>
    </row>
    <row r="2083" spans="1:10" s="164" customFormat="1" ht="33.75" x14ac:dyDescent="0.2">
      <c r="A2083" s="213" t="s">
        <v>595</v>
      </c>
      <c r="B2083" s="214">
        <v>924</v>
      </c>
      <c r="C2083" s="215">
        <v>10</v>
      </c>
      <c r="D2083" s="215">
        <v>6</v>
      </c>
      <c r="E2083" s="216">
        <v>8900000870</v>
      </c>
      <c r="F2083" s="217">
        <v>100</v>
      </c>
      <c r="G2083" s="218">
        <v>720</v>
      </c>
      <c r="H2083" s="218">
        <v>575.20000000000005</v>
      </c>
      <c r="I2083" s="180">
        <f t="shared" si="32"/>
        <v>79.8888888888889</v>
      </c>
      <c r="J2083" s="206"/>
    </row>
    <row r="2084" spans="1:10" s="164" customFormat="1" ht="22.5" x14ac:dyDescent="0.2">
      <c r="A2084" s="213" t="s">
        <v>1424</v>
      </c>
      <c r="B2084" s="214">
        <v>924</v>
      </c>
      <c r="C2084" s="215">
        <v>10</v>
      </c>
      <c r="D2084" s="215">
        <v>6</v>
      </c>
      <c r="E2084" s="216">
        <v>8900055490</v>
      </c>
      <c r="F2084" s="217"/>
      <c r="G2084" s="218">
        <v>1766</v>
      </c>
      <c r="H2084" s="218">
        <v>1766</v>
      </c>
      <c r="I2084" s="180">
        <f t="shared" si="32"/>
        <v>100</v>
      </c>
      <c r="J2084" s="206"/>
    </row>
    <row r="2085" spans="1:10" s="164" customFormat="1" ht="33.75" x14ac:dyDescent="0.2">
      <c r="A2085" s="213" t="s">
        <v>595</v>
      </c>
      <c r="B2085" s="214">
        <v>924</v>
      </c>
      <c r="C2085" s="215">
        <v>10</v>
      </c>
      <c r="D2085" s="215">
        <v>6</v>
      </c>
      <c r="E2085" s="216">
        <v>8900055490</v>
      </c>
      <c r="F2085" s="217">
        <v>100</v>
      </c>
      <c r="G2085" s="218">
        <v>1666</v>
      </c>
      <c r="H2085" s="218">
        <v>1666</v>
      </c>
      <c r="I2085" s="180">
        <f t="shared" si="32"/>
        <v>100</v>
      </c>
      <c r="J2085" s="206"/>
    </row>
    <row r="2086" spans="1:10" s="164" customFormat="1" ht="22.5" x14ac:dyDescent="0.2">
      <c r="A2086" s="213" t="s">
        <v>620</v>
      </c>
      <c r="B2086" s="214">
        <v>924</v>
      </c>
      <c r="C2086" s="215">
        <v>10</v>
      </c>
      <c r="D2086" s="215">
        <v>6</v>
      </c>
      <c r="E2086" s="216">
        <v>8900055490</v>
      </c>
      <c r="F2086" s="217">
        <v>600</v>
      </c>
      <c r="G2086" s="218">
        <v>100</v>
      </c>
      <c r="H2086" s="218">
        <v>100</v>
      </c>
      <c r="I2086" s="180">
        <f t="shared" si="32"/>
        <v>100</v>
      </c>
      <c r="J2086" s="206"/>
    </row>
    <row r="2087" spans="1:10" s="176" customFormat="1" ht="10.5" x14ac:dyDescent="0.15">
      <c r="A2087" s="207" t="s">
        <v>1785</v>
      </c>
      <c r="B2087" s="208">
        <v>925</v>
      </c>
      <c r="C2087" s="209"/>
      <c r="D2087" s="209"/>
      <c r="E2087" s="210"/>
      <c r="F2087" s="211"/>
      <c r="G2087" s="212">
        <v>75033.399999999994</v>
      </c>
      <c r="H2087" s="212">
        <v>58249.7</v>
      </c>
      <c r="I2087" s="174">
        <f t="shared" si="32"/>
        <v>77.631694685300147</v>
      </c>
      <c r="J2087" s="203"/>
    </row>
    <row r="2088" spans="1:10" s="164" customFormat="1" ht="11.25" x14ac:dyDescent="0.2">
      <c r="A2088" s="213" t="s">
        <v>699</v>
      </c>
      <c r="B2088" s="214">
        <v>925</v>
      </c>
      <c r="C2088" s="215">
        <v>4</v>
      </c>
      <c r="D2088" s="215"/>
      <c r="E2088" s="216"/>
      <c r="F2088" s="217"/>
      <c r="G2088" s="218">
        <v>75033.399999999994</v>
      </c>
      <c r="H2088" s="218">
        <v>58249.7</v>
      </c>
      <c r="I2088" s="180">
        <f t="shared" si="32"/>
        <v>77.631694685300147</v>
      </c>
      <c r="J2088" s="206"/>
    </row>
    <row r="2089" spans="1:10" s="164" customFormat="1" ht="11.25" x14ac:dyDescent="0.2">
      <c r="A2089" s="213" t="s">
        <v>725</v>
      </c>
      <c r="B2089" s="214">
        <v>925</v>
      </c>
      <c r="C2089" s="215">
        <v>4</v>
      </c>
      <c r="D2089" s="215">
        <v>5</v>
      </c>
      <c r="E2089" s="216"/>
      <c r="F2089" s="217"/>
      <c r="G2089" s="218">
        <v>75033.399999999994</v>
      </c>
      <c r="H2089" s="218">
        <v>58249.7</v>
      </c>
      <c r="I2089" s="180">
        <f t="shared" si="32"/>
        <v>77.631694685300147</v>
      </c>
      <c r="J2089" s="206"/>
    </row>
    <row r="2090" spans="1:10" s="164" customFormat="1" ht="33.75" x14ac:dyDescent="0.2">
      <c r="A2090" s="213" t="s">
        <v>726</v>
      </c>
      <c r="B2090" s="214">
        <v>925</v>
      </c>
      <c r="C2090" s="215">
        <v>4</v>
      </c>
      <c r="D2090" s="215">
        <v>5</v>
      </c>
      <c r="E2090" s="216">
        <v>1800000000</v>
      </c>
      <c r="F2090" s="217"/>
      <c r="G2090" s="218">
        <v>73992</v>
      </c>
      <c r="H2090" s="218">
        <v>57233.4</v>
      </c>
      <c r="I2090" s="180">
        <f t="shared" si="32"/>
        <v>77.350794680506013</v>
      </c>
      <c r="J2090" s="206"/>
    </row>
    <row r="2091" spans="1:10" s="164" customFormat="1" ht="22.5" x14ac:dyDescent="0.2">
      <c r="A2091" s="213" t="s">
        <v>769</v>
      </c>
      <c r="B2091" s="214">
        <v>925</v>
      </c>
      <c r="C2091" s="215">
        <v>4</v>
      </c>
      <c r="D2091" s="215">
        <v>5</v>
      </c>
      <c r="E2091" s="216" t="s">
        <v>770</v>
      </c>
      <c r="F2091" s="217"/>
      <c r="G2091" s="218">
        <v>73992</v>
      </c>
      <c r="H2091" s="218">
        <v>57233.4</v>
      </c>
      <c r="I2091" s="180">
        <f t="shared" si="32"/>
        <v>77.350794680506013</v>
      </c>
      <c r="J2091" s="206"/>
    </row>
    <row r="2092" spans="1:10" s="164" customFormat="1" ht="22.5" x14ac:dyDescent="0.2">
      <c r="A2092" s="213" t="s">
        <v>771</v>
      </c>
      <c r="B2092" s="214">
        <v>925</v>
      </c>
      <c r="C2092" s="215">
        <v>4</v>
      </c>
      <c r="D2092" s="215">
        <v>5</v>
      </c>
      <c r="E2092" s="216" t="s">
        <v>772</v>
      </c>
      <c r="F2092" s="217"/>
      <c r="G2092" s="218">
        <v>73255.7</v>
      </c>
      <c r="H2092" s="218">
        <v>56497.1</v>
      </c>
      <c r="I2092" s="180">
        <f t="shared" si="32"/>
        <v>77.123145366162632</v>
      </c>
      <c r="J2092" s="206"/>
    </row>
    <row r="2093" spans="1:10" s="164" customFormat="1" ht="22.5" x14ac:dyDescent="0.2">
      <c r="A2093" s="213" t="s">
        <v>620</v>
      </c>
      <c r="B2093" s="214">
        <v>925</v>
      </c>
      <c r="C2093" s="215">
        <v>4</v>
      </c>
      <c r="D2093" s="215">
        <v>5</v>
      </c>
      <c r="E2093" s="216" t="s">
        <v>772</v>
      </c>
      <c r="F2093" s="217">
        <v>600</v>
      </c>
      <c r="G2093" s="218">
        <v>73255.7</v>
      </c>
      <c r="H2093" s="218">
        <v>56497.1</v>
      </c>
      <c r="I2093" s="180">
        <f t="shared" si="32"/>
        <v>77.123145366162632</v>
      </c>
      <c r="J2093" s="206"/>
    </row>
    <row r="2094" spans="1:10" s="164" customFormat="1" ht="22.5" x14ac:dyDescent="0.2">
      <c r="A2094" s="213" t="s">
        <v>1467</v>
      </c>
      <c r="B2094" s="214">
        <v>925</v>
      </c>
      <c r="C2094" s="215">
        <v>4</v>
      </c>
      <c r="D2094" s="215">
        <v>5</v>
      </c>
      <c r="E2094" s="216" t="s">
        <v>1468</v>
      </c>
      <c r="F2094" s="217"/>
      <c r="G2094" s="218">
        <v>736.3</v>
      </c>
      <c r="H2094" s="218">
        <v>736.3</v>
      </c>
      <c r="I2094" s="180">
        <f t="shared" si="32"/>
        <v>100</v>
      </c>
      <c r="J2094" s="206"/>
    </row>
    <row r="2095" spans="1:10" s="164" customFormat="1" ht="22.5" x14ac:dyDescent="0.2">
      <c r="A2095" s="213" t="s">
        <v>1469</v>
      </c>
      <c r="B2095" s="214">
        <v>925</v>
      </c>
      <c r="C2095" s="215">
        <v>4</v>
      </c>
      <c r="D2095" s="215">
        <v>5</v>
      </c>
      <c r="E2095" s="216" t="s">
        <v>1470</v>
      </c>
      <c r="F2095" s="217"/>
      <c r="G2095" s="218">
        <v>736.3</v>
      </c>
      <c r="H2095" s="218">
        <v>736.3</v>
      </c>
      <c r="I2095" s="180">
        <f t="shared" si="32"/>
        <v>100</v>
      </c>
      <c r="J2095" s="206"/>
    </row>
    <row r="2096" spans="1:10" s="164" customFormat="1" ht="22.5" x14ac:dyDescent="0.2">
      <c r="A2096" s="213" t="s">
        <v>620</v>
      </c>
      <c r="B2096" s="214">
        <v>925</v>
      </c>
      <c r="C2096" s="215">
        <v>4</v>
      </c>
      <c r="D2096" s="215">
        <v>5</v>
      </c>
      <c r="E2096" s="216" t="s">
        <v>1470</v>
      </c>
      <c r="F2096" s="217">
        <v>600</v>
      </c>
      <c r="G2096" s="218">
        <v>736.3</v>
      </c>
      <c r="H2096" s="218">
        <v>736.3</v>
      </c>
      <c r="I2096" s="180">
        <f t="shared" si="32"/>
        <v>100</v>
      </c>
      <c r="J2096" s="206"/>
    </row>
    <row r="2097" spans="1:10" s="164" customFormat="1" ht="11.25" x14ac:dyDescent="0.2">
      <c r="A2097" s="213" t="s">
        <v>596</v>
      </c>
      <c r="B2097" s="214">
        <v>925</v>
      </c>
      <c r="C2097" s="215">
        <v>4</v>
      </c>
      <c r="D2097" s="215">
        <v>5</v>
      </c>
      <c r="E2097" s="216">
        <v>8900000000</v>
      </c>
      <c r="F2097" s="217"/>
      <c r="G2097" s="218">
        <v>1041.4000000000001</v>
      </c>
      <c r="H2097" s="218">
        <v>1016.3</v>
      </c>
      <c r="I2097" s="180">
        <f t="shared" si="32"/>
        <v>97.589782984444014</v>
      </c>
      <c r="J2097" s="206"/>
    </row>
    <row r="2098" spans="1:10" s="164" customFormat="1" ht="11.25" x14ac:dyDescent="0.2">
      <c r="A2098" s="213" t="s">
        <v>596</v>
      </c>
      <c r="B2098" s="214">
        <v>925</v>
      </c>
      <c r="C2098" s="215">
        <v>4</v>
      </c>
      <c r="D2098" s="215">
        <v>5</v>
      </c>
      <c r="E2098" s="216">
        <v>8900000110</v>
      </c>
      <c r="F2098" s="217"/>
      <c r="G2098" s="218">
        <v>916.4</v>
      </c>
      <c r="H2098" s="218">
        <v>916.3</v>
      </c>
      <c r="I2098" s="180">
        <f t="shared" si="32"/>
        <v>99.989087734613705</v>
      </c>
      <c r="J2098" s="206"/>
    </row>
    <row r="2099" spans="1:10" s="164" customFormat="1" ht="33.75" x14ac:dyDescent="0.2">
      <c r="A2099" s="213" t="s">
        <v>595</v>
      </c>
      <c r="B2099" s="214">
        <v>925</v>
      </c>
      <c r="C2099" s="215">
        <v>4</v>
      </c>
      <c r="D2099" s="215">
        <v>5</v>
      </c>
      <c r="E2099" s="216">
        <v>8900000110</v>
      </c>
      <c r="F2099" s="217">
        <v>100</v>
      </c>
      <c r="G2099" s="218">
        <v>916.4</v>
      </c>
      <c r="H2099" s="218">
        <v>916.3</v>
      </c>
      <c r="I2099" s="180">
        <f t="shared" si="32"/>
        <v>99.989087734613705</v>
      </c>
      <c r="J2099" s="206"/>
    </row>
    <row r="2100" spans="1:10" s="164" customFormat="1" ht="11.25" x14ac:dyDescent="0.2">
      <c r="A2100" s="213" t="s">
        <v>596</v>
      </c>
      <c r="B2100" s="214">
        <v>925</v>
      </c>
      <c r="C2100" s="215">
        <v>4</v>
      </c>
      <c r="D2100" s="215">
        <v>5</v>
      </c>
      <c r="E2100" s="216">
        <v>8900000190</v>
      </c>
      <c r="F2100" s="217"/>
      <c r="G2100" s="218">
        <v>25</v>
      </c>
      <c r="H2100" s="218">
        <v>0</v>
      </c>
      <c r="I2100" s="180">
        <f t="shared" si="32"/>
        <v>0</v>
      </c>
      <c r="J2100" s="206"/>
    </row>
    <row r="2101" spans="1:10" s="164" customFormat="1" ht="11.25" x14ac:dyDescent="0.2">
      <c r="A2101" s="213" t="s">
        <v>599</v>
      </c>
      <c r="B2101" s="214">
        <v>925</v>
      </c>
      <c r="C2101" s="215">
        <v>4</v>
      </c>
      <c r="D2101" s="215">
        <v>5</v>
      </c>
      <c r="E2101" s="216">
        <v>8900000190</v>
      </c>
      <c r="F2101" s="217">
        <v>200</v>
      </c>
      <c r="G2101" s="218">
        <v>25</v>
      </c>
      <c r="H2101" s="218">
        <v>0</v>
      </c>
      <c r="I2101" s="180">
        <f t="shared" si="32"/>
        <v>0</v>
      </c>
      <c r="J2101" s="206"/>
    </row>
    <row r="2102" spans="1:10" s="164" customFormat="1" ht="22.5" x14ac:dyDescent="0.2">
      <c r="A2102" s="213" t="s">
        <v>1424</v>
      </c>
      <c r="B2102" s="214">
        <v>925</v>
      </c>
      <c r="C2102" s="215">
        <v>4</v>
      </c>
      <c r="D2102" s="215">
        <v>5</v>
      </c>
      <c r="E2102" s="216">
        <v>8900055490</v>
      </c>
      <c r="F2102" s="217"/>
      <c r="G2102" s="218">
        <v>100</v>
      </c>
      <c r="H2102" s="218">
        <v>100</v>
      </c>
      <c r="I2102" s="180">
        <f t="shared" si="32"/>
        <v>100</v>
      </c>
      <c r="J2102" s="206"/>
    </row>
    <row r="2103" spans="1:10" s="164" customFormat="1" ht="33.75" x14ac:dyDescent="0.2">
      <c r="A2103" s="213" t="s">
        <v>595</v>
      </c>
      <c r="B2103" s="214">
        <v>925</v>
      </c>
      <c r="C2103" s="215">
        <v>4</v>
      </c>
      <c r="D2103" s="215">
        <v>5</v>
      </c>
      <c r="E2103" s="216">
        <v>8900055490</v>
      </c>
      <c r="F2103" s="217">
        <v>100</v>
      </c>
      <c r="G2103" s="218">
        <v>100</v>
      </c>
      <c r="H2103" s="218">
        <v>100</v>
      </c>
      <c r="I2103" s="180">
        <f t="shared" si="32"/>
        <v>100</v>
      </c>
      <c r="J2103" s="206"/>
    </row>
    <row r="2104" spans="1:10" s="176" customFormat="1" ht="10.5" x14ac:dyDescent="0.15">
      <c r="A2104" s="207" t="s">
        <v>543</v>
      </c>
      <c r="B2104" s="208">
        <v>926</v>
      </c>
      <c r="C2104" s="209"/>
      <c r="D2104" s="209"/>
      <c r="E2104" s="210"/>
      <c r="F2104" s="211"/>
      <c r="G2104" s="212">
        <v>79035.399999999994</v>
      </c>
      <c r="H2104" s="212">
        <v>66439.100000000006</v>
      </c>
      <c r="I2104" s="174">
        <f t="shared" si="32"/>
        <v>84.062458088400902</v>
      </c>
      <c r="J2104" s="203"/>
    </row>
    <row r="2105" spans="1:10" s="164" customFormat="1" ht="11.25" x14ac:dyDescent="0.2">
      <c r="A2105" s="213" t="s">
        <v>593</v>
      </c>
      <c r="B2105" s="214">
        <v>926</v>
      </c>
      <c r="C2105" s="215">
        <v>1</v>
      </c>
      <c r="D2105" s="215"/>
      <c r="E2105" s="216"/>
      <c r="F2105" s="217"/>
      <c r="G2105" s="218">
        <v>32593.3</v>
      </c>
      <c r="H2105" s="218">
        <v>29923</v>
      </c>
      <c r="I2105" s="180">
        <f t="shared" si="32"/>
        <v>91.807211911650555</v>
      </c>
      <c r="J2105" s="206"/>
    </row>
    <row r="2106" spans="1:10" s="164" customFormat="1" ht="11.25" x14ac:dyDescent="0.2">
      <c r="A2106" s="213" t="s">
        <v>626</v>
      </c>
      <c r="B2106" s="214">
        <v>926</v>
      </c>
      <c r="C2106" s="215">
        <v>1</v>
      </c>
      <c r="D2106" s="215">
        <v>13</v>
      </c>
      <c r="E2106" s="216"/>
      <c r="F2106" s="217"/>
      <c r="G2106" s="218">
        <v>32593.3</v>
      </c>
      <c r="H2106" s="218">
        <v>29923</v>
      </c>
      <c r="I2106" s="180">
        <f t="shared" si="32"/>
        <v>91.807211911650555</v>
      </c>
      <c r="J2106" s="206"/>
    </row>
    <row r="2107" spans="1:10" s="164" customFormat="1" ht="11.25" x14ac:dyDescent="0.2">
      <c r="A2107" s="213" t="s">
        <v>596</v>
      </c>
      <c r="B2107" s="214">
        <v>926</v>
      </c>
      <c r="C2107" s="215">
        <v>1</v>
      </c>
      <c r="D2107" s="215">
        <v>13</v>
      </c>
      <c r="E2107" s="216">
        <v>8900000000</v>
      </c>
      <c r="F2107" s="217"/>
      <c r="G2107" s="218">
        <v>25306.7</v>
      </c>
      <c r="H2107" s="218">
        <v>23314.1</v>
      </c>
      <c r="I2107" s="180">
        <f t="shared" si="32"/>
        <v>92.126195829562917</v>
      </c>
      <c r="J2107" s="206"/>
    </row>
    <row r="2108" spans="1:10" s="164" customFormat="1" ht="11.25" x14ac:dyDescent="0.2">
      <c r="A2108" s="213" t="s">
        <v>596</v>
      </c>
      <c r="B2108" s="214">
        <v>926</v>
      </c>
      <c r="C2108" s="215">
        <v>1</v>
      </c>
      <c r="D2108" s="215">
        <v>13</v>
      </c>
      <c r="E2108" s="216">
        <v>8900000110</v>
      </c>
      <c r="F2108" s="217"/>
      <c r="G2108" s="218">
        <v>19888.599999999999</v>
      </c>
      <c r="H2108" s="218">
        <v>19879.8</v>
      </c>
      <c r="I2108" s="180">
        <f t="shared" si="32"/>
        <v>99.955753547258226</v>
      </c>
      <c r="J2108" s="206"/>
    </row>
    <row r="2109" spans="1:10" s="164" customFormat="1" ht="33.75" x14ac:dyDescent="0.2">
      <c r="A2109" s="213" t="s">
        <v>595</v>
      </c>
      <c r="B2109" s="214">
        <v>926</v>
      </c>
      <c r="C2109" s="215">
        <v>1</v>
      </c>
      <c r="D2109" s="215">
        <v>13</v>
      </c>
      <c r="E2109" s="216">
        <v>8900000110</v>
      </c>
      <c r="F2109" s="217">
        <v>100</v>
      </c>
      <c r="G2109" s="218">
        <v>19888.599999999999</v>
      </c>
      <c r="H2109" s="218">
        <v>19879.8</v>
      </c>
      <c r="I2109" s="180">
        <f t="shared" si="32"/>
        <v>99.955753547258226</v>
      </c>
      <c r="J2109" s="206"/>
    </row>
    <row r="2110" spans="1:10" s="164" customFormat="1" ht="11.25" x14ac:dyDescent="0.2">
      <c r="A2110" s="213" t="s">
        <v>596</v>
      </c>
      <c r="B2110" s="214">
        <v>926</v>
      </c>
      <c r="C2110" s="215">
        <v>1</v>
      </c>
      <c r="D2110" s="215">
        <v>13</v>
      </c>
      <c r="E2110" s="216">
        <v>8900000190</v>
      </c>
      <c r="F2110" s="217"/>
      <c r="G2110" s="218">
        <v>4311.1000000000004</v>
      </c>
      <c r="H2110" s="218">
        <v>2363.4</v>
      </c>
      <c r="I2110" s="180">
        <f t="shared" si="32"/>
        <v>54.821275312565234</v>
      </c>
      <c r="J2110" s="206"/>
    </row>
    <row r="2111" spans="1:10" s="164" customFormat="1" ht="33.75" x14ac:dyDescent="0.2">
      <c r="A2111" s="213" t="s">
        <v>595</v>
      </c>
      <c r="B2111" s="214">
        <v>926</v>
      </c>
      <c r="C2111" s="215">
        <v>1</v>
      </c>
      <c r="D2111" s="215">
        <v>13</v>
      </c>
      <c r="E2111" s="216">
        <v>8900000190</v>
      </c>
      <c r="F2111" s="217">
        <v>100</v>
      </c>
      <c r="G2111" s="218">
        <v>452.8</v>
      </c>
      <c r="H2111" s="218">
        <v>98.4</v>
      </c>
      <c r="I2111" s="180">
        <f t="shared" si="32"/>
        <v>21.731448763250885</v>
      </c>
      <c r="J2111" s="206"/>
    </row>
    <row r="2112" spans="1:10" s="164" customFormat="1" ht="11.25" x14ac:dyDescent="0.2">
      <c r="A2112" s="213" t="s">
        <v>599</v>
      </c>
      <c r="B2112" s="214">
        <v>926</v>
      </c>
      <c r="C2112" s="215">
        <v>1</v>
      </c>
      <c r="D2112" s="215">
        <v>13</v>
      </c>
      <c r="E2112" s="216">
        <v>8900000190</v>
      </c>
      <c r="F2112" s="217">
        <v>200</v>
      </c>
      <c r="G2112" s="218">
        <v>3810.3</v>
      </c>
      <c r="H2112" s="218">
        <v>2246.4</v>
      </c>
      <c r="I2112" s="180">
        <f t="shared" si="32"/>
        <v>58.955987717502559</v>
      </c>
      <c r="J2112" s="206"/>
    </row>
    <row r="2113" spans="1:10" s="164" customFormat="1" ht="11.25" x14ac:dyDescent="0.2">
      <c r="A2113" s="213" t="s">
        <v>603</v>
      </c>
      <c r="B2113" s="214">
        <v>926</v>
      </c>
      <c r="C2113" s="215">
        <v>1</v>
      </c>
      <c r="D2113" s="215">
        <v>13</v>
      </c>
      <c r="E2113" s="216">
        <v>8900000190</v>
      </c>
      <c r="F2113" s="217">
        <v>800</v>
      </c>
      <c r="G2113" s="218">
        <v>48</v>
      </c>
      <c r="H2113" s="218">
        <v>18.600000000000001</v>
      </c>
      <c r="I2113" s="180">
        <f t="shared" si="32"/>
        <v>38.75</v>
      </c>
      <c r="J2113" s="206"/>
    </row>
    <row r="2114" spans="1:10" s="164" customFormat="1" ht="11.25" x14ac:dyDescent="0.2">
      <c r="A2114" s="213" t="s">
        <v>596</v>
      </c>
      <c r="B2114" s="214">
        <v>926</v>
      </c>
      <c r="C2114" s="215">
        <v>1</v>
      </c>
      <c r="D2114" s="215">
        <v>13</v>
      </c>
      <c r="E2114" s="216">
        <v>8900000870</v>
      </c>
      <c r="F2114" s="217"/>
      <c r="G2114" s="218">
        <v>250</v>
      </c>
      <c r="H2114" s="218">
        <v>213.9</v>
      </c>
      <c r="I2114" s="180">
        <f t="shared" si="32"/>
        <v>85.56</v>
      </c>
      <c r="J2114" s="206"/>
    </row>
    <row r="2115" spans="1:10" s="164" customFormat="1" ht="33.75" x14ac:dyDescent="0.2">
      <c r="A2115" s="213" t="s">
        <v>595</v>
      </c>
      <c r="B2115" s="214">
        <v>926</v>
      </c>
      <c r="C2115" s="215">
        <v>1</v>
      </c>
      <c r="D2115" s="215">
        <v>13</v>
      </c>
      <c r="E2115" s="216">
        <v>8900000870</v>
      </c>
      <c r="F2115" s="217">
        <v>100</v>
      </c>
      <c r="G2115" s="218">
        <v>250</v>
      </c>
      <c r="H2115" s="218">
        <v>213.9</v>
      </c>
      <c r="I2115" s="180">
        <f t="shared" si="32"/>
        <v>85.56</v>
      </c>
      <c r="J2115" s="206"/>
    </row>
    <row r="2116" spans="1:10" s="164" customFormat="1" ht="22.5" x14ac:dyDescent="0.2">
      <c r="A2116" s="213" t="s">
        <v>1424</v>
      </c>
      <c r="B2116" s="214">
        <v>926</v>
      </c>
      <c r="C2116" s="215">
        <v>1</v>
      </c>
      <c r="D2116" s="215">
        <v>13</v>
      </c>
      <c r="E2116" s="216">
        <v>8900055490</v>
      </c>
      <c r="F2116" s="217"/>
      <c r="G2116" s="218">
        <v>857</v>
      </c>
      <c r="H2116" s="218">
        <v>857</v>
      </c>
      <c r="I2116" s="180">
        <f t="shared" si="32"/>
        <v>100</v>
      </c>
      <c r="J2116" s="206"/>
    </row>
    <row r="2117" spans="1:10" s="164" customFormat="1" ht="33.75" x14ac:dyDescent="0.2">
      <c r="A2117" s="213" t="s">
        <v>595</v>
      </c>
      <c r="B2117" s="214">
        <v>926</v>
      </c>
      <c r="C2117" s="215">
        <v>1</v>
      </c>
      <c r="D2117" s="215">
        <v>13</v>
      </c>
      <c r="E2117" s="216">
        <v>8900055490</v>
      </c>
      <c r="F2117" s="217">
        <v>100</v>
      </c>
      <c r="G2117" s="218">
        <v>857</v>
      </c>
      <c r="H2117" s="218">
        <v>857</v>
      </c>
      <c r="I2117" s="180">
        <f t="shared" si="32"/>
        <v>100</v>
      </c>
      <c r="J2117" s="206"/>
    </row>
    <row r="2118" spans="1:10" s="164" customFormat="1" ht="11.25" x14ac:dyDescent="0.2">
      <c r="A2118" s="213" t="s">
        <v>632</v>
      </c>
      <c r="B2118" s="214">
        <v>926</v>
      </c>
      <c r="C2118" s="215">
        <v>1</v>
      </c>
      <c r="D2118" s="215">
        <v>13</v>
      </c>
      <c r="E2118" s="216">
        <v>9600000000</v>
      </c>
      <c r="F2118" s="217"/>
      <c r="G2118" s="218">
        <v>7286.6</v>
      </c>
      <c r="H2118" s="218">
        <v>6608.9</v>
      </c>
      <c r="I2118" s="180">
        <f t="shared" si="32"/>
        <v>90.69936595943237</v>
      </c>
      <c r="J2118" s="206"/>
    </row>
    <row r="2119" spans="1:10" s="164" customFormat="1" ht="11.25" x14ac:dyDescent="0.2">
      <c r="A2119" s="213" t="s">
        <v>633</v>
      </c>
      <c r="B2119" s="214">
        <v>926</v>
      </c>
      <c r="C2119" s="215">
        <v>1</v>
      </c>
      <c r="D2119" s="215">
        <v>13</v>
      </c>
      <c r="E2119" s="216">
        <v>9600040420</v>
      </c>
      <c r="F2119" s="217"/>
      <c r="G2119" s="218">
        <v>7286.6</v>
      </c>
      <c r="H2119" s="218">
        <v>6608.9</v>
      </c>
      <c r="I2119" s="180">
        <f t="shared" si="32"/>
        <v>90.69936595943237</v>
      </c>
      <c r="J2119" s="206"/>
    </row>
    <row r="2120" spans="1:10" s="164" customFormat="1" ht="33.75" x14ac:dyDescent="0.2">
      <c r="A2120" s="213" t="s">
        <v>595</v>
      </c>
      <c r="B2120" s="214">
        <v>926</v>
      </c>
      <c r="C2120" s="215">
        <v>1</v>
      </c>
      <c r="D2120" s="215">
        <v>13</v>
      </c>
      <c r="E2120" s="216">
        <v>9600040420</v>
      </c>
      <c r="F2120" s="217">
        <v>100</v>
      </c>
      <c r="G2120" s="218">
        <v>4498.6000000000004</v>
      </c>
      <c r="H2120" s="218">
        <v>4440</v>
      </c>
      <c r="I2120" s="180">
        <f t="shared" si="32"/>
        <v>98.697372515893818</v>
      </c>
      <c r="J2120" s="206"/>
    </row>
    <row r="2121" spans="1:10" s="164" customFormat="1" ht="11.25" x14ac:dyDescent="0.2">
      <c r="A2121" s="213" t="s">
        <v>599</v>
      </c>
      <c r="B2121" s="214">
        <v>926</v>
      </c>
      <c r="C2121" s="215">
        <v>1</v>
      </c>
      <c r="D2121" s="215">
        <v>13</v>
      </c>
      <c r="E2121" s="216">
        <v>9600040420</v>
      </c>
      <c r="F2121" s="217">
        <v>200</v>
      </c>
      <c r="G2121" s="218">
        <v>2788</v>
      </c>
      <c r="H2121" s="218">
        <v>2168.9</v>
      </c>
      <c r="I2121" s="180">
        <f t="shared" si="32"/>
        <v>77.794117647058826</v>
      </c>
      <c r="J2121" s="206"/>
    </row>
    <row r="2122" spans="1:10" s="164" customFormat="1" ht="11.25" x14ac:dyDescent="0.2">
      <c r="A2122" s="213" t="s">
        <v>699</v>
      </c>
      <c r="B2122" s="214">
        <v>926</v>
      </c>
      <c r="C2122" s="215">
        <v>4</v>
      </c>
      <c r="D2122" s="215"/>
      <c r="E2122" s="216"/>
      <c r="F2122" s="217"/>
      <c r="G2122" s="218">
        <v>46442.1</v>
      </c>
      <c r="H2122" s="218">
        <v>36516.1</v>
      </c>
      <c r="I2122" s="180">
        <f t="shared" si="32"/>
        <v>78.627150796367957</v>
      </c>
      <c r="J2122" s="206"/>
    </row>
    <row r="2123" spans="1:10" s="164" customFormat="1" ht="11.25" x14ac:dyDescent="0.2">
      <c r="A2123" s="213" t="s">
        <v>700</v>
      </c>
      <c r="B2123" s="214">
        <v>926</v>
      </c>
      <c r="C2123" s="215">
        <v>4</v>
      </c>
      <c r="D2123" s="215">
        <v>1</v>
      </c>
      <c r="E2123" s="216"/>
      <c r="F2123" s="217"/>
      <c r="G2123" s="218">
        <v>75.900000000000006</v>
      </c>
      <c r="H2123" s="218">
        <v>53.4</v>
      </c>
      <c r="I2123" s="180">
        <f t="shared" si="32"/>
        <v>70.355731225296438</v>
      </c>
      <c r="J2123" s="206"/>
    </row>
    <row r="2124" spans="1:10" s="164" customFormat="1" ht="22.5" x14ac:dyDescent="0.2">
      <c r="A2124" s="213" t="s">
        <v>1441</v>
      </c>
      <c r="B2124" s="214">
        <v>926</v>
      </c>
      <c r="C2124" s="215">
        <v>4</v>
      </c>
      <c r="D2124" s="215">
        <v>1</v>
      </c>
      <c r="E2124" s="216">
        <v>400000000</v>
      </c>
      <c r="F2124" s="217"/>
      <c r="G2124" s="218">
        <v>75.900000000000006</v>
      </c>
      <c r="H2124" s="218">
        <v>53.4</v>
      </c>
      <c r="I2124" s="180">
        <f t="shared" si="32"/>
        <v>70.355731225296438</v>
      </c>
      <c r="J2124" s="206"/>
    </row>
    <row r="2125" spans="1:10" s="164" customFormat="1" ht="11.25" x14ac:dyDescent="0.2">
      <c r="A2125" s="213" t="s">
        <v>701</v>
      </c>
      <c r="B2125" s="214">
        <v>926</v>
      </c>
      <c r="C2125" s="215">
        <v>4</v>
      </c>
      <c r="D2125" s="215">
        <v>1</v>
      </c>
      <c r="E2125" s="216">
        <v>420000000</v>
      </c>
      <c r="F2125" s="217"/>
      <c r="G2125" s="218">
        <v>75.900000000000006</v>
      </c>
      <c r="H2125" s="218">
        <v>53.4</v>
      </c>
      <c r="I2125" s="180">
        <f t="shared" ref="I2125:I2188" si="33">+H2125/G2125*100</f>
        <v>70.355731225296438</v>
      </c>
      <c r="J2125" s="206"/>
    </row>
    <row r="2126" spans="1:10" s="164" customFormat="1" ht="11.25" x14ac:dyDescent="0.2">
      <c r="A2126" s="213" t="s">
        <v>702</v>
      </c>
      <c r="B2126" s="214">
        <v>926</v>
      </c>
      <c r="C2126" s="215">
        <v>4</v>
      </c>
      <c r="D2126" s="215">
        <v>1</v>
      </c>
      <c r="E2126" s="216">
        <v>420042260</v>
      </c>
      <c r="F2126" s="217"/>
      <c r="G2126" s="218">
        <v>75.900000000000006</v>
      </c>
      <c r="H2126" s="218">
        <v>53.4</v>
      </c>
      <c r="I2126" s="180">
        <f t="shared" si="33"/>
        <v>70.355731225296438</v>
      </c>
      <c r="J2126" s="206"/>
    </row>
    <row r="2127" spans="1:10" s="164" customFormat="1" ht="11.25" x14ac:dyDescent="0.2">
      <c r="A2127" s="213" t="s">
        <v>599</v>
      </c>
      <c r="B2127" s="214">
        <v>926</v>
      </c>
      <c r="C2127" s="215">
        <v>4</v>
      </c>
      <c r="D2127" s="215">
        <v>1</v>
      </c>
      <c r="E2127" s="216">
        <v>420042260</v>
      </c>
      <c r="F2127" s="217">
        <v>200</v>
      </c>
      <c r="G2127" s="218">
        <v>75.900000000000006</v>
      </c>
      <c r="H2127" s="218">
        <v>53.4</v>
      </c>
      <c r="I2127" s="180">
        <f t="shared" si="33"/>
        <v>70.355731225296438</v>
      </c>
      <c r="J2127" s="206"/>
    </row>
    <row r="2128" spans="1:10" s="164" customFormat="1" ht="11.25" x14ac:dyDescent="0.2">
      <c r="A2128" s="213" t="s">
        <v>828</v>
      </c>
      <c r="B2128" s="214">
        <v>926</v>
      </c>
      <c r="C2128" s="215">
        <v>4</v>
      </c>
      <c r="D2128" s="215">
        <v>10</v>
      </c>
      <c r="E2128" s="216"/>
      <c r="F2128" s="217"/>
      <c r="G2128" s="218">
        <v>961</v>
      </c>
      <c r="H2128" s="218">
        <v>807.1</v>
      </c>
      <c r="I2128" s="180">
        <f t="shared" si="33"/>
        <v>83.985431841831428</v>
      </c>
      <c r="J2128" s="206"/>
    </row>
    <row r="2129" spans="1:10" s="164" customFormat="1" ht="22.5" x14ac:dyDescent="0.2">
      <c r="A2129" s="213" t="s">
        <v>711</v>
      </c>
      <c r="B2129" s="214">
        <v>926</v>
      </c>
      <c r="C2129" s="215">
        <v>4</v>
      </c>
      <c r="D2129" s="215">
        <v>10</v>
      </c>
      <c r="E2129" s="216">
        <v>1200000000</v>
      </c>
      <c r="F2129" s="217"/>
      <c r="G2129" s="218">
        <v>961</v>
      </c>
      <c r="H2129" s="218">
        <v>807.1</v>
      </c>
      <c r="I2129" s="180">
        <f t="shared" si="33"/>
        <v>83.985431841831428</v>
      </c>
      <c r="J2129" s="206"/>
    </row>
    <row r="2130" spans="1:10" s="164" customFormat="1" ht="22.5" x14ac:dyDescent="0.2">
      <c r="A2130" s="213" t="s">
        <v>829</v>
      </c>
      <c r="B2130" s="214">
        <v>926</v>
      </c>
      <c r="C2130" s="215">
        <v>4</v>
      </c>
      <c r="D2130" s="215">
        <v>10</v>
      </c>
      <c r="E2130" s="216">
        <v>1210000000</v>
      </c>
      <c r="F2130" s="217"/>
      <c r="G2130" s="218">
        <v>961</v>
      </c>
      <c r="H2130" s="218">
        <v>807.1</v>
      </c>
      <c r="I2130" s="180">
        <f t="shared" si="33"/>
        <v>83.985431841831428</v>
      </c>
      <c r="J2130" s="206"/>
    </row>
    <row r="2131" spans="1:10" s="164" customFormat="1" ht="11.25" x14ac:dyDescent="0.2">
      <c r="A2131" s="213" t="s">
        <v>830</v>
      </c>
      <c r="B2131" s="214">
        <v>926</v>
      </c>
      <c r="C2131" s="215">
        <v>4</v>
      </c>
      <c r="D2131" s="215">
        <v>10</v>
      </c>
      <c r="E2131" s="216">
        <v>1210100000</v>
      </c>
      <c r="F2131" s="217"/>
      <c r="G2131" s="218">
        <v>961</v>
      </c>
      <c r="H2131" s="218">
        <v>807.1</v>
      </c>
      <c r="I2131" s="180">
        <f t="shared" si="33"/>
        <v>83.985431841831428</v>
      </c>
      <c r="J2131" s="206"/>
    </row>
    <row r="2132" spans="1:10" s="164" customFormat="1" ht="22.5" x14ac:dyDescent="0.2">
      <c r="A2132" s="213" t="s">
        <v>837</v>
      </c>
      <c r="B2132" s="214">
        <v>926</v>
      </c>
      <c r="C2132" s="215">
        <v>4</v>
      </c>
      <c r="D2132" s="215">
        <v>10</v>
      </c>
      <c r="E2132" s="216">
        <v>1210100070</v>
      </c>
      <c r="F2132" s="217"/>
      <c r="G2132" s="218">
        <v>961</v>
      </c>
      <c r="H2132" s="218">
        <v>807.1</v>
      </c>
      <c r="I2132" s="180">
        <f t="shared" si="33"/>
        <v>83.985431841831428</v>
      </c>
      <c r="J2132" s="206"/>
    </row>
    <row r="2133" spans="1:10" s="164" customFormat="1" ht="11.25" x14ac:dyDescent="0.2">
      <c r="A2133" s="213" t="s">
        <v>599</v>
      </c>
      <c r="B2133" s="214">
        <v>926</v>
      </c>
      <c r="C2133" s="215">
        <v>4</v>
      </c>
      <c r="D2133" s="215">
        <v>10</v>
      </c>
      <c r="E2133" s="216">
        <v>1210100070</v>
      </c>
      <c r="F2133" s="217">
        <v>200</v>
      </c>
      <c r="G2133" s="218">
        <v>961</v>
      </c>
      <c r="H2133" s="218">
        <v>807.1</v>
      </c>
      <c r="I2133" s="180">
        <f t="shared" si="33"/>
        <v>83.985431841831428</v>
      </c>
      <c r="J2133" s="206"/>
    </row>
    <row r="2134" spans="1:10" s="164" customFormat="1" ht="11.25" x14ac:dyDescent="0.2">
      <c r="A2134" s="213" t="s">
        <v>853</v>
      </c>
      <c r="B2134" s="214">
        <v>926</v>
      </c>
      <c r="C2134" s="215">
        <v>4</v>
      </c>
      <c r="D2134" s="215">
        <v>12</v>
      </c>
      <c r="E2134" s="216"/>
      <c r="F2134" s="217"/>
      <c r="G2134" s="218">
        <v>45405.2</v>
      </c>
      <c r="H2134" s="218">
        <v>35655.599999999999</v>
      </c>
      <c r="I2134" s="180">
        <f t="shared" si="33"/>
        <v>78.527569529481212</v>
      </c>
      <c r="J2134" s="206"/>
    </row>
    <row r="2135" spans="1:10" s="164" customFormat="1" ht="22.5" x14ac:dyDescent="0.2">
      <c r="A2135" s="213" t="s">
        <v>1542</v>
      </c>
      <c r="B2135" s="214">
        <v>926</v>
      </c>
      <c r="C2135" s="215">
        <v>4</v>
      </c>
      <c r="D2135" s="215">
        <v>12</v>
      </c>
      <c r="E2135" s="216">
        <v>2600000000</v>
      </c>
      <c r="F2135" s="217"/>
      <c r="G2135" s="218">
        <v>11992.6</v>
      </c>
      <c r="H2135" s="218">
        <v>11425.6</v>
      </c>
      <c r="I2135" s="180">
        <f t="shared" si="33"/>
        <v>95.272084452078786</v>
      </c>
      <c r="J2135" s="206"/>
    </row>
    <row r="2136" spans="1:10" s="164" customFormat="1" ht="33.75" x14ac:dyDescent="0.2">
      <c r="A2136" s="213" t="s">
        <v>872</v>
      </c>
      <c r="B2136" s="214">
        <v>926</v>
      </c>
      <c r="C2136" s="215">
        <v>4</v>
      </c>
      <c r="D2136" s="215">
        <v>12</v>
      </c>
      <c r="E2136" s="216">
        <v>2600200000</v>
      </c>
      <c r="F2136" s="217"/>
      <c r="G2136" s="218">
        <v>11992.6</v>
      </c>
      <c r="H2136" s="218">
        <v>11425.6</v>
      </c>
      <c r="I2136" s="180">
        <f t="shared" si="33"/>
        <v>95.272084452078786</v>
      </c>
      <c r="J2136" s="206"/>
    </row>
    <row r="2137" spans="1:10" s="164" customFormat="1" ht="33.75" x14ac:dyDescent="0.2">
      <c r="A2137" s="213" t="s">
        <v>873</v>
      </c>
      <c r="B2137" s="214">
        <v>926</v>
      </c>
      <c r="C2137" s="215">
        <v>4</v>
      </c>
      <c r="D2137" s="215">
        <v>12</v>
      </c>
      <c r="E2137" s="216">
        <v>2600242603</v>
      </c>
      <c r="F2137" s="217"/>
      <c r="G2137" s="218">
        <v>11992.6</v>
      </c>
      <c r="H2137" s="218">
        <v>11425.6</v>
      </c>
      <c r="I2137" s="180">
        <f t="shared" si="33"/>
        <v>95.272084452078786</v>
      </c>
      <c r="J2137" s="206"/>
    </row>
    <row r="2138" spans="1:10" s="164" customFormat="1" ht="22.5" x14ac:dyDescent="0.2">
      <c r="A2138" s="213" t="s">
        <v>620</v>
      </c>
      <c r="B2138" s="214">
        <v>926</v>
      </c>
      <c r="C2138" s="215">
        <v>4</v>
      </c>
      <c r="D2138" s="215">
        <v>12</v>
      </c>
      <c r="E2138" s="216">
        <v>2600242603</v>
      </c>
      <c r="F2138" s="217">
        <v>600</v>
      </c>
      <c r="G2138" s="218">
        <v>11992.6</v>
      </c>
      <c r="H2138" s="218">
        <v>11425.6</v>
      </c>
      <c r="I2138" s="180">
        <f t="shared" si="33"/>
        <v>95.272084452078786</v>
      </c>
      <c r="J2138" s="206"/>
    </row>
    <row r="2139" spans="1:10" s="164" customFormat="1" ht="11.25" x14ac:dyDescent="0.2">
      <c r="A2139" s="213" t="s">
        <v>596</v>
      </c>
      <c r="B2139" s="214">
        <v>926</v>
      </c>
      <c r="C2139" s="215">
        <v>4</v>
      </c>
      <c r="D2139" s="215">
        <v>12</v>
      </c>
      <c r="E2139" s="216">
        <v>8900000000</v>
      </c>
      <c r="F2139" s="217"/>
      <c r="G2139" s="218">
        <v>33412.6</v>
      </c>
      <c r="H2139" s="218">
        <v>24230</v>
      </c>
      <c r="I2139" s="180">
        <f t="shared" si="33"/>
        <v>72.51755325835164</v>
      </c>
      <c r="J2139" s="206"/>
    </row>
    <row r="2140" spans="1:10" s="164" customFormat="1" ht="11.25" x14ac:dyDescent="0.2">
      <c r="A2140" s="213" t="s">
        <v>802</v>
      </c>
      <c r="B2140" s="214">
        <v>926</v>
      </c>
      <c r="C2140" s="215">
        <v>4</v>
      </c>
      <c r="D2140" s="215">
        <v>12</v>
      </c>
      <c r="E2140" s="216">
        <v>8900040410</v>
      </c>
      <c r="F2140" s="217"/>
      <c r="G2140" s="218">
        <v>33412.6</v>
      </c>
      <c r="H2140" s="218">
        <v>24230</v>
      </c>
      <c r="I2140" s="180">
        <f t="shared" si="33"/>
        <v>72.51755325835164</v>
      </c>
      <c r="J2140" s="206"/>
    </row>
    <row r="2141" spans="1:10" s="164" customFormat="1" ht="22.5" x14ac:dyDescent="0.2">
      <c r="A2141" s="213" t="s">
        <v>620</v>
      </c>
      <c r="B2141" s="214">
        <v>926</v>
      </c>
      <c r="C2141" s="215">
        <v>4</v>
      </c>
      <c r="D2141" s="215">
        <v>12</v>
      </c>
      <c r="E2141" s="216">
        <v>8900040410</v>
      </c>
      <c r="F2141" s="217">
        <v>600</v>
      </c>
      <c r="G2141" s="218">
        <v>33412.6</v>
      </c>
      <c r="H2141" s="218">
        <v>24230</v>
      </c>
      <c r="I2141" s="180">
        <f t="shared" si="33"/>
        <v>72.51755325835164</v>
      </c>
      <c r="J2141" s="206"/>
    </row>
    <row r="2142" spans="1:10" s="176" customFormat="1" ht="10.5" x14ac:dyDescent="0.15">
      <c r="A2142" s="207" t="s">
        <v>1786</v>
      </c>
      <c r="B2142" s="208">
        <v>927</v>
      </c>
      <c r="C2142" s="209"/>
      <c r="D2142" s="209"/>
      <c r="E2142" s="210"/>
      <c r="F2142" s="211"/>
      <c r="G2142" s="212">
        <v>24811.8</v>
      </c>
      <c r="H2142" s="212">
        <v>23054.799999999999</v>
      </c>
      <c r="I2142" s="174">
        <f t="shared" si="33"/>
        <v>92.918691912718941</v>
      </c>
      <c r="J2142" s="203"/>
    </row>
    <row r="2143" spans="1:10" s="164" customFormat="1" ht="11.25" x14ac:dyDescent="0.2">
      <c r="A2143" s="213" t="s">
        <v>593</v>
      </c>
      <c r="B2143" s="214">
        <v>927</v>
      </c>
      <c r="C2143" s="215">
        <v>1</v>
      </c>
      <c r="D2143" s="215"/>
      <c r="E2143" s="216"/>
      <c r="F2143" s="217"/>
      <c r="G2143" s="218">
        <v>8943.7999999999993</v>
      </c>
      <c r="H2143" s="218">
        <v>8834.1</v>
      </c>
      <c r="I2143" s="180">
        <f t="shared" si="33"/>
        <v>98.773452000268364</v>
      </c>
      <c r="J2143" s="206"/>
    </row>
    <row r="2144" spans="1:10" s="164" customFormat="1" ht="11.25" x14ac:dyDescent="0.2">
      <c r="A2144" s="213" t="s">
        <v>626</v>
      </c>
      <c r="B2144" s="214">
        <v>927</v>
      </c>
      <c r="C2144" s="215">
        <v>1</v>
      </c>
      <c r="D2144" s="215">
        <v>13</v>
      </c>
      <c r="E2144" s="216"/>
      <c r="F2144" s="217"/>
      <c r="G2144" s="218">
        <v>8943.7999999999993</v>
      </c>
      <c r="H2144" s="218">
        <v>8834.1</v>
      </c>
      <c r="I2144" s="180">
        <f t="shared" si="33"/>
        <v>98.773452000268364</v>
      </c>
      <c r="J2144" s="206"/>
    </row>
    <row r="2145" spans="1:10" s="164" customFormat="1" ht="11.25" x14ac:dyDescent="0.2">
      <c r="A2145" s="213" t="s">
        <v>596</v>
      </c>
      <c r="B2145" s="214">
        <v>927</v>
      </c>
      <c r="C2145" s="215">
        <v>1</v>
      </c>
      <c r="D2145" s="215">
        <v>13</v>
      </c>
      <c r="E2145" s="216">
        <v>8900000000</v>
      </c>
      <c r="F2145" s="217"/>
      <c r="G2145" s="218">
        <v>8943.7999999999993</v>
      </c>
      <c r="H2145" s="218">
        <v>8834.1</v>
      </c>
      <c r="I2145" s="180">
        <f t="shared" si="33"/>
        <v>98.773452000268364</v>
      </c>
      <c r="J2145" s="206"/>
    </row>
    <row r="2146" spans="1:10" s="164" customFormat="1" ht="11.25" x14ac:dyDescent="0.2">
      <c r="A2146" s="213" t="s">
        <v>596</v>
      </c>
      <c r="B2146" s="214">
        <v>927</v>
      </c>
      <c r="C2146" s="215">
        <v>1</v>
      </c>
      <c r="D2146" s="215">
        <v>13</v>
      </c>
      <c r="E2146" s="216">
        <v>8900000110</v>
      </c>
      <c r="F2146" s="217"/>
      <c r="G2146" s="218">
        <v>8026.5</v>
      </c>
      <c r="H2146" s="218">
        <v>8026.5</v>
      </c>
      <c r="I2146" s="180">
        <f t="shared" si="33"/>
        <v>100</v>
      </c>
      <c r="J2146" s="206"/>
    </row>
    <row r="2147" spans="1:10" s="164" customFormat="1" ht="33.75" x14ac:dyDescent="0.2">
      <c r="A2147" s="213" t="s">
        <v>595</v>
      </c>
      <c r="B2147" s="214">
        <v>927</v>
      </c>
      <c r="C2147" s="215">
        <v>1</v>
      </c>
      <c r="D2147" s="215">
        <v>13</v>
      </c>
      <c r="E2147" s="216">
        <v>8900000110</v>
      </c>
      <c r="F2147" s="217">
        <v>100</v>
      </c>
      <c r="G2147" s="218">
        <v>8026.5</v>
      </c>
      <c r="H2147" s="218">
        <v>8026.5</v>
      </c>
      <c r="I2147" s="180">
        <f t="shared" si="33"/>
        <v>100</v>
      </c>
      <c r="J2147" s="206"/>
    </row>
    <row r="2148" spans="1:10" s="164" customFormat="1" ht="11.25" x14ac:dyDescent="0.2">
      <c r="A2148" s="213" t="s">
        <v>596</v>
      </c>
      <c r="B2148" s="214">
        <v>927</v>
      </c>
      <c r="C2148" s="215">
        <v>1</v>
      </c>
      <c r="D2148" s="215">
        <v>13</v>
      </c>
      <c r="E2148" s="216">
        <v>8900000190</v>
      </c>
      <c r="F2148" s="217"/>
      <c r="G2148" s="218">
        <v>662.3</v>
      </c>
      <c r="H2148" s="218">
        <v>552.6</v>
      </c>
      <c r="I2148" s="180">
        <f t="shared" si="33"/>
        <v>83.436509134833173</v>
      </c>
      <c r="J2148" s="206"/>
    </row>
    <row r="2149" spans="1:10" s="164" customFormat="1" ht="33.75" x14ac:dyDescent="0.2">
      <c r="A2149" s="213" t="s">
        <v>595</v>
      </c>
      <c r="B2149" s="214">
        <v>927</v>
      </c>
      <c r="C2149" s="215">
        <v>1</v>
      </c>
      <c r="D2149" s="215">
        <v>13</v>
      </c>
      <c r="E2149" s="216">
        <v>8900000190</v>
      </c>
      <c r="F2149" s="217">
        <v>100</v>
      </c>
      <c r="G2149" s="218">
        <v>79.599999999999994</v>
      </c>
      <c r="H2149" s="218">
        <v>55.1</v>
      </c>
      <c r="I2149" s="180">
        <f t="shared" si="33"/>
        <v>69.221105527638187</v>
      </c>
      <c r="J2149" s="206"/>
    </row>
    <row r="2150" spans="1:10" s="164" customFormat="1" ht="11.25" x14ac:dyDescent="0.2">
      <c r="A2150" s="213" t="s">
        <v>599</v>
      </c>
      <c r="B2150" s="214">
        <v>927</v>
      </c>
      <c r="C2150" s="215">
        <v>1</v>
      </c>
      <c r="D2150" s="215">
        <v>13</v>
      </c>
      <c r="E2150" s="216">
        <v>8900000190</v>
      </c>
      <c r="F2150" s="217">
        <v>200</v>
      </c>
      <c r="G2150" s="218">
        <v>582.70000000000005</v>
      </c>
      <c r="H2150" s="218">
        <v>497.5</v>
      </c>
      <c r="I2150" s="180">
        <f t="shared" si="33"/>
        <v>85.378410846061442</v>
      </c>
      <c r="J2150" s="206"/>
    </row>
    <row r="2151" spans="1:10" s="164" customFormat="1" ht="22.5" x14ac:dyDescent="0.2">
      <c r="A2151" s="213" t="s">
        <v>1424</v>
      </c>
      <c r="B2151" s="214">
        <v>927</v>
      </c>
      <c r="C2151" s="215">
        <v>1</v>
      </c>
      <c r="D2151" s="215">
        <v>13</v>
      </c>
      <c r="E2151" s="216">
        <v>8900055490</v>
      </c>
      <c r="F2151" s="217"/>
      <c r="G2151" s="218">
        <v>255</v>
      </c>
      <c r="H2151" s="218">
        <v>255</v>
      </c>
      <c r="I2151" s="180">
        <f t="shared" si="33"/>
        <v>100</v>
      </c>
      <c r="J2151" s="206"/>
    </row>
    <row r="2152" spans="1:10" s="164" customFormat="1" ht="33.75" x14ac:dyDescent="0.2">
      <c r="A2152" s="213" t="s">
        <v>595</v>
      </c>
      <c r="B2152" s="214">
        <v>927</v>
      </c>
      <c r="C2152" s="215">
        <v>1</v>
      </c>
      <c r="D2152" s="215">
        <v>13</v>
      </c>
      <c r="E2152" s="216">
        <v>8900055490</v>
      </c>
      <c r="F2152" s="217">
        <v>100</v>
      </c>
      <c r="G2152" s="218">
        <v>255</v>
      </c>
      <c r="H2152" s="218">
        <v>255</v>
      </c>
      <c r="I2152" s="180">
        <f t="shared" si="33"/>
        <v>100</v>
      </c>
      <c r="J2152" s="206"/>
    </row>
    <row r="2153" spans="1:10" s="164" customFormat="1" ht="11.25" x14ac:dyDescent="0.2">
      <c r="A2153" s="213" t="s">
        <v>931</v>
      </c>
      <c r="B2153" s="214">
        <v>927</v>
      </c>
      <c r="C2153" s="215">
        <v>7</v>
      </c>
      <c r="D2153" s="215"/>
      <c r="E2153" s="216"/>
      <c r="F2153" s="217"/>
      <c r="G2153" s="218">
        <v>10344</v>
      </c>
      <c r="H2153" s="218">
        <v>8790.7999999999993</v>
      </c>
      <c r="I2153" s="180">
        <f t="shared" si="33"/>
        <v>84.984532095901002</v>
      </c>
      <c r="J2153" s="206"/>
    </row>
    <row r="2154" spans="1:10" s="164" customFormat="1" ht="11.25" x14ac:dyDescent="0.2">
      <c r="A2154" s="213" t="s">
        <v>998</v>
      </c>
      <c r="B2154" s="214">
        <v>927</v>
      </c>
      <c r="C2154" s="215">
        <v>7</v>
      </c>
      <c r="D2154" s="215">
        <v>7</v>
      </c>
      <c r="E2154" s="216"/>
      <c r="F2154" s="217"/>
      <c r="G2154" s="218">
        <v>10344</v>
      </c>
      <c r="H2154" s="218">
        <v>8790.7999999999993</v>
      </c>
      <c r="I2154" s="180">
        <f t="shared" si="33"/>
        <v>84.984532095901002</v>
      </c>
      <c r="J2154" s="206"/>
    </row>
    <row r="2155" spans="1:10" s="164" customFormat="1" ht="22.5" x14ac:dyDescent="0.2">
      <c r="A2155" s="213" t="s">
        <v>1663</v>
      </c>
      <c r="B2155" s="214">
        <v>927</v>
      </c>
      <c r="C2155" s="215">
        <v>7</v>
      </c>
      <c r="D2155" s="215">
        <v>7</v>
      </c>
      <c r="E2155" s="216">
        <v>2200000000</v>
      </c>
      <c r="F2155" s="217"/>
      <c r="G2155" s="218">
        <v>10344</v>
      </c>
      <c r="H2155" s="218">
        <v>8790.7999999999993</v>
      </c>
      <c r="I2155" s="180">
        <f t="shared" si="33"/>
        <v>84.984532095901002</v>
      </c>
      <c r="J2155" s="206"/>
    </row>
    <row r="2156" spans="1:10" s="164" customFormat="1" ht="11.25" x14ac:dyDescent="0.2">
      <c r="A2156" s="213" t="s">
        <v>1664</v>
      </c>
      <c r="B2156" s="214">
        <v>927</v>
      </c>
      <c r="C2156" s="215">
        <v>7</v>
      </c>
      <c r="D2156" s="215">
        <v>7</v>
      </c>
      <c r="E2156" s="216">
        <v>2210000000</v>
      </c>
      <c r="F2156" s="217"/>
      <c r="G2156" s="218">
        <v>516</v>
      </c>
      <c r="H2156" s="218">
        <v>516</v>
      </c>
      <c r="I2156" s="180">
        <f t="shared" si="33"/>
        <v>100</v>
      </c>
      <c r="J2156" s="206"/>
    </row>
    <row r="2157" spans="1:10" s="164" customFormat="1" ht="11.25" x14ac:dyDescent="0.2">
      <c r="A2157" s="213" t="s">
        <v>1004</v>
      </c>
      <c r="B2157" s="214">
        <v>927</v>
      </c>
      <c r="C2157" s="215">
        <v>7</v>
      </c>
      <c r="D2157" s="215">
        <v>7</v>
      </c>
      <c r="E2157" s="216">
        <v>2210100000</v>
      </c>
      <c r="F2157" s="217"/>
      <c r="G2157" s="218">
        <v>516</v>
      </c>
      <c r="H2157" s="218">
        <v>516</v>
      </c>
      <c r="I2157" s="180">
        <f t="shared" si="33"/>
        <v>100</v>
      </c>
      <c r="J2157" s="206"/>
    </row>
    <row r="2158" spans="1:10" s="164" customFormat="1" ht="11.25" x14ac:dyDescent="0.2">
      <c r="A2158" s="213" t="s">
        <v>1005</v>
      </c>
      <c r="B2158" s="214">
        <v>927</v>
      </c>
      <c r="C2158" s="215">
        <v>7</v>
      </c>
      <c r="D2158" s="215">
        <v>7</v>
      </c>
      <c r="E2158" s="216">
        <v>2210143200</v>
      </c>
      <c r="F2158" s="217"/>
      <c r="G2158" s="218">
        <v>516</v>
      </c>
      <c r="H2158" s="218">
        <v>516</v>
      </c>
      <c r="I2158" s="180">
        <f t="shared" si="33"/>
        <v>100</v>
      </c>
      <c r="J2158" s="206"/>
    </row>
    <row r="2159" spans="1:10" s="164" customFormat="1" ht="11.25" x14ac:dyDescent="0.2">
      <c r="A2159" s="213" t="s">
        <v>599</v>
      </c>
      <c r="B2159" s="214">
        <v>927</v>
      </c>
      <c r="C2159" s="215">
        <v>7</v>
      </c>
      <c r="D2159" s="215">
        <v>7</v>
      </c>
      <c r="E2159" s="216">
        <v>2210143200</v>
      </c>
      <c r="F2159" s="217">
        <v>200</v>
      </c>
      <c r="G2159" s="218">
        <v>516</v>
      </c>
      <c r="H2159" s="218">
        <v>516</v>
      </c>
      <c r="I2159" s="180">
        <f t="shared" si="33"/>
        <v>100</v>
      </c>
      <c r="J2159" s="206"/>
    </row>
    <row r="2160" spans="1:10" s="164" customFormat="1" ht="11.25" x14ac:dyDescent="0.2">
      <c r="A2160" s="213" t="s">
        <v>1665</v>
      </c>
      <c r="B2160" s="214">
        <v>927</v>
      </c>
      <c r="C2160" s="215">
        <v>7</v>
      </c>
      <c r="D2160" s="215">
        <v>7</v>
      </c>
      <c r="E2160" s="216">
        <v>2220000000</v>
      </c>
      <c r="F2160" s="217"/>
      <c r="G2160" s="218">
        <v>9828</v>
      </c>
      <c r="H2160" s="218">
        <v>8274.7999999999993</v>
      </c>
      <c r="I2160" s="180">
        <f t="shared" si="33"/>
        <v>84.196174196174184</v>
      </c>
      <c r="J2160" s="206"/>
    </row>
    <row r="2161" spans="1:10" s="164" customFormat="1" ht="11.25" x14ac:dyDescent="0.2">
      <c r="A2161" s="213" t="s">
        <v>1666</v>
      </c>
      <c r="B2161" s="214">
        <v>927</v>
      </c>
      <c r="C2161" s="215">
        <v>7</v>
      </c>
      <c r="D2161" s="215">
        <v>7</v>
      </c>
      <c r="E2161" s="216">
        <v>2220100000</v>
      </c>
      <c r="F2161" s="217"/>
      <c r="G2161" s="218">
        <v>9828</v>
      </c>
      <c r="H2161" s="218">
        <v>8274.7999999999993</v>
      </c>
      <c r="I2161" s="180">
        <f t="shared" si="33"/>
        <v>84.196174196174184</v>
      </c>
      <c r="J2161" s="206"/>
    </row>
    <row r="2162" spans="1:10" s="164" customFormat="1" ht="11.25" x14ac:dyDescent="0.2">
      <c r="A2162" s="213" t="s">
        <v>1006</v>
      </c>
      <c r="B2162" s="214">
        <v>927</v>
      </c>
      <c r="C2162" s="215">
        <v>7</v>
      </c>
      <c r="D2162" s="215">
        <v>7</v>
      </c>
      <c r="E2162" s="216">
        <v>2220143400</v>
      </c>
      <c r="F2162" s="217"/>
      <c r="G2162" s="218">
        <v>7328</v>
      </c>
      <c r="H2162" s="218">
        <v>5803.8</v>
      </c>
      <c r="I2162" s="180">
        <f t="shared" si="33"/>
        <v>79.200327510917035</v>
      </c>
      <c r="J2162" s="206"/>
    </row>
    <row r="2163" spans="1:10" s="164" customFormat="1" ht="11.25" x14ac:dyDescent="0.2">
      <c r="A2163" s="213" t="s">
        <v>599</v>
      </c>
      <c r="B2163" s="214">
        <v>927</v>
      </c>
      <c r="C2163" s="215">
        <v>7</v>
      </c>
      <c r="D2163" s="215">
        <v>7</v>
      </c>
      <c r="E2163" s="216">
        <v>2220143400</v>
      </c>
      <c r="F2163" s="217">
        <v>200</v>
      </c>
      <c r="G2163" s="218">
        <v>7328</v>
      </c>
      <c r="H2163" s="218">
        <v>5803.8</v>
      </c>
      <c r="I2163" s="180">
        <f t="shared" si="33"/>
        <v>79.200327510917035</v>
      </c>
      <c r="J2163" s="206"/>
    </row>
    <row r="2164" spans="1:10" s="164" customFormat="1" ht="11.25" x14ac:dyDescent="0.2">
      <c r="A2164" s="213" t="s">
        <v>1007</v>
      </c>
      <c r="B2164" s="214">
        <v>927</v>
      </c>
      <c r="C2164" s="215">
        <v>7</v>
      </c>
      <c r="D2164" s="215">
        <v>7</v>
      </c>
      <c r="E2164" s="216">
        <v>2220160930</v>
      </c>
      <c r="F2164" s="217"/>
      <c r="G2164" s="218">
        <v>2500</v>
      </c>
      <c r="H2164" s="218">
        <v>2471</v>
      </c>
      <c r="I2164" s="180">
        <f t="shared" si="33"/>
        <v>98.839999999999989</v>
      </c>
      <c r="J2164" s="206"/>
    </row>
    <row r="2165" spans="1:10" s="164" customFormat="1" ht="11.25" x14ac:dyDescent="0.2">
      <c r="A2165" s="213" t="s">
        <v>611</v>
      </c>
      <c r="B2165" s="214">
        <v>927</v>
      </c>
      <c r="C2165" s="215">
        <v>7</v>
      </c>
      <c r="D2165" s="215">
        <v>7</v>
      </c>
      <c r="E2165" s="216">
        <v>2220160930</v>
      </c>
      <c r="F2165" s="217">
        <v>300</v>
      </c>
      <c r="G2165" s="218">
        <v>856</v>
      </c>
      <c r="H2165" s="218">
        <v>856</v>
      </c>
      <c r="I2165" s="180">
        <f t="shared" si="33"/>
        <v>100</v>
      </c>
      <c r="J2165" s="206"/>
    </row>
    <row r="2166" spans="1:10" s="164" customFormat="1" ht="11.25" x14ac:dyDescent="0.2">
      <c r="A2166" s="213" t="s">
        <v>603</v>
      </c>
      <c r="B2166" s="214">
        <v>927</v>
      </c>
      <c r="C2166" s="215">
        <v>7</v>
      </c>
      <c r="D2166" s="215">
        <v>7</v>
      </c>
      <c r="E2166" s="216">
        <v>2220160930</v>
      </c>
      <c r="F2166" s="217">
        <v>800</v>
      </c>
      <c r="G2166" s="218">
        <v>1644</v>
      </c>
      <c r="H2166" s="218">
        <v>1615</v>
      </c>
      <c r="I2166" s="180">
        <f t="shared" si="33"/>
        <v>98.236009732360102</v>
      </c>
      <c r="J2166" s="206"/>
    </row>
    <row r="2167" spans="1:10" s="164" customFormat="1" ht="11.25" x14ac:dyDescent="0.2">
      <c r="A2167" s="213" t="s">
        <v>1164</v>
      </c>
      <c r="B2167" s="214">
        <v>927</v>
      </c>
      <c r="C2167" s="215">
        <v>10</v>
      </c>
      <c r="D2167" s="215"/>
      <c r="E2167" s="216"/>
      <c r="F2167" s="217"/>
      <c r="G2167" s="218">
        <v>5524</v>
      </c>
      <c r="H2167" s="218">
        <v>5429.9</v>
      </c>
      <c r="I2167" s="180">
        <f t="shared" si="33"/>
        <v>98.296524257784213</v>
      </c>
      <c r="J2167" s="206"/>
    </row>
    <row r="2168" spans="1:10" s="164" customFormat="1" ht="11.25" x14ac:dyDescent="0.2">
      <c r="A2168" s="213" t="s">
        <v>1173</v>
      </c>
      <c r="B2168" s="214">
        <v>927</v>
      </c>
      <c r="C2168" s="215">
        <v>10</v>
      </c>
      <c r="D2168" s="215">
        <v>3</v>
      </c>
      <c r="E2168" s="216"/>
      <c r="F2168" s="217"/>
      <c r="G2168" s="218">
        <v>5524</v>
      </c>
      <c r="H2168" s="218">
        <v>5429.9</v>
      </c>
      <c r="I2168" s="180">
        <f t="shared" si="33"/>
        <v>98.296524257784213</v>
      </c>
      <c r="J2168" s="206"/>
    </row>
    <row r="2169" spans="1:10" s="164" customFormat="1" ht="22.5" x14ac:dyDescent="0.2">
      <c r="A2169" s="213" t="s">
        <v>857</v>
      </c>
      <c r="B2169" s="214">
        <v>927</v>
      </c>
      <c r="C2169" s="215">
        <v>10</v>
      </c>
      <c r="D2169" s="215">
        <v>3</v>
      </c>
      <c r="E2169" s="216">
        <v>1600000000</v>
      </c>
      <c r="F2169" s="217"/>
      <c r="G2169" s="218">
        <v>5524</v>
      </c>
      <c r="H2169" s="218">
        <v>5429.9</v>
      </c>
      <c r="I2169" s="180">
        <f t="shared" si="33"/>
        <v>98.296524257784213</v>
      </c>
      <c r="J2169" s="206"/>
    </row>
    <row r="2170" spans="1:10" s="164" customFormat="1" ht="11.25" x14ac:dyDescent="0.2">
      <c r="A2170" s="213" t="s">
        <v>1204</v>
      </c>
      <c r="B2170" s="214">
        <v>927</v>
      </c>
      <c r="C2170" s="215">
        <v>10</v>
      </c>
      <c r="D2170" s="215">
        <v>3</v>
      </c>
      <c r="E2170" s="216">
        <v>1640000000</v>
      </c>
      <c r="F2170" s="217"/>
      <c r="G2170" s="218">
        <v>5524</v>
      </c>
      <c r="H2170" s="218">
        <v>5429.9</v>
      </c>
      <c r="I2170" s="180">
        <f t="shared" si="33"/>
        <v>98.296524257784213</v>
      </c>
      <c r="J2170" s="206"/>
    </row>
    <row r="2171" spans="1:10" s="164" customFormat="1" ht="11.25" x14ac:dyDescent="0.2">
      <c r="A2171" s="213" t="s">
        <v>1205</v>
      </c>
      <c r="B2171" s="214">
        <v>927</v>
      </c>
      <c r="C2171" s="215">
        <v>10</v>
      </c>
      <c r="D2171" s="215">
        <v>3</v>
      </c>
      <c r="E2171" s="216">
        <v>1640082010</v>
      </c>
      <c r="F2171" s="217"/>
      <c r="G2171" s="218">
        <v>5524</v>
      </c>
      <c r="H2171" s="218">
        <v>5429.9</v>
      </c>
      <c r="I2171" s="180">
        <f t="shared" si="33"/>
        <v>98.296524257784213</v>
      </c>
      <c r="J2171" s="206"/>
    </row>
    <row r="2172" spans="1:10" s="164" customFormat="1" ht="11.25" x14ac:dyDescent="0.2">
      <c r="A2172" s="213" t="s">
        <v>611</v>
      </c>
      <c r="B2172" s="214">
        <v>927</v>
      </c>
      <c r="C2172" s="215">
        <v>10</v>
      </c>
      <c r="D2172" s="215">
        <v>3</v>
      </c>
      <c r="E2172" s="216">
        <v>1640082010</v>
      </c>
      <c r="F2172" s="217">
        <v>300</v>
      </c>
      <c r="G2172" s="218">
        <v>5524</v>
      </c>
      <c r="H2172" s="218">
        <v>5429.9</v>
      </c>
      <c r="I2172" s="180">
        <f t="shared" si="33"/>
        <v>98.296524257784213</v>
      </c>
      <c r="J2172" s="206"/>
    </row>
    <row r="2173" spans="1:10" s="176" customFormat="1" ht="10.5" x14ac:dyDescent="0.15">
      <c r="A2173" s="207" t="s">
        <v>1787</v>
      </c>
      <c r="B2173" s="208">
        <v>928</v>
      </c>
      <c r="C2173" s="209"/>
      <c r="D2173" s="209"/>
      <c r="E2173" s="210"/>
      <c r="F2173" s="211"/>
      <c r="G2173" s="212">
        <v>21679.1</v>
      </c>
      <c r="H2173" s="212">
        <v>21649</v>
      </c>
      <c r="I2173" s="174">
        <f t="shared" si="33"/>
        <v>99.86115659782925</v>
      </c>
      <c r="J2173" s="203"/>
    </row>
    <row r="2174" spans="1:10" s="164" customFormat="1" ht="11.25" x14ac:dyDescent="0.2">
      <c r="A2174" s="213" t="s">
        <v>699</v>
      </c>
      <c r="B2174" s="214">
        <v>928</v>
      </c>
      <c r="C2174" s="215">
        <v>4</v>
      </c>
      <c r="D2174" s="215"/>
      <c r="E2174" s="216"/>
      <c r="F2174" s="217"/>
      <c r="G2174" s="218">
        <v>21679.1</v>
      </c>
      <c r="H2174" s="218">
        <v>21649</v>
      </c>
      <c r="I2174" s="180">
        <f t="shared" si="33"/>
        <v>99.86115659782925</v>
      </c>
      <c r="J2174" s="206"/>
    </row>
    <row r="2175" spans="1:10" s="164" customFormat="1" ht="11.25" x14ac:dyDescent="0.2">
      <c r="A2175" s="213" t="s">
        <v>853</v>
      </c>
      <c r="B2175" s="214">
        <v>928</v>
      </c>
      <c r="C2175" s="215">
        <v>4</v>
      </c>
      <c r="D2175" s="215">
        <v>12</v>
      </c>
      <c r="E2175" s="216"/>
      <c r="F2175" s="217"/>
      <c r="G2175" s="218">
        <v>21679.1</v>
      </c>
      <c r="H2175" s="218">
        <v>21649</v>
      </c>
      <c r="I2175" s="180">
        <f t="shared" si="33"/>
        <v>99.86115659782925</v>
      </c>
      <c r="J2175" s="206"/>
    </row>
    <row r="2176" spans="1:10" s="164" customFormat="1" ht="22.5" x14ac:dyDescent="0.2">
      <c r="A2176" s="213" t="s">
        <v>1523</v>
      </c>
      <c r="B2176" s="214">
        <v>928</v>
      </c>
      <c r="C2176" s="215">
        <v>4</v>
      </c>
      <c r="D2176" s="215">
        <v>12</v>
      </c>
      <c r="E2176" s="216">
        <v>800000000</v>
      </c>
      <c r="F2176" s="217"/>
      <c r="G2176" s="218">
        <v>20737</v>
      </c>
      <c r="H2176" s="218">
        <v>20706.900000000001</v>
      </c>
      <c r="I2176" s="180">
        <f t="shared" si="33"/>
        <v>99.854848820948078</v>
      </c>
      <c r="J2176" s="206"/>
    </row>
    <row r="2177" spans="1:10" s="164" customFormat="1" ht="11.25" x14ac:dyDescent="0.2">
      <c r="A2177" s="213" t="s">
        <v>1524</v>
      </c>
      <c r="B2177" s="214">
        <v>928</v>
      </c>
      <c r="C2177" s="215">
        <v>4</v>
      </c>
      <c r="D2177" s="215">
        <v>12</v>
      </c>
      <c r="E2177" s="216">
        <v>840000000</v>
      </c>
      <c r="F2177" s="217"/>
      <c r="G2177" s="218">
        <v>20737</v>
      </c>
      <c r="H2177" s="218">
        <v>20706.900000000001</v>
      </c>
      <c r="I2177" s="180">
        <f t="shared" si="33"/>
        <v>99.854848820948078</v>
      </c>
      <c r="J2177" s="206"/>
    </row>
    <row r="2178" spans="1:10" s="164" customFormat="1" ht="11.25" x14ac:dyDescent="0.2">
      <c r="A2178" s="213" t="s">
        <v>1051</v>
      </c>
      <c r="B2178" s="214">
        <v>928</v>
      </c>
      <c r="C2178" s="215">
        <v>4</v>
      </c>
      <c r="D2178" s="215">
        <v>12</v>
      </c>
      <c r="E2178" s="216">
        <v>840045440</v>
      </c>
      <c r="F2178" s="217"/>
      <c r="G2178" s="218">
        <v>2056.5</v>
      </c>
      <c r="H2178" s="218">
        <v>2026.4</v>
      </c>
      <c r="I2178" s="180">
        <f t="shared" si="33"/>
        <v>98.536348164356923</v>
      </c>
      <c r="J2178" s="206"/>
    </row>
    <row r="2179" spans="1:10" s="164" customFormat="1" ht="22.5" x14ac:dyDescent="0.2">
      <c r="A2179" s="213" t="s">
        <v>620</v>
      </c>
      <c r="B2179" s="214">
        <v>928</v>
      </c>
      <c r="C2179" s="215">
        <v>4</v>
      </c>
      <c r="D2179" s="215">
        <v>12</v>
      </c>
      <c r="E2179" s="216">
        <v>840045440</v>
      </c>
      <c r="F2179" s="217">
        <v>600</v>
      </c>
      <c r="G2179" s="218">
        <v>2056.5</v>
      </c>
      <c r="H2179" s="218">
        <v>2026.4</v>
      </c>
      <c r="I2179" s="180">
        <f t="shared" si="33"/>
        <v>98.536348164356923</v>
      </c>
      <c r="J2179" s="206"/>
    </row>
    <row r="2180" spans="1:10" s="164" customFormat="1" ht="22.5" x14ac:dyDescent="0.2">
      <c r="A2180" s="213" t="s">
        <v>1528</v>
      </c>
      <c r="B2180" s="214">
        <v>928</v>
      </c>
      <c r="C2180" s="215">
        <v>4</v>
      </c>
      <c r="D2180" s="215">
        <v>12</v>
      </c>
      <c r="E2180" s="216" t="s">
        <v>1529</v>
      </c>
      <c r="F2180" s="217"/>
      <c r="G2180" s="218">
        <v>18680.5</v>
      </c>
      <c r="H2180" s="218">
        <v>18680.5</v>
      </c>
      <c r="I2180" s="180">
        <f t="shared" si="33"/>
        <v>100</v>
      </c>
      <c r="J2180" s="206"/>
    </row>
    <row r="2181" spans="1:10" s="164" customFormat="1" ht="11.25" x14ac:dyDescent="0.2">
      <c r="A2181" s="213" t="s">
        <v>603</v>
      </c>
      <c r="B2181" s="214">
        <v>928</v>
      </c>
      <c r="C2181" s="215">
        <v>4</v>
      </c>
      <c r="D2181" s="215">
        <v>12</v>
      </c>
      <c r="E2181" s="216" t="s">
        <v>1529</v>
      </c>
      <c r="F2181" s="217">
        <v>800</v>
      </c>
      <c r="G2181" s="218">
        <v>18680.5</v>
      </c>
      <c r="H2181" s="218">
        <v>18680.5</v>
      </c>
      <c r="I2181" s="180">
        <f t="shared" si="33"/>
        <v>100</v>
      </c>
      <c r="J2181" s="206"/>
    </row>
    <row r="2182" spans="1:10" s="164" customFormat="1" ht="11.25" x14ac:dyDescent="0.2">
      <c r="A2182" s="213" t="s">
        <v>596</v>
      </c>
      <c r="B2182" s="214">
        <v>928</v>
      </c>
      <c r="C2182" s="215">
        <v>4</v>
      </c>
      <c r="D2182" s="215">
        <v>12</v>
      </c>
      <c r="E2182" s="216">
        <v>8900000000</v>
      </c>
      <c r="F2182" s="217"/>
      <c r="G2182" s="218">
        <v>942.1</v>
      </c>
      <c r="H2182" s="218">
        <v>942.1</v>
      </c>
      <c r="I2182" s="180">
        <f t="shared" si="33"/>
        <v>100</v>
      </c>
      <c r="J2182" s="206"/>
    </row>
    <row r="2183" spans="1:10" s="164" customFormat="1" ht="11.25" x14ac:dyDescent="0.2">
      <c r="A2183" s="213" t="s">
        <v>596</v>
      </c>
      <c r="B2183" s="214">
        <v>928</v>
      </c>
      <c r="C2183" s="215">
        <v>4</v>
      </c>
      <c r="D2183" s="215">
        <v>12</v>
      </c>
      <c r="E2183" s="216">
        <v>8900000110</v>
      </c>
      <c r="F2183" s="217"/>
      <c r="G2183" s="218">
        <v>839.1</v>
      </c>
      <c r="H2183" s="218">
        <v>839.1</v>
      </c>
      <c r="I2183" s="180">
        <f t="shared" si="33"/>
        <v>100</v>
      </c>
      <c r="J2183" s="206"/>
    </row>
    <row r="2184" spans="1:10" s="164" customFormat="1" ht="33.75" x14ac:dyDescent="0.2">
      <c r="A2184" s="213" t="s">
        <v>595</v>
      </c>
      <c r="B2184" s="214">
        <v>928</v>
      </c>
      <c r="C2184" s="215">
        <v>4</v>
      </c>
      <c r="D2184" s="215">
        <v>12</v>
      </c>
      <c r="E2184" s="216">
        <v>8900000110</v>
      </c>
      <c r="F2184" s="217">
        <v>100</v>
      </c>
      <c r="G2184" s="218">
        <v>839.1</v>
      </c>
      <c r="H2184" s="218">
        <v>839.1</v>
      </c>
      <c r="I2184" s="180">
        <f t="shared" si="33"/>
        <v>100</v>
      </c>
      <c r="J2184" s="206"/>
    </row>
    <row r="2185" spans="1:10" s="164" customFormat="1" ht="11.25" x14ac:dyDescent="0.2">
      <c r="A2185" s="213" t="s">
        <v>596</v>
      </c>
      <c r="B2185" s="214">
        <v>928</v>
      </c>
      <c r="C2185" s="215">
        <v>4</v>
      </c>
      <c r="D2185" s="215">
        <v>12</v>
      </c>
      <c r="E2185" s="216">
        <v>8900000190</v>
      </c>
      <c r="F2185" s="217"/>
      <c r="G2185" s="218">
        <v>3</v>
      </c>
      <c r="H2185" s="218">
        <v>3</v>
      </c>
      <c r="I2185" s="180">
        <f t="shared" si="33"/>
        <v>100</v>
      </c>
      <c r="J2185" s="206"/>
    </row>
    <row r="2186" spans="1:10" s="164" customFormat="1" ht="11.25" x14ac:dyDescent="0.2">
      <c r="A2186" s="213" t="s">
        <v>599</v>
      </c>
      <c r="B2186" s="214">
        <v>928</v>
      </c>
      <c r="C2186" s="215">
        <v>4</v>
      </c>
      <c r="D2186" s="215">
        <v>12</v>
      </c>
      <c r="E2186" s="216">
        <v>8900000190</v>
      </c>
      <c r="F2186" s="217">
        <v>200</v>
      </c>
      <c r="G2186" s="218">
        <v>3</v>
      </c>
      <c r="H2186" s="218">
        <v>3</v>
      </c>
      <c r="I2186" s="180">
        <f t="shared" si="33"/>
        <v>100</v>
      </c>
      <c r="J2186" s="206"/>
    </row>
    <row r="2187" spans="1:10" s="164" customFormat="1" ht="22.5" x14ac:dyDescent="0.2">
      <c r="A2187" s="213" t="s">
        <v>1424</v>
      </c>
      <c r="B2187" s="214">
        <v>928</v>
      </c>
      <c r="C2187" s="215">
        <v>4</v>
      </c>
      <c r="D2187" s="215">
        <v>12</v>
      </c>
      <c r="E2187" s="216">
        <v>8900055490</v>
      </c>
      <c r="F2187" s="217"/>
      <c r="G2187" s="218">
        <v>100</v>
      </c>
      <c r="H2187" s="218">
        <v>100</v>
      </c>
      <c r="I2187" s="180">
        <f t="shared" si="33"/>
        <v>100</v>
      </c>
      <c r="J2187" s="206"/>
    </row>
    <row r="2188" spans="1:10" s="164" customFormat="1" ht="33.75" x14ac:dyDescent="0.2">
      <c r="A2188" s="213" t="s">
        <v>595</v>
      </c>
      <c r="B2188" s="214">
        <v>928</v>
      </c>
      <c r="C2188" s="215">
        <v>4</v>
      </c>
      <c r="D2188" s="215">
        <v>12</v>
      </c>
      <c r="E2188" s="216">
        <v>8900055490</v>
      </c>
      <c r="F2188" s="217">
        <v>100</v>
      </c>
      <c r="G2188" s="218">
        <v>100</v>
      </c>
      <c r="H2188" s="218">
        <v>100</v>
      </c>
      <c r="I2188" s="180">
        <f t="shared" si="33"/>
        <v>100</v>
      </c>
      <c r="J2188" s="206"/>
    </row>
    <row r="2189" spans="1:10" s="176" customFormat="1" ht="10.5" x14ac:dyDescent="0.15">
      <c r="A2189" s="207" t="s">
        <v>555</v>
      </c>
      <c r="B2189" s="208">
        <v>929</v>
      </c>
      <c r="C2189" s="209"/>
      <c r="D2189" s="209"/>
      <c r="E2189" s="210"/>
      <c r="F2189" s="211"/>
      <c r="G2189" s="212">
        <v>822640</v>
      </c>
      <c r="H2189" s="212">
        <v>808227.5</v>
      </c>
      <c r="I2189" s="174">
        <f t="shared" ref="I2189:I2252" si="34">+H2189/G2189*100</f>
        <v>98.248018574346005</v>
      </c>
      <c r="J2189" s="203"/>
    </row>
    <row r="2190" spans="1:10" s="164" customFormat="1" ht="11.25" x14ac:dyDescent="0.2">
      <c r="A2190" s="213" t="s">
        <v>699</v>
      </c>
      <c r="B2190" s="214">
        <v>929</v>
      </c>
      <c r="C2190" s="215">
        <v>4</v>
      </c>
      <c r="D2190" s="215"/>
      <c r="E2190" s="216"/>
      <c r="F2190" s="217"/>
      <c r="G2190" s="218">
        <v>260.8</v>
      </c>
      <c r="H2190" s="218">
        <v>260.8</v>
      </c>
      <c r="I2190" s="180">
        <f t="shared" si="34"/>
        <v>100</v>
      </c>
      <c r="J2190" s="206"/>
    </row>
    <row r="2191" spans="1:10" s="164" customFormat="1" ht="11.25" x14ac:dyDescent="0.2">
      <c r="A2191" s="213" t="s">
        <v>700</v>
      </c>
      <c r="B2191" s="214">
        <v>929</v>
      </c>
      <c r="C2191" s="215">
        <v>4</v>
      </c>
      <c r="D2191" s="215">
        <v>1</v>
      </c>
      <c r="E2191" s="216"/>
      <c r="F2191" s="217"/>
      <c r="G2191" s="218">
        <v>63.3</v>
      </c>
      <c r="H2191" s="218">
        <v>63.3</v>
      </c>
      <c r="I2191" s="180">
        <f t="shared" si="34"/>
        <v>100</v>
      </c>
      <c r="J2191" s="206"/>
    </row>
    <row r="2192" spans="1:10" s="164" customFormat="1" ht="22.5" x14ac:dyDescent="0.2">
      <c r="A2192" s="213" t="s">
        <v>1441</v>
      </c>
      <c r="B2192" s="214">
        <v>929</v>
      </c>
      <c r="C2192" s="215">
        <v>4</v>
      </c>
      <c r="D2192" s="215">
        <v>1</v>
      </c>
      <c r="E2192" s="216">
        <v>400000000</v>
      </c>
      <c r="F2192" s="217"/>
      <c r="G2192" s="218">
        <v>63.3</v>
      </c>
      <c r="H2192" s="218">
        <v>63.3</v>
      </c>
      <c r="I2192" s="180">
        <f t="shared" si="34"/>
        <v>100</v>
      </c>
      <c r="J2192" s="206"/>
    </row>
    <row r="2193" spans="1:10" s="164" customFormat="1" ht="11.25" x14ac:dyDescent="0.2">
      <c r="A2193" s="213" t="s">
        <v>701</v>
      </c>
      <c r="B2193" s="214">
        <v>929</v>
      </c>
      <c r="C2193" s="215">
        <v>4</v>
      </c>
      <c r="D2193" s="215">
        <v>1</v>
      </c>
      <c r="E2193" s="216">
        <v>420000000</v>
      </c>
      <c r="F2193" s="217"/>
      <c r="G2193" s="218">
        <v>63.3</v>
      </c>
      <c r="H2193" s="218">
        <v>63.3</v>
      </c>
      <c r="I2193" s="180">
        <f t="shared" si="34"/>
        <v>100</v>
      </c>
      <c r="J2193" s="206"/>
    </row>
    <row r="2194" spans="1:10" s="164" customFormat="1" ht="11.25" x14ac:dyDescent="0.2">
      <c r="A2194" s="213" t="s">
        <v>702</v>
      </c>
      <c r="B2194" s="214">
        <v>929</v>
      </c>
      <c r="C2194" s="215">
        <v>4</v>
      </c>
      <c r="D2194" s="215">
        <v>1</v>
      </c>
      <c r="E2194" s="216">
        <v>420042260</v>
      </c>
      <c r="F2194" s="217"/>
      <c r="G2194" s="218">
        <v>63.3</v>
      </c>
      <c r="H2194" s="218">
        <v>63.3</v>
      </c>
      <c r="I2194" s="180">
        <f t="shared" si="34"/>
        <v>100</v>
      </c>
      <c r="J2194" s="206"/>
    </row>
    <row r="2195" spans="1:10" s="164" customFormat="1" ht="11.25" x14ac:dyDescent="0.2">
      <c r="A2195" s="213" t="s">
        <v>599</v>
      </c>
      <c r="B2195" s="214">
        <v>929</v>
      </c>
      <c r="C2195" s="215">
        <v>4</v>
      </c>
      <c r="D2195" s="215">
        <v>1</v>
      </c>
      <c r="E2195" s="216">
        <v>420042260</v>
      </c>
      <c r="F2195" s="217">
        <v>200</v>
      </c>
      <c r="G2195" s="218">
        <v>63.3</v>
      </c>
      <c r="H2195" s="218">
        <v>63.3</v>
      </c>
      <c r="I2195" s="180">
        <f t="shared" si="34"/>
        <v>100</v>
      </c>
      <c r="J2195" s="206"/>
    </row>
    <row r="2196" spans="1:10" s="164" customFormat="1" ht="11.25" x14ac:dyDescent="0.2">
      <c r="A2196" s="213" t="s">
        <v>828</v>
      </c>
      <c r="B2196" s="214">
        <v>929</v>
      </c>
      <c r="C2196" s="215">
        <v>4</v>
      </c>
      <c r="D2196" s="215">
        <v>10</v>
      </c>
      <c r="E2196" s="216"/>
      <c r="F2196" s="217"/>
      <c r="G2196" s="218">
        <v>197.5</v>
      </c>
      <c r="H2196" s="218">
        <v>197.5</v>
      </c>
      <c r="I2196" s="180">
        <f t="shared" si="34"/>
        <v>100</v>
      </c>
      <c r="J2196" s="206"/>
    </row>
    <row r="2197" spans="1:10" s="164" customFormat="1" ht="22.5" x14ac:dyDescent="0.2">
      <c r="A2197" s="213" t="s">
        <v>711</v>
      </c>
      <c r="B2197" s="214">
        <v>929</v>
      </c>
      <c r="C2197" s="215">
        <v>4</v>
      </c>
      <c r="D2197" s="215">
        <v>10</v>
      </c>
      <c r="E2197" s="216">
        <v>1200000000</v>
      </c>
      <c r="F2197" s="217"/>
      <c r="G2197" s="218">
        <v>197.5</v>
      </c>
      <c r="H2197" s="218">
        <v>197.5</v>
      </c>
      <c r="I2197" s="180">
        <f t="shared" si="34"/>
        <v>100</v>
      </c>
      <c r="J2197" s="206"/>
    </row>
    <row r="2198" spans="1:10" s="164" customFormat="1" ht="22.5" x14ac:dyDescent="0.2">
      <c r="A2198" s="213" t="s">
        <v>829</v>
      </c>
      <c r="B2198" s="214">
        <v>929</v>
      </c>
      <c r="C2198" s="215">
        <v>4</v>
      </c>
      <c r="D2198" s="215">
        <v>10</v>
      </c>
      <c r="E2198" s="216">
        <v>1210000000</v>
      </c>
      <c r="F2198" s="217"/>
      <c r="G2198" s="218">
        <v>197.5</v>
      </c>
      <c r="H2198" s="218">
        <v>197.5</v>
      </c>
      <c r="I2198" s="180">
        <f t="shared" si="34"/>
        <v>100</v>
      </c>
      <c r="J2198" s="206"/>
    </row>
    <row r="2199" spans="1:10" s="164" customFormat="1" ht="11.25" x14ac:dyDescent="0.2">
      <c r="A2199" s="213" t="s">
        <v>830</v>
      </c>
      <c r="B2199" s="214">
        <v>929</v>
      </c>
      <c r="C2199" s="215">
        <v>4</v>
      </c>
      <c r="D2199" s="215">
        <v>10</v>
      </c>
      <c r="E2199" s="216">
        <v>1210100000</v>
      </c>
      <c r="F2199" s="217"/>
      <c r="G2199" s="218">
        <v>197.5</v>
      </c>
      <c r="H2199" s="218">
        <v>197.5</v>
      </c>
      <c r="I2199" s="180">
        <f t="shared" si="34"/>
        <v>100</v>
      </c>
      <c r="J2199" s="206"/>
    </row>
    <row r="2200" spans="1:10" s="164" customFormat="1" ht="22.5" x14ac:dyDescent="0.2">
      <c r="A2200" s="213" t="s">
        <v>837</v>
      </c>
      <c r="B2200" s="214">
        <v>929</v>
      </c>
      <c r="C2200" s="215">
        <v>4</v>
      </c>
      <c r="D2200" s="215">
        <v>10</v>
      </c>
      <c r="E2200" s="216">
        <v>1210100070</v>
      </c>
      <c r="F2200" s="217"/>
      <c r="G2200" s="218">
        <v>197.5</v>
      </c>
      <c r="H2200" s="218">
        <v>197.5</v>
      </c>
      <c r="I2200" s="180">
        <f t="shared" si="34"/>
        <v>100</v>
      </c>
      <c r="J2200" s="206"/>
    </row>
    <row r="2201" spans="1:10" s="164" customFormat="1" ht="11.25" x14ac:dyDescent="0.2">
      <c r="A2201" s="213" t="s">
        <v>599</v>
      </c>
      <c r="B2201" s="214">
        <v>929</v>
      </c>
      <c r="C2201" s="215">
        <v>4</v>
      </c>
      <c r="D2201" s="215">
        <v>10</v>
      </c>
      <c r="E2201" s="216">
        <v>1210100070</v>
      </c>
      <c r="F2201" s="217">
        <v>200</v>
      </c>
      <c r="G2201" s="218">
        <v>197.5</v>
      </c>
      <c r="H2201" s="218">
        <v>197.5</v>
      </c>
      <c r="I2201" s="180">
        <f t="shared" si="34"/>
        <v>100</v>
      </c>
      <c r="J2201" s="206"/>
    </row>
    <row r="2202" spans="1:10" s="164" customFormat="1" ht="11.25" x14ac:dyDescent="0.2">
      <c r="A2202" s="213" t="s">
        <v>931</v>
      </c>
      <c r="B2202" s="214">
        <v>929</v>
      </c>
      <c r="C2202" s="215">
        <v>7</v>
      </c>
      <c r="D2202" s="215"/>
      <c r="E2202" s="216"/>
      <c r="F2202" s="217"/>
      <c r="G2202" s="218">
        <v>23102.6</v>
      </c>
      <c r="H2202" s="218">
        <v>22858.799999999999</v>
      </c>
      <c r="I2202" s="180">
        <f t="shared" si="34"/>
        <v>98.94470752209709</v>
      </c>
      <c r="J2202" s="206"/>
    </row>
    <row r="2203" spans="1:10" s="164" customFormat="1" ht="11.25" x14ac:dyDescent="0.2">
      <c r="A2203" s="213" t="s">
        <v>978</v>
      </c>
      <c r="B2203" s="214">
        <v>929</v>
      </c>
      <c r="C2203" s="215">
        <v>7</v>
      </c>
      <c r="D2203" s="215">
        <v>4</v>
      </c>
      <c r="E2203" s="216"/>
      <c r="F2203" s="217"/>
      <c r="G2203" s="218">
        <v>23102.6</v>
      </c>
      <c r="H2203" s="218">
        <v>22858.799999999999</v>
      </c>
      <c r="I2203" s="180">
        <f t="shared" si="34"/>
        <v>98.94470752209709</v>
      </c>
      <c r="J2203" s="206"/>
    </row>
    <row r="2204" spans="1:10" s="164" customFormat="1" ht="22.5" x14ac:dyDescent="0.2">
      <c r="A2204" s="213" t="s">
        <v>617</v>
      </c>
      <c r="B2204" s="214">
        <v>929</v>
      </c>
      <c r="C2204" s="215">
        <v>7</v>
      </c>
      <c r="D2204" s="215">
        <v>4</v>
      </c>
      <c r="E2204" s="216">
        <v>700000000</v>
      </c>
      <c r="F2204" s="217"/>
      <c r="G2204" s="218">
        <v>1082.7</v>
      </c>
      <c r="H2204" s="218">
        <v>1082.7</v>
      </c>
      <c r="I2204" s="180">
        <f t="shared" si="34"/>
        <v>100</v>
      </c>
      <c r="J2204" s="206"/>
    </row>
    <row r="2205" spans="1:10" s="164" customFormat="1" ht="11.25" x14ac:dyDescent="0.2">
      <c r="A2205" s="213" t="s">
        <v>979</v>
      </c>
      <c r="B2205" s="214">
        <v>929</v>
      </c>
      <c r="C2205" s="215">
        <v>7</v>
      </c>
      <c r="D2205" s="215">
        <v>4</v>
      </c>
      <c r="E2205" s="216">
        <v>740000000</v>
      </c>
      <c r="F2205" s="217"/>
      <c r="G2205" s="218">
        <v>1082.7</v>
      </c>
      <c r="H2205" s="218">
        <v>1082.7</v>
      </c>
      <c r="I2205" s="180">
        <f t="shared" si="34"/>
        <v>100</v>
      </c>
      <c r="J2205" s="206"/>
    </row>
    <row r="2206" spans="1:10" s="164" customFormat="1" ht="22.5" x14ac:dyDescent="0.2">
      <c r="A2206" s="213" t="s">
        <v>982</v>
      </c>
      <c r="B2206" s="214">
        <v>929</v>
      </c>
      <c r="C2206" s="215">
        <v>7</v>
      </c>
      <c r="D2206" s="215">
        <v>4</v>
      </c>
      <c r="E2206" s="216">
        <v>740800000</v>
      </c>
      <c r="F2206" s="217"/>
      <c r="G2206" s="218">
        <v>1082.7</v>
      </c>
      <c r="H2206" s="218">
        <v>1082.7</v>
      </c>
      <c r="I2206" s="180">
        <f t="shared" si="34"/>
        <v>100</v>
      </c>
      <c r="J2206" s="206"/>
    </row>
    <row r="2207" spans="1:10" s="164" customFormat="1" ht="67.5" x14ac:dyDescent="0.2">
      <c r="A2207" s="213" t="s">
        <v>1652</v>
      </c>
      <c r="B2207" s="214">
        <v>929</v>
      </c>
      <c r="C2207" s="215">
        <v>7</v>
      </c>
      <c r="D2207" s="215">
        <v>4</v>
      </c>
      <c r="E2207" s="216" t="s">
        <v>1653</v>
      </c>
      <c r="F2207" s="217"/>
      <c r="G2207" s="218">
        <v>1082.7</v>
      </c>
      <c r="H2207" s="218">
        <v>1082.7</v>
      </c>
      <c r="I2207" s="180">
        <f t="shared" si="34"/>
        <v>100</v>
      </c>
      <c r="J2207" s="206"/>
    </row>
    <row r="2208" spans="1:10" s="164" customFormat="1" ht="22.5" x14ac:dyDescent="0.2">
      <c r="A2208" s="213" t="s">
        <v>620</v>
      </c>
      <c r="B2208" s="214">
        <v>929</v>
      </c>
      <c r="C2208" s="215">
        <v>7</v>
      </c>
      <c r="D2208" s="215">
        <v>4</v>
      </c>
      <c r="E2208" s="216" t="s">
        <v>1653</v>
      </c>
      <c r="F2208" s="217">
        <v>600</v>
      </c>
      <c r="G2208" s="218">
        <v>1082.7</v>
      </c>
      <c r="H2208" s="218">
        <v>1082.7</v>
      </c>
      <c r="I2208" s="180">
        <f t="shared" si="34"/>
        <v>100</v>
      </c>
      <c r="J2208" s="206"/>
    </row>
    <row r="2209" spans="1:10" s="164" customFormat="1" ht="22.5" x14ac:dyDescent="0.2">
      <c r="A2209" s="213" t="s">
        <v>987</v>
      </c>
      <c r="B2209" s="214">
        <v>929</v>
      </c>
      <c r="C2209" s="215">
        <v>7</v>
      </c>
      <c r="D2209" s="215">
        <v>4</v>
      </c>
      <c r="E2209" s="216">
        <v>1100000000</v>
      </c>
      <c r="F2209" s="217"/>
      <c r="G2209" s="218">
        <v>22019.9</v>
      </c>
      <c r="H2209" s="218">
        <v>21776.1</v>
      </c>
      <c r="I2209" s="180">
        <f t="shared" si="34"/>
        <v>98.892819676746939</v>
      </c>
      <c r="J2209" s="206"/>
    </row>
    <row r="2210" spans="1:10" s="164" customFormat="1" ht="22.5" x14ac:dyDescent="0.2">
      <c r="A2210" s="213" t="s">
        <v>988</v>
      </c>
      <c r="B2210" s="214">
        <v>929</v>
      </c>
      <c r="C2210" s="215">
        <v>7</v>
      </c>
      <c r="D2210" s="215">
        <v>4</v>
      </c>
      <c r="E2210" s="216">
        <v>1140000000</v>
      </c>
      <c r="F2210" s="217"/>
      <c r="G2210" s="218">
        <v>22019.9</v>
      </c>
      <c r="H2210" s="218">
        <v>21776.1</v>
      </c>
      <c r="I2210" s="180">
        <f t="shared" si="34"/>
        <v>98.892819676746939</v>
      </c>
      <c r="J2210" s="206"/>
    </row>
    <row r="2211" spans="1:10" s="164" customFormat="1" ht="22.5" x14ac:dyDescent="0.2">
      <c r="A2211" s="213" t="s">
        <v>989</v>
      </c>
      <c r="B2211" s="214">
        <v>929</v>
      </c>
      <c r="C2211" s="215">
        <v>7</v>
      </c>
      <c r="D2211" s="215">
        <v>4</v>
      </c>
      <c r="E2211" s="216">
        <v>1140100000</v>
      </c>
      <c r="F2211" s="217"/>
      <c r="G2211" s="218">
        <v>22019.9</v>
      </c>
      <c r="H2211" s="218">
        <v>21776.1</v>
      </c>
      <c r="I2211" s="180">
        <f t="shared" si="34"/>
        <v>98.892819676746939</v>
      </c>
      <c r="J2211" s="206"/>
    </row>
    <row r="2212" spans="1:10" s="164" customFormat="1" ht="45" x14ac:dyDescent="0.2">
      <c r="A2212" s="213" t="s">
        <v>990</v>
      </c>
      <c r="B2212" s="214">
        <v>929</v>
      </c>
      <c r="C2212" s="215">
        <v>7</v>
      </c>
      <c r="D2212" s="215">
        <v>4</v>
      </c>
      <c r="E2212" s="216">
        <v>1140142700</v>
      </c>
      <c r="F2212" s="217"/>
      <c r="G2212" s="218">
        <v>22019.9</v>
      </c>
      <c r="H2212" s="218">
        <v>21776.1</v>
      </c>
      <c r="I2212" s="180">
        <f t="shared" si="34"/>
        <v>98.892819676746939</v>
      </c>
      <c r="J2212" s="206"/>
    </row>
    <row r="2213" spans="1:10" s="164" customFormat="1" ht="11.25" x14ac:dyDescent="0.2">
      <c r="A2213" s="213" t="s">
        <v>611</v>
      </c>
      <c r="B2213" s="214">
        <v>929</v>
      </c>
      <c r="C2213" s="215">
        <v>7</v>
      </c>
      <c r="D2213" s="215">
        <v>4</v>
      </c>
      <c r="E2213" s="216">
        <v>1140142700</v>
      </c>
      <c r="F2213" s="217">
        <v>300</v>
      </c>
      <c r="G2213" s="218">
        <v>600.79999999999995</v>
      </c>
      <c r="H2213" s="218">
        <v>600.79999999999995</v>
      </c>
      <c r="I2213" s="180">
        <f t="shared" si="34"/>
        <v>100</v>
      </c>
      <c r="J2213" s="206"/>
    </row>
    <row r="2214" spans="1:10" s="164" customFormat="1" ht="22.5" x14ac:dyDescent="0.2">
      <c r="A2214" s="213" t="s">
        <v>620</v>
      </c>
      <c r="B2214" s="214">
        <v>929</v>
      </c>
      <c r="C2214" s="215">
        <v>7</v>
      </c>
      <c r="D2214" s="215">
        <v>4</v>
      </c>
      <c r="E2214" s="216">
        <v>1140142700</v>
      </c>
      <c r="F2214" s="217">
        <v>600</v>
      </c>
      <c r="G2214" s="218">
        <v>21419.1</v>
      </c>
      <c r="H2214" s="218">
        <v>21175.3</v>
      </c>
      <c r="I2214" s="180">
        <f t="shared" si="34"/>
        <v>98.861763566162921</v>
      </c>
      <c r="J2214" s="206"/>
    </row>
    <row r="2215" spans="1:10" s="164" customFormat="1" ht="11.25" x14ac:dyDescent="0.2">
      <c r="A2215" s="213" t="s">
        <v>1164</v>
      </c>
      <c r="B2215" s="214">
        <v>929</v>
      </c>
      <c r="C2215" s="215">
        <v>10</v>
      </c>
      <c r="D2215" s="215"/>
      <c r="E2215" s="216"/>
      <c r="F2215" s="217"/>
      <c r="G2215" s="218">
        <v>7222.4</v>
      </c>
      <c r="H2215" s="218">
        <v>3222.4</v>
      </c>
      <c r="I2215" s="180">
        <f t="shared" si="34"/>
        <v>44.616747895436426</v>
      </c>
      <c r="J2215" s="206"/>
    </row>
    <row r="2216" spans="1:10" s="164" customFormat="1" ht="11.25" x14ac:dyDescent="0.2">
      <c r="A2216" s="213" t="s">
        <v>1173</v>
      </c>
      <c r="B2216" s="214">
        <v>929</v>
      </c>
      <c r="C2216" s="215">
        <v>10</v>
      </c>
      <c r="D2216" s="215">
        <v>3</v>
      </c>
      <c r="E2216" s="216"/>
      <c r="F2216" s="217"/>
      <c r="G2216" s="218">
        <v>7000</v>
      </c>
      <c r="H2216" s="218">
        <v>3000</v>
      </c>
      <c r="I2216" s="180">
        <f t="shared" si="34"/>
        <v>42.857142857142854</v>
      </c>
      <c r="J2216" s="206"/>
    </row>
    <row r="2217" spans="1:10" s="164" customFormat="1" ht="22.5" x14ac:dyDescent="0.2">
      <c r="A2217" s="213" t="s">
        <v>857</v>
      </c>
      <c r="B2217" s="214">
        <v>929</v>
      </c>
      <c r="C2217" s="215">
        <v>10</v>
      </c>
      <c r="D2217" s="215">
        <v>3</v>
      </c>
      <c r="E2217" s="216">
        <v>1600000000</v>
      </c>
      <c r="F2217" s="217"/>
      <c r="G2217" s="218">
        <v>7000</v>
      </c>
      <c r="H2217" s="218">
        <v>3000</v>
      </c>
      <c r="I2217" s="180">
        <f t="shared" si="34"/>
        <v>42.857142857142854</v>
      </c>
      <c r="J2217" s="206"/>
    </row>
    <row r="2218" spans="1:10" s="164" customFormat="1" ht="11.25" x14ac:dyDescent="0.2">
      <c r="A2218" s="213" t="s">
        <v>1204</v>
      </c>
      <c r="B2218" s="214">
        <v>929</v>
      </c>
      <c r="C2218" s="215">
        <v>10</v>
      </c>
      <c r="D2218" s="215">
        <v>3</v>
      </c>
      <c r="E2218" s="216">
        <v>1640000000</v>
      </c>
      <c r="F2218" s="217"/>
      <c r="G2218" s="218">
        <v>7000</v>
      </c>
      <c r="H2218" s="218">
        <v>3000</v>
      </c>
      <c r="I2218" s="180">
        <f t="shared" si="34"/>
        <v>42.857142857142854</v>
      </c>
      <c r="J2218" s="206"/>
    </row>
    <row r="2219" spans="1:10" s="164" customFormat="1" ht="11.25" x14ac:dyDescent="0.2">
      <c r="A2219" s="213" t="s">
        <v>1205</v>
      </c>
      <c r="B2219" s="214">
        <v>929</v>
      </c>
      <c r="C2219" s="215">
        <v>10</v>
      </c>
      <c r="D2219" s="215">
        <v>3</v>
      </c>
      <c r="E2219" s="216">
        <v>1640082010</v>
      </c>
      <c r="F2219" s="217"/>
      <c r="G2219" s="218">
        <v>7000</v>
      </c>
      <c r="H2219" s="218">
        <v>3000</v>
      </c>
      <c r="I2219" s="180">
        <f t="shared" si="34"/>
        <v>42.857142857142854</v>
      </c>
      <c r="J2219" s="206"/>
    </row>
    <row r="2220" spans="1:10" s="164" customFormat="1" ht="11.25" x14ac:dyDescent="0.2">
      <c r="A2220" s="213" t="s">
        <v>611</v>
      </c>
      <c r="B2220" s="214">
        <v>929</v>
      </c>
      <c r="C2220" s="215">
        <v>10</v>
      </c>
      <c r="D2220" s="215">
        <v>3</v>
      </c>
      <c r="E2220" s="216">
        <v>1640082010</v>
      </c>
      <c r="F2220" s="217">
        <v>300</v>
      </c>
      <c r="G2220" s="218">
        <v>7000</v>
      </c>
      <c r="H2220" s="218">
        <v>3000</v>
      </c>
      <c r="I2220" s="180">
        <f t="shared" si="34"/>
        <v>42.857142857142854</v>
      </c>
      <c r="J2220" s="206"/>
    </row>
    <row r="2221" spans="1:10" s="164" customFormat="1" ht="11.25" x14ac:dyDescent="0.2">
      <c r="A2221" s="213" t="s">
        <v>1210</v>
      </c>
      <c r="B2221" s="214">
        <v>929</v>
      </c>
      <c r="C2221" s="215">
        <v>10</v>
      </c>
      <c r="D2221" s="215">
        <v>4</v>
      </c>
      <c r="E2221" s="216"/>
      <c r="F2221" s="217"/>
      <c r="G2221" s="218">
        <v>222.4</v>
      </c>
      <c r="H2221" s="218">
        <v>222.4</v>
      </c>
      <c r="I2221" s="180">
        <f t="shared" si="34"/>
        <v>100</v>
      </c>
      <c r="J2221" s="206"/>
    </row>
    <row r="2222" spans="1:10" s="164" customFormat="1" ht="22.5" x14ac:dyDescent="0.2">
      <c r="A2222" s="213" t="s">
        <v>942</v>
      </c>
      <c r="B2222" s="214">
        <v>929</v>
      </c>
      <c r="C2222" s="215">
        <v>10</v>
      </c>
      <c r="D2222" s="215">
        <v>4</v>
      </c>
      <c r="E2222" s="216">
        <v>100000000</v>
      </c>
      <c r="F2222" s="217"/>
      <c r="G2222" s="218">
        <v>222.4</v>
      </c>
      <c r="H2222" s="218">
        <v>222.4</v>
      </c>
      <c r="I2222" s="180">
        <f t="shared" si="34"/>
        <v>100</v>
      </c>
      <c r="J2222" s="206"/>
    </row>
    <row r="2223" spans="1:10" s="164" customFormat="1" ht="11.25" x14ac:dyDescent="0.2">
      <c r="A2223" s="213" t="s">
        <v>943</v>
      </c>
      <c r="B2223" s="214">
        <v>929</v>
      </c>
      <c r="C2223" s="215">
        <v>10</v>
      </c>
      <c r="D2223" s="215">
        <v>4</v>
      </c>
      <c r="E2223" s="216">
        <v>150000000</v>
      </c>
      <c r="F2223" s="217"/>
      <c r="G2223" s="218">
        <v>222.4</v>
      </c>
      <c r="H2223" s="218">
        <v>222.4</v>
      </c>
      <c r="I2223" s="180">
        <f t="shared" si="34"/>
        <v>100</v>
      </c>
      <c r="J2223" s="206"/>
    </row>
    <row r="2224" spans="1:10" s="164" customFormat="1" ht="22.5" x14ac:dyDescent="0.2">
      <c r="A2224" s="213" t="s">
        <v>1185</v>
      </c>
      <c r="B2224" s="214">
        <v>929</v>
      </c>
      <c r="C2224" s="215">
        <v>10</v>
      </c>
      <c r="D2224" s="215">
        <v>4</v>
      </c>
      <c r="E2224" s="216">
        <v>150300000</v>
      </c>
      <c r="F2224" s="217"/>
      <c r="G2224" s="218">
        <v>222.4</v>
      </c>
      <c r="H2224" s="218">
        <v>222.4</v>
      </c>
      <c r="I2224" s="180">
        <f t="shared" si="34"/>
        <v>100</v>
      </c>
      <c r="J2224" s="206"/>
    </row>
    <row r="2225" spans="1:10" s="164" customFormat="1" ht="45" x14ac:dyDescent="0.2">
      <c r="A2225" s="213" t="s">
        <v>1211</v>
      </c>
      <c r="B2225" s="214">
        <v>929</v>
      </c>
      <c r="C2225" s="215">
        <v>10</v>
      </c>
      <c r="D2225" s="215">
        <v>4</v>
      </c>
      <c r="E2225" s="216">
        <v>150389070</v>
      </c>
      <c r="F2225" s="217"/>
      <c r="G2225" s="218">
        <v>222.4</v>
      </c>
      <c r="H2225" s="218">
        <v>222.4</v>
      </c>
      <c r="I2225" s="180">
        <f t="shared" si="34"/>
        <v>100</v>
      </c>
      <c r="J2225" s="206"/>
    </row>
    <row r="2226" spans="1:10" s="164" customFormat="1" ht="11.25" x14ac:dyDescent="0.2">
      <c r="A2226" s="213" t="s">
        <v>611</v>
      </c>
      <c r="B2226" s="214">
        <v>929</v>
      </c>
      <c r="C2226" s="215">
        <v>10</v>
      </c>
      <c r="D2226" s="215">
        <v>4</v>
      </c>
      <c r="E2226" s="216">
        <v>150389070</v>
      </c>
      <c r="F2226" s="217">
        <v>300</v>
      </c>
      <c r="G2226" s="218">
        <v>222.4</v>
      </c>
      <c r="H2226" s="218">
        <v>222.4</v>
      </c>
      <c r="I2226" s="180">
        <f t="shared" si="34"/>
        <v>100</v>
      </c>
      <c r="J2226" s="206"/>
    </row>
    <row r="2227" spans="1:10" s="164" customFormat="1" ht="11.25" x14ac:dyDescent="0.2">
      <c r="A2227" s="213" t="s">
        <v>1241</v>
      </c>
      <c r="B2227" s="214">
        <v>929</v>
      </c>
      <c r="C2227" s="215">
        <v>11</v>
      </c>
      <c r="D2227" s="215"/>
      <c r="E2227" s="216"/>
      <c r="F2227" s="217"/>
      <c r="G2227" s="218">
        <v>792054.2</v>
      </c>
      <c r="H2227" s="218">
        <v>781885.5</v>
      </c>
      <c r="I2227" s="180">
        <f t="shared" si="34"/>
        <v>98.716161090996053</v>
      </c>
      <c r="J2227" s="206"/>
    </row>
    <row r="2228" spans="1:10" s="164" customFormat="1" ht="11.25" x14ac:dyDescent="0.2">
      <c r="A2228" s="213" t="s">
        <v>1242</v>
      </c>
      <c r="B2228" s="214">
        <v>929</v>
      </c>
      <c r="C2228" s="215">
        <v>11</v>
      </c>
      <c r="D2228" s="215">
        <v>1</v>
      </c>
      <c r="E2228" s="216"/>
      <c r="F2228" s="217"/>
      <c r="G2228" s="218">
        <v>73286.399999999994</v>
      </c>
      <c r="H2228" s="218">
        <v>72861.399999999994</v>
      </c>
      <c r="I2228" s="180">
        <f t="shared" si="34"/>
        <v>99.420083398829789</v>
      </c>
      <c r="J2228" s="206"/>
    </row>
    <row r="2229" spans="1:10" s="164" customFormat="1" ht="22.5" x14ac:dyDescent="0.2">
      <c r="A2229" s="213" t="s">
        <v>987</v>
      </c>
      <c r="B2229" s="214">
        <v>929</v>
      </c>
      <c r="C2229" s="215">
        <v>11</v>
      </c>
      <c r="D2229" s="215">
        <v>1</v>
      </c>
      <c r="E2229" s="216">
        <v>1100000000</v>
      </c>
      <c r="F2229" s="217"/>
      <c r="G2229" s="218">
        <v>73286.399999999994</v>
      </c>
      <c r="H2229" s="218">
        <v>72861.399999999994</v>
      </c>
      <c r="I2229" s="180">
        <f t="shared" si="34"/>
        <v>99.420083398829789</v>
      </c>
      <c r="J2229" s="206"/>
    </row>
    <row r="2230" spans="1:10" s="164" customFormat="1" ht="22.5" x14ac:dyDescent="0.2">
      <c r="A2230" s="213" t="s">
        <v>1243</v>
      </c>
      <c r="B2230" s="214">
        <v>929</v>
      </c>
      <c r="C2230" s="215">
        <v>11</v>
      </c>
      <c r="D2230" s="215">
        <v>1</v>
      </c>
      <c r="E2230" s="216">
        <v>1170000000</v>
      </c>
      <c r="F2230" s="217"/>
      <c r="G2230" s="218">
        <v>73286.399999999994</v>
      </c>
      <c r="H2230" s="218">
        <v>72861.399999999994</v>
      </c>
      <c r="I2230" s="180">
        <f t="shared" si="34"/>
        <v>99.420083398829789</v>
      </c>
      <c r="J2230" s="206"/>
    </row>
    <row r="2231" spans="1:10" s="164" customFormat="1" ht="33.75" x14ac:dyDescent="0.2">
      <c r="A2231" s="213" t="s">
        <v>1766</v>
      </c>
      <c r="B2231" s="214">
        <v>929</v>
      </c>
      <c r="C2231" s="215">
        <v>11</v>
      </c>
      <c r="D2231" s="215">
        <v>1</v>
      </c>
      <c r="E2231" s="216">
        <v>1170100000</v>
      </c>
      <c r="F2231" s="217"/>
      <c r="G2231" s="218">
        <v>35186.400000000001</v>
      </c>
      <c r="H2231" s="218">
        <v>34761.4</v>
      </c>
      <c r="I2231" s="180">
        <f t="shared" si="34"/>
        <v>98.792146965873172</v>
      </c>
      <c r="J2231" s="206"/>
    </row>
    <row r="2232" spans="1:10" s="164" customFormat="1" ht="33.75" x14ac:dyDescent="0.2">
      <c r="A2232" s="213" t="s">
        <v>1766</v>
      </c>
      <c r="B2232" s="214">
        <v>929</v>
      </c>
      <c r="C2232" s="215">
        <v>11</v>
      </c>
      <c r="D2232" s="215">
        <v>1</v>
      </c>
      <c r="E2232" s="216">
        <v>1170100000</v>
      </c>
      <c r="F2232" s="217"/>
      <c r="G2232" s="218">
        <v>425</v>
      </c>
      <c r="H2232" s="218">
        <v>0</v>
      </c>
      <c r="I2232" s="180">
        <f t="shared" si="34"/>
        <v>0</v>
      </c>
      <c r="J2232" s="206"/>
    </row>
    <row r="2233" spans="1:10" s="164" customFormat="1" ht="11.25" x14ac:dyDescent="0.2">
      <c r="A2233" s="213" t="s">
        <v>611</v>
      </c>
      <c r="B2233" s="214">
        <v>929</v>
      </c>
      <c r="C2233" s="215">
        <v>11</v>
      </c>
      <c r="D2233" s="215">
        <v>1</v>
      </c>
      <c r="E2233" s="216">
        <v>1170100000</v>
      </c>
      <c r="F2233" s="217">
        <v>300</v>
      </c>
      <c r="G2233" s="218">
        <v>425</v>
      </c>
      <c r="H2233" s="218">
        <v>0</v>
      </c>
      <c r="I2233" s="180">
        <f t="shared" si="34"/>
        <v>0</v>
      </c>
      <c r="J2233" s="206"/>
    </row>
    <row r="2234" spans="1:10" s="164" customFormat="1" ht="22.5" x14ac:dyDescent="0.2">
      <c r="A2234" s="213" t="s">
        <v>1244</v>
      </c>
      <c r="B2234" s="214">
        <v>929</v>
      </c>
      <c r="C2234" s="215">
        <v>11</v>
      </c>
      <c r="D2234" s="215">
        <v>1</v>
      </c>
      <c r="E2234" s="216">
        <v>1170108280</v>
      </c>
      <c r="F2234" s="217"/>
      <c r="G2234" s="218">
        <v>34761.4</v>
      </c>
      <c r="H2234" s="218">
        <v>34761.4</v>
      </c>
      <c r="I2234" s="180">
        <f t="shared" si="34"/>
        <v>100</v>
      </c>
      <c r="J2234" s="206"/>
    </row>
    <row r="2235" spans="1:10" s="164" customFormat="1" ht="22.5" x14ac:dyDescent="0.2">
      <c r="A2235" s="213" t="s">
        <v>620</v>
      </c>
      <c r="B2235" s="214">
        <v>929</v>
      </c>
      <c r="C2235" s="215">
        <v>11</v>
      </c>
      <c r="D2235" s="215">
        <v>1</v>
      </c>
      <c r="E2235" s="216">
        <v>1170108280</v>
      </c>
      <c r="F2235" s="217">
        <v>600</v>
      </c>
      <c r="G2235" s="218">
        <v>34761.4</v>
      </c>
      <c r="H2235" s="218">
        <v>34761.4</v>
      </c>
      <c r="I2235" s="180">
        <f t="shared" si="34"/>
        <v>100</v>
      </c>
      <c r="J2235" s="206"/>
    </row>
    <row r="2236" spans="1:10" s="164" customFormat="1" ht="22.5" x14ac:dyDescent="0.2">
      <c r="A2236" s="213" t="s">
        <v>1245</v>
      </c>
      <c r="B2236" s="214">
        <v>929</v>
      </c>
      <c r="C2236" s="215">
        <v>11</v>
      </c>
      <c r="D2236" s="215">
        <v>1</v>
      </c>
      <c r="E2236" s="216">
        <v>1170500000</v>
      </c>
      <c r="F2236" s="217"/>
      <c r="G2236" s="218">
        <v>38100</v>
      </c>
      <c r="H2236" s="218">
        <v>38100</v>
      </c>
      <c r="I2236" s="180">
        <f t="shared" si="34"/>
        <v>100</v>
      </c>
      <c r="J2236" s="206"/>
    </row>
    <row r="2237" spans="1:10" s="164" customFormat="1" ht="11.25" x14ac:dyDescent="0.2">
      <c r="A2237" s="213" t="s">
        <v>1767</v>
      </c>
      <c r="B2237" s="214">
        <v>929</v>
      </c>
      <c r="C2237" s="215">
        <v>11</v>
      </c>
      <c r="D2237" s="215">
        <v>1</v>
      </c>
      <c r="E2237" s="216">
        <v>1170500360</v>
      </c>
      <c r="F2237" s="217"/>
      <c r="G2237" s="218">
        <v>23100</v>
      </c>
      <c r="H2237" s="218">
        <v>23100</v>
      </c>
      <c r="I2237" s="180">
        <f t="shared" si="34"/>
        <v>100</v>
      </c>
      <c r="J2237" s="206"/>
    </row>
    <row r="2238" spans="1:10" s="164" customFormat="1" ht="22.5" x14ac:dyDescent="0.2">
      <c r="A2238" s="213" t="s">
        <v>620</v>
      </c>
      <c r="B2238" s="214">
        <v>929</v>
      </c>
      <c r="C2238" s="215">
        <v>11</v>
      </c>
      <c r="D2238" s="215">
        <v>1</v>
      </c>
      <c r="E2238" s="216">
        <v>1170500360</v>
      </c>
      <c r="F2238" s="217">
        <v>600</v>
      </c>
      <c r="G2238" s="218">
        <v>23100</v>
      </c>
      <c r="H2238" s="218">
        <v>23100</v>
      </c>
      <c r="I2238" s="180">
        <f t="shared" si="34"/>
        <v>100</v>
      </c>
      <c r="J2238" s="206"/>
    </row>
    <row r="2239" spans="1:10" s="164" customFormat="1" ht="22.5" x14ac:dyDescent="0.2">
      <c r="A2239" s="213" t="s">
        <v>1246</v>
      </c>
      <c r="B2239" s="214">
        <v>929</v>
      </c>
      <c r="C2239" s="215">
        <v>11</v>
      </c>
      <c r="D2239" s="215">
        <v>1</v>
      </c>
      <c r="E2239" s="216">
        <v>1170507300</v>
      </c>
      <c r="F2239" s="217"/>
      <c r="G2239" s="218">
        <v>15000</v>
      </c>
      <c r="H2239" s="218">
        <v>15000</v>
      </c>
      <c r="I2239" s="180">
        <f t="shared" si="34"/>
        <v>100</v>
      </c>
      <c r="J2239" s="206"/>
    </row>
    <row r="2240" spans="1:10" s="164" customFormat="1" ht="22.5" x14ac:dyDescent="0.2">
      <c r="A2240" s="213" t="s">
        <v>620</v>
      </c>
      <c r="B2240" s="214">
        <v>929</v>
      </c>
      <c r="C2240" s="215">
        <v>11</v>
      </c>
      <c r="D2240" s="215">
        <v>1</v>
      </c>
      <c r="E2240" s="216">
        <v>1170507300</v>
      </c>
      <c r="F2240" s="217">
        <v>600</v>
      </c>
      <c r="G2240" s="218">
        <v>15000</v>
      </c>
      <c r="H2240" s="218">
        <v>15000</v>
      </c>
      <c r="I2240" s="180">
        <f t="shared" si="34"/>
        <v>100</v>
      </c>
      <c r="J2240" s="206"/>
    </row>
    <row r="2241" spans="1:10" s="164" customFormat="1" ht="11.25" x14ac:dyDescent="0.2">
      <c r="A2241" s="213" t="s">
        <v>1248</v>
      </c>
      <c r="B2241" s="214">
        <v>929</v>
      </c>
      <c r="C2241" s="215">
        <v>11</v>
      </c>
      <c r="D2241" s="215">
        <v>2</v>
      </c>
      <c r="E2241" s="216"/>
      <c r="F2241" s="217"/>
      <c r="G2241" s="218">
        <v>150639.79999999999</v>
      </c>
      <c r="H2241" s="218">
        <v>147866.1</v>
      </c>
      <c r="I2241" s="180">
        <f t="shared" si="34"/>
        <v>98.15872033818421</v>
      </c>
      <c r="J2241" s="206"/>
    </row>
    <row r="2242" spans="1:10" s="164" customFormat="1" ht="22.5" x14ac:dyDescent="0.2">
      <c r="A2242" s="213" t="s">
        <v>987</v>
      </c>
      <c r="B2242" s="214">
        <v>929</v>
      </c>
      <c r="C2242" s="215">
        <v>11</v>
      </c>
      <c r="D2242" s="215">
        <v>2</v>
      </c>
      <c r="E2242" s="216">
        <v>1100000000</v>
      </c>
      <c r="F2242" s="217"/>
      <c r="G2242" s="218">
        <v>150639.79999999999</v>
      </c>
      <c r="H2242" s="218">
        <v>147866.1</v>
      </c>
      <c r="I2242" s="180">
        <f t="shared" si="34"/>
        <v>98.15872033818421</v>
      </c>
      <c r="J2242" s="206"/>
    </row>
    <row r="2243" spans="1:10" s="164" customFormat="1" ht="11.25" x14ac:dyDescent="0.2">
      <c r="A2243" s="213" t="s">
        <v>1249</v>
      </c>
      <c r="B2243" s="214">
        <v>929</v>
      </c>
      <c r="C2243" s="215">
        <v>11</v>
      </c>
      <c r="D2243" s="215">
        <v>2</v>
      </c>
      <c r="E2243" s="216">
        <v>1120000000</v>
      </c>
      <c r="F2243" s="217"/>
      <c r="G2243" s="218">
        <v>61089.5</v>
      </c>
      <c r="H2243" s="218">
        <v>58905.2</v>
      </c>
      <c r="I2243" s="180">
        <f t="shared" si="34"/>
        <v>96.424426456264996</v>
      </c>
      <c r="J2243" s="206"/>
    </row>
    <row r="2244" spans="1:10" s="164" customFormat="1" ht="22.5" x14ac:dyDescent="0.2">
      <c r="A2244" s="213" t="s">
        <v>1263</v>
      </c>
      <c r="B2244" s="214">
        <v>929</v>
      </c>
      <c r="C2244" s="215">
        <v>11</v>
      </c>
      <c r="D2244" s="215">
        <v>2</v>
      </c>
      <c r="E2244" s="216">
        <v>1120300000</v>
      </c>
      <c r="F2244" s="217"/>
      <c r="G2244" s="218">
        <v>52525.3</v>
      </c>
      <c r="H2244" s="218">
        <v>50341</v>
      </c>
      <c r="I2244" s="180">
        <f t="shared" si="34"/>
        <v>95.841432604858994</v>
      </c>
      <c r="J2244" s="206"/>
    </row>
    <row r="2245" spans="1:10" s="164" customFormat="1" ht="22.5" x14ac:dyDescent="0.2">
      <c r="A2245" s="213" t="s">
        <v>1768</v>
      </c>
      <c r="B2245" s="214">
        <v>929</v>
      </c>
      <c r="C2245" s="215">
        <v>11</v>
      </c>
      <c r="D2245" s="215">
        <v>2</v>
      </c>
      <c r="E2245" s="216" t="s">
        <v>1769</v>
      </c>
      <c r="F2245" s="217"/>
      <c r="G2245" s="218">
        <v>52525.3</v>
      </c>
      <c r="H2245" s="218">
        <v>50341</v>
      </c>
      <c r="I2245" s="180">
        <f t="shared" si="34"/>
        <v>95.841432604858994</v>
      </c>
      <c r="J2245" s="206"/>
    </row>
    <row r="2246" spans="1:10" s="164" customFormat="1" ht="22.5" x14ac:dyDescent="0.2">
      <c r="A2246" s="213" t="s">
        <v>620</v>
      </c>
      <c r="B2246" s="214">
        <v>929</v>
      </c>
      <c r="C2246" s="215">
        <v>11</v>
      </c>
      <c r="D2246" s="215">
        <v>2</v>
      </c>
      <c r="E2246" s="216" t="s">
        <v>1769</v>
      </c>
      <c r="F2246" s="217">
        <v>600</v>
      </c>
      <c r="G2246" s="218">
        <v>52525.3</v>
      </c>
      <c r="H2246" s="218">
        <v>50341</v>
      </c>
      <c r="I2246" s="180">
        <f t="shared" si="34"/>
        <v>95.841432604858994</v>
      </c>
      <c r="J2246" s="206"/>
    </row>
    <row r="2247" spans="1:10" s="164" customFormat="1" ht="33.75" x14ac:dyDescent="0.2">
      <c r="A2247" s="213" t="s">
        <v>1250</v>
      </c>
      <c r="B2247" s="214">
        <v>929</v>
      </c>
      <c r="C2247" s="215">
        <v>11</v>
      </c>
      <c r="D2247" s="215">
        <v>2</v>
      </c>
      <c r="E2247" s="216" t="s">
        <v>1251</v>
      </c>
      <c r="F2247" s="217"/>
      <c r="G2247" s="218">
        <v>8564.2000000000007</v>
      </c>
      <c r="H2247" s="218">
        <v>8564.2000000000007</v>
      </c>
      <c r="I2247" s="180">
        <f t="shared" si="34"/>
        <v>100</v>
      </c>
      <c r="J2247" s="206"/>
    </row>
    <row r="2248" spans="1:10" s="164" customFormat="1" ht="22.5" x14ac:dyDescent="0.2">
      <c r="A2248" s="213" t="s">
        <v>1252</v>
      </c>
      <c r="B2248" s="214">
        <v>929</v>
      </c>
      <c r="C2248" s="215">
        <v>11</v>
      </c>
      <c r="D2248" s="215">
        <v>2</v>
      </c>
      <c r="E2248" s="216" t="s">
        <v>1253</v>
      </c>
      <c r="F2248" s="217"/>
      <c r="G2248" s="218">
        <v>8564.2000000000007</v>
      </c>
      <c r="H2248" s="218">
        <v>8564.2000000000007</v>
      </c>
      <c r="I2248" s="180">
        <f t="shared" si="34"/>
        <v>100</v>
      </c>
      <c r="J2248" s="206"/>
    </row>
    <row r="2249" spans="1:10" s="164" customFormat="1" ht="22.5" x14ac:dyDescent="0.2">
      <c r="A2249" s="213" t="s">
        <v>620</v>
      </c>
      <c r="B2249" s="214">
        <v>929</v>
      </c>
      <c r="C2249" s="215">
        <v>11</v>
      </c>
      <c r="D2249" s="215">
        <v>2</v>
      </c>
      <c r="E2249" s="216" t="s">
        <v>1253</v>
      </c>
      <c r="F2249" s="217">
        <v>600</v>
      </c>
      <c r="G2249" s="218">
        <v>8564.2000000000007</v>
      </c>
      <c r="H2249" s="218">
        <v>8564.2000000000007</v>
      </c>
      <c r="I2249" s="180">
        <f t="shared" si="34"/>
        <v>100</v>
      </c>
      <c r="J2249" s="206"/>
    </row>
    <row r="2250" spans="1:10" s="164" customFormat="1" ht="22.5" x14ac:dyDescent="0.2">
      <c r="A2250" s="213" t="s">
        <v>1254</v>
      </c>
      <c r="B2250" s="214">
        <v>929</v>
      </c>
      <c r="C2250" s="215">
        <v>11</v>
      </c>
      <c r="D2250" s="215">
        <v>2</v>
      </c>
      <c r="E2250" s="216">
        <v>1150000000</v>
      </c>
      <c r="F2250" s="217"/>
      <c r="G2250" s="218">
        <v>45403.199999999997</v>
      </c>
      <c r="H2250" s="218">
        <v>45403.199999999997</v>
      </c>
      <c r="I2250" s="180">
        <f t="shared" si="34"/>
        <v>100</v>
      </c>
      <c r="J2250" s="206"/>
    </row>
    <row r="2251" spans="1:10" s="164" customFormat="1" ht="22.5" x14ac:dyDescent="0.2">
      <c r="A2251" s="213" t="s">
        <v>1255</v>
      </c>
      <c r="B2251" s="214">
        <v>929</v>
      </c>
      <c r="C2251" s="215">
        <v>11</v>
      </c>
      <c r="D2251" s="215">
        <v>2</v>
      </c>
      <c r="E2251" s="216">
        <v>1150300000</v>
      </c>
      <c r="F2251" s="217"/>
      <c r="G2251" s="218">
        <v>45403.199999999997</v>
      </c>
      <c r="H2251" s="218">
        <v>45403.199999999997</v>
      </c>
      <c r="I2251" s="180">
        <f t="shared" si="34"/>
        <v>100</v>
      </c>
      <c r="J2251" s="206"/>
    </row>
    <row r="2252" spans="1:10" s="164" customFormat="1" ht="33.75" x14ac:dyDescent="0.2">
      <c r="A2252" s="213" t="s">
        <v>1256</v>
      </c>
      <c r="B2252" s="214">
        <v>929</v>
      </c>
      <c r="C2252" s="215">
        <v>11</v>
      </c>
      <c r="D2252" s="215">
        <v>2</v>
      </c>
      <c r="E2252" s="216">
        <v>1150348790</v>
      </c>
      <c r="F2252" s="217"/>
      <c r="G2252" s="218">
        <v>45403.199999999997</v>
      </c>
      <c r="H2252" s="218">
        <v>45403.199999999997</v>
      </c>
      <c r="I2252" s="180">
        <f t="shared" si="34"/>
        <v>100</v>
      </c>
      <c r="J2252" s="206"/>
    </row>
    <row r="2253" spans="1:10" s="164" customFormat="1" ht="22.5" x14ac:dyDescent="0.2">
      <c r="A2253" s="213" t="s">
        <v>620</v>
      </c>
      <c r="B2253" s="214">
        <v>929</v>
      </c>
      <c r="C2253" s="215">
        <v>11</v>
      </c>
      <c r="D2253" s="215">
        <v>2</v>
      </c>
      <c r="E2253" s="216">
        <v>1150348790</v>
      </c>
      <c r="F2253" s="217">
        <v>600</v>
      </c>
      <c r="G2253" s="218">
        <v>45403.199999999997</v>
      </c>
      <c r="H2253" s="218">
        <v>45403.199999999997</v>
      </c>
      <c r="I2253" s="180">
        <f t="shared" ref="I2253:I2316" si="35">+H2253/G2253*100</f>
        <v>100</v>
      </c>
      <c r="J2253" s="206"/>
    </row>
    <row r="2254" spans="1:10" s="164" customFormat="1" ht="22.5" x14ac:dyDescent="0.2">
      <c r="A2254" s="213" t="s">
        <v>1243</v>
      </c>
      <c r="B2254" s="214">
        <v>929</v>
      </c>
      <c r="C2254" s="215">
        <v>11</v>
      </c>
      <c r="D2254" s="215">
        <v>2</v>
      </c>
      <c r="E2254" s="216">
        <v>1170000000</v>
      </c>
      <c r="F2254" s="217"/>
      <c r="G2254" s="218">
        <v>44147.1</v>
      </c>
      <c r="H2254" s="218">
        <v>43557.7</v>
      </c>
      <c r="I2254" s="180">
        <f t="shared" si="35"/>
        <v>98.664917967431606</v>
      </c>
      <c r="J2254" s="206"/>
    </row>
    <row r="2255" spans="1:10" s="164" customFormat="1" ht="11.25" x14ac:dyDescent="0.2">
      <c r="A2255" s="213" t="s">
        <v>1257</v>
      </c>
      <c r="B2255" s="214">
        <v>929</v>
      </c>
      <c r="C2255" s="215">
        <v>11</v>
      </c>
      <c r="D2255" s="215">
        <v>2</v>
      </c>
      <c r="E2255" s="216">
        <v>1170300000</v>
      </c>
      <c r="F2255" s="217"/>
      <c r="G2255" s="218">
        <v>19947.099999999999</v>
      </c>
      <c r="H2255" s="218">
        <v>19357.7</v>
      </c>
      <c r="I2255" s="180">
        <f t="shared" si="35"/>
        <v>97.045184513037</v>
      </c>
      <c r="J2255" s="206"/>
    </row>
    <row r="2256" spans="1:10" s="164" customFormat="1" ht="22.5" x14ac:dyDescent="0.2">
      <c r="A2256" s="213" t="s">
        <v>1258</v>
      </c>
      <c r="B2256" s="214">
        <v>929</v>
      </c>
      <c r="C2256" s="215">
        <v>11</v>
      </c>
      <c r="D2256" s="215">
        <v>2</v>
      </c>
      <c r="E2256" s="216">
        <v>1170348800</v>
      </c>
      <c r="F2256" s="217"/>
      <c r="G2256" s="218">
        <v>19947.099999999999</v>
      </c>
      <c r="H2256" s="218">
        <v>19357.7</v>
      </c>
      <c r="I2256" s="180">
        <f t="shared" si="35"/>
        <v>97.045184513037</v>
      </c>
      <c r="J2256" s="206"/>
    </row>
    <row r="2257" spans="1:10" s="164" customFormat="1" ht="22.5" x14ac:dyDescent="0.2">
      <c r="A2257" s="213" t="s">
        <v>620</v>
      </c>
      <c r="B2257" s="214">
        <v>929</v>
      </c>
      <c r="C2257" s="215">
        <v>11</v>
      </c>
      <c r="D2257" s="215">
        <v>2</v>
      </c>
      <c r="E2257" s="216">
        <v>1170348800</v>
      </c>
      <c r="F2257" s="217">
        <v>600</v>
      </c>
      <c r="G2257" s="218">
        <v>19947.099999999999</v>
      </c>
      <c r="H2257" s="218">
        <v>19357.7</v>
      </c>
      <c r="I2257" s="180">
        <f t="shared" si="35"/>
        <v>97.045184513037</v>
      </c>
      <c r="J2257" s="206"/>
    </row>
    <row r="2258" spans="1:10" s="164" customFormat="1" ht="22.5" x14ac:dyDescent="0.2">
      <c r="A2258" s="213" t="s">
        <v>1245</v>
      </c>
      <c r="B2258" s="214">
        <v>929</v>
      </c>
      <c r="C2258" s="215">
        <v>11</v>
      </c>
      <c r="D2258" s="215">
        <v>2</v>
      </c>
      <c r="E2258" s="216">
        <v>1170500000</v>
      </c>
      <c r="F2258" s="217"/>
      <c r="G2258" s="218">
        <v>24200</v>
      </c>
      <c r="H2258" s="218">
        <v>24200</v>
      </c>
      <c r="I2258" s="180">
        <f t="shared" si="35"/>
        <v>100</v>
      </c>
      <c r="J2258" s="206"/>
    </row>
    <row r="2259" spans="1:10" s="164" customFormat="1" ht="22.5" x14ac:dyDescent="0.2">
      <c r="A2259" s="213" t="s">
        <v>1259</v>
      </c>
      <c r="B2259" s="214">
        <v>929</v>
      </c>
      <c r="C2259" s="215">
        <v>11</v>
      </c>
      <c r="D2259" s="215">
        <v>2</v>
      </c>
      <c r="E2259" s="216">
        <v>1170507200</v>
      </c>
      <c r="F2259" s="217"/>
      <c r="G2259" s="218">
        <v>24200</v>
      </c>
      <c r="H2259" s="218">
        <v>24200</v>
      </c>
      <c r="I2259" s="180">
        <f t="shared" si="35"/>
        <v>100</v>
      </c>
      <c r="J2259" s="206"/>
    </row>
    <row r="2260" spans="1:10" s="164" customFormat="1" ht="22.5" x14ac:dyDescent="0.2">
      <c r="A2260" s="213" t="s">
        <v>620</v>
      </c>
      <c r="B2260" s="214">
        <v>929</v>
      </c>
      <c r="C2260" s="215">
        <v>11</v>
      </c>
      <c r="D2260" s="215">
        <v>2</v>
      </c>
      <c r="E2260" s="216">
        <v>1170507200</v>
      </c>
      <c r="F2260" s="217">
        <v>600</v>
      </c>
      <c r="G2260" s="218">
        <v>24200</v>
      </c>
      <c r="H2260" s="218">
        <v>24200</v>
      </c>
      <c r="I2260" s="180">
        <f t="shared" si="35"/>
        <v>100</v>
      </c>
      <c r="J2260" s="206"/>
    </row>
    <row r="2261" spans="1:10" s="164" customFormat="1" ht="11.25" x14ac:dyDescent="0.2">
      <c r="A2261" s="213" t="s">
        <v>1260</v>
      </c>
      <c r="B2261" s="214">
        <v>929</v>
      </c>
      <c r="C2261" s="215">
        <v>11</v>
      </c>
      <c r="D2261" s="215">
        <v>3</v>
      </c>
      <c r="E2261" s="216"/>
      <c r="F2261" s="217"/>
      <c r="G2261" s="218">
        <v>551998.5</v>
      </c>
      <c r="H2261" s="218">
        <v>545509.69999999995</v>
      </c>
      <c r="I2261" s="180">
        <f t="shared" si="35"/>
        <v>98.824489559301327</v>
      </c>
      <c r="J2261" s="206"/>
    </row>
    <row r="2262" spans="1:10" s="164" customFormat="1" ht="22.5" x14ac:dyDescent="0.2">
      <c r="A2262" s="213" t="s">
        <v>987</v>
      </c>
      <c r="B2262" s="214">
        <v>929</v>
      </c>
      <c r="C2262" s="215">
        <v>11</v>
      </c>
      <c r="D2262" s="215">
        <v>3</v>
      </c>
      <c r="E2262" s="216">
        <v>1100000000</v>
      </c>
      <c r="F2262" s="217"/>
      <c r="G2262" s="218">
        <v>551237.5</v>
      </c>
      <c r="H2262" s="218">
        <v>544748.69999999995</v>
      </c>
      <c r="I2262" s="180">
        <f t="shared" si="35"/>
        <v>98.822866731671908</v>
      </c>
      <c r="J2262" s="206"/>
    </row>
    <row r="2263" spans="1:10" s="164" customFormat="1" ht="11.25" x14ac:dyDescent="0.2">
      <c r="A2263" s="213" t="s">
        <v>1249</v>
      </c>
      <c r="B2263" s="214">
        <v>929</v>
      </c>
      <c r="C2263" s="215">
        <v>11</v>
      </c>
      <c r="D2263" s="215">
        <v>3</v>
      </c>
      <c r="E2263" s="216">
        <v>1120000000</v>
      </c>
      <c r="F2263" s="217"/>
      <c r="G2263" s="218">
        <v>278959.5</v>
      </c>
      <c r="H2263" s="218">
        <v>275887.2</v>
      </c>
      <c r="I2263" s="180">
        <f t="shared" si="35"/>
        <v>98.898657331978299</v>
      </c>
      <c r="J2263" s="206"/>
    </row>
    <row r="2264" spans="1:10" s="164" customFormat="1" ht="22.5" x14ac:dyDescent="0.2">
      <c r="A2264" s="213" t="s">
        <v>1261</v>
      </c>
      <c r="B2264" s="214">
        <v>929</v>
      </c>
      <c r="C2264" s="215">
        <v>11</v>
      </c>
      <c r="D2264" s="215">
        <v>3</v>
      </c>
      <c r="E2264" s="216">
        <v>1120100000</v>
      </c>
      <c r="F2264" s="217"/>
      <c r="G2264" s="218">
        <v>29038</v>
      </c>
      <c r="H2264" s="218">
        <v>29038</v>
      </c>
      <c r="I2264" s="180">
        <f t="shared" si="35"/>
        <v>100</v>
      </c>
      <c r="J2264" s="206"/>
    </row>
    <row r="2265" spans="1:10" s="164" customFormat="1" ht="22.5" x14ac:dyDescent="0.2">
      <c r="A2265" s="213" t="s">
        <v>1262</v>
      </c>
      <c r="B2265" s="214">
        <v>929</v>
      </c>
      <c r="C2265" s="215">
        <v>11</v>
      </c>
      <c r="D2265" s="215">
        <v>3</v>
      </c>
      <c r="E2265" s="216">
        <v>1120108200</v>
      </c>
      <c r="F2265" s="217"/>
      <c r="G2265" s="218">
        <v>29038</v>
      </c>
      <c r="H2265" s="218">
        <v>29038</v>
      </c>
      <c r="I2265" s="180">
        <f t="shared" si="35"/>
        <v>100</v>
      </c>
      <c r="J2265" s="206"/>
    </row>
    <row r="2266" spans="1:10" s="164" customFormat="1" ht="22.5" x14ac:dyDescent="0.2">
      <c r="A2266" s="213" t="s">
        <v>620</v>
      </c>
      <c r="B2266" s="214">
        <v>929</v>
      </c>
      <c r="C2266" s="215">
        <v>11</v>
      </c>
      <c r="D2266" s="215">
        <v>3</v>
      </c>
      <c r="E2266" s="216">
        <v>1120108200</v>
      </c>
      <c r="F2266" s="217">
        <v>600</v>
      </c>
      <c r="G2266" s="218">
        <v>29038</v>
      </c>
      <c r="H2266" s="218">
        <v>29038</v>
      </c>
      <c r="I2266" s="180">
        <f t="shared" si="35"/>
        <v>100</v>
      </c>
      <c r="J2266" s="206"/>
    </row>
    <row r="2267" spans="1:10" s="164" customFormat="1" ht="22.5" x14ac:dyDescent="0.2">
      <c r="A2267" s="213" t="s">
        <v>1263</v>
      </c>
      <c r="B2267" s="214">
        <v>929</v>
      </c>
      <c r="C2267" s="215">
        <v>11</v>
      </c>
      <c r="D2267" s="215">
        <v>3</v>
      </c>
      <c r="E2267" s="216">
        <v>1120300000</v>
      </c>
      <c r="F2267" s="217"/>
      <c r="G2267" s="218">
        <v>246859.5</v>
      </c>
      <c r="H2267" s="218">
        <v>243787.2</v>
      </c>
      <c r="I2267" s="180">
        <f t="shared" si="35"/>
        <v>98.755445911540789</v>
      </c>
      <c r="J2267" s="206"/>
    </row>
    <row r="2268" spans="1:10" s="164" customFormat="1" ht="45" x14ac:dyDescent="0.2">
      <c r="A2268" s="213" t="s">
        <v>1264</v>
      </c>
      <c r="B2268" s="214">
        <v>929</v>
      </c>
      <c r="C2268" s="215">
        <v>11</v>
      </c>
      <c r="D2268" s="215">
        <v>3</v>
      </c>
      <c r="E2268" s="216">
        <v>1120348310</v>
      </c>
      <c r="F2268" s="217"/>
      <c r="G2268" s="218">
        <v>27171</v>
      </c>
      <c r="H2268" s="218">
        <v>26999.200000000001</v>
      </c>
      <c r="I2268" s="180">
        <f t="shared" si="35"/>
        <v>99.367708218320999</v>
      </c>
      <c r="J2268" s="206"/>
    </row>
    <row r="2269" spans="1:10" s="164" customFormat="1" ht="22.5" x14ac:dyDescent="0.2">
      <c r="A2269" s="213" t="s">
        <v>620</v>
      </c>
      <c r="B2269" s="214">
        <v>929</v>
      </c>
      <c r="C2269" s="215">
        <v>11</v>
      </c>
      <c r="D2269" s="215">
        <v>3</v>
      </c>
      <c r="E2269" s="216">
        <v>1120348310</v>
      </c>
      <c r="F2269" s="217">
        <v>600</v>
      </c>
      <c r="G2269" s="218">
        <v>27171</v>
      </c>
      <c r="H2269" s="218">
        <v>26999.200000000001</v>
      </c>
      <c r="I2269" s="180">
        <f t="shared" si="35"/>
        <v>99.367708218320999</v>
      </c>
      <c r="J2269" s="206"/>
    </row>
    <row r="2270" spans="1:10" s="164" customFormat="1" ht="45" x14ac:dyDescent="0.2">
      <c r="A2270" s="213" t="s">
        <v>1265</v>
      </c>
      <c r="B2270" s="214">
        <v>929</v>
      </c>
      <c r="C2270" s="215">
        <v>11</v>
      </c>
      <c r="D2270" s="215">
        <v>3</v>
      </c>
      <c r="E2270" s="216">
        <v>1120348320</v>
      </c>
      <c r="F2270" s="217"/>
      <c r="G2270" s="218">
        <v>27237.8</v>
      </c>
      <c r="H2270" s="218">
        <v>26635.8</v>
      </c>
      <c r="I2270" s="180">
        <f t="shared" si="35"/>
        <v>97.789836183539052</v>
      </c>
      <c r="J2270" s="206"/>
    </row>
    <row r="2271" spans="1:10" s="164" customFormat="1" ht="22.5" x14ac:dyDescent="0.2">
      <c r="A2271" s="213" t="s">
        <v>620</v>
      </c>
      <c r="B2271" s="214">
        <v>929</v>
      </c>
      <c r="C2271" s="215">
        <v>11</v>
      </c>
      <c r="D2271" s="215">
        <v>3</v>
      </c>
      <c r="E2271" s="216">
        <v>1120348320</v>
      </c>
      <c r="F2271" s="217">
        <v>600</v>
      </c>
      <c r="G2271" s="218">
        <v>27237.8</v>
      </c>
      <c r="H2271" s="218">
        <v>26635.8</v>
      </c>
      <c r="I2271" s="180">
        <f t="shared" si="35"/>
        <v>97.789836183539052</v>
      </c>
      <c r="J2271" s="206"/>
    </row>
    <row r="2272" spans="1:10" s="164" customFormat="1" ht="33.75" x14ac:dyDescent="0.2">
      <c r="A2272" s="213" t="s">
        <v>1266</v>
      </c>
      <c r="B2272" s="214">
        <v>929</v>
      </c>
      <c r="C2272" s="215">
        <v>11</v>
      </c>
      <c r="D2272" s="215">
        <v>3</v>
      </c>
      <c r="E2272" s="216">
        <v>1120348330</v>
      </c>
      <c r="F2272" s="217"/>
      <c r="G2272" s="218">
        <v>34544.400000000001</v>
      </c>
      <c r="H2272" s="218">
        <v>34246.9</v>
      </c>
      <c r="I2272" s="180">
        <f t="shared" si="35"/>
        <v>99.138789499889995</v>
      </c>
      <c r="J2272" s="206"/>
    </row>
    <row r="2273" spans="1:10" s="164" customFormat="1" ht="22.5" x14ac:dyDescent="0.2">
      <c r="A2273" s="213" t="s">
        <v>620</v>
      </c>
      <c r="B2273" s="214">
        <v>929</v>
      </c>
      <c r="C2273" s="215">
        <v>11</v>
      </c>
      <c r="D2273" s="215">
        <v>3</v>
      </c>
      <c r="E2273" s="216">
        <v>1120348330</v>
      </c>
      <c r="F2273" s="217">
        <v>600</v>
      </c>
      <c r="G2273" s="218">
        <v>34544.400000000001</v>
      </c>
      <c r="H2273" s="218">
        <v>34246.9</v>
      </c>
      <c r="I2273" s="180">
        <f t="shared" si="35"/>
        <v>99.138789499889995</v>
      </c>
      <c r="J2273" s="206"/>
    </row>
    <row r="2274" spans="1:10" s="164" customFormat="1" ht="33.75" x14ac:dyDescent="0.2">
      <c r="A2274" s="213" t="s">
        <v>1267</v>
      </c>
      <c r="B2274" s="214">
        <v>929</v>
      </c>
      <c r="C2274" s="215">
        <v>11</v>
      </c>
      <c r="D2274" s="215">
        <v>3</v>
      </c>
      <c r="E2274" s="216">
        <v>1120348340</v>
      </c>
      <c r="F2274" s="217"/>
      <c r="G2274" s="218">
        <v>23295.4</v>
      </c>
      <c r="H2274" s="218">
        <v>22911.5</v>
      </c>
      <c r="I2274" s="180">
        <f t="shared" si="35"/>
        <v>98.352035165740872</v>
      </c>
      <c r="J2274" s="206"/>
    </row>
    <row r="2275" spans="1:10" s="164" customFormat="1" ht="22.5" x14ac:dyDescent="0.2">
      <c r="A2275" s="213" t="s">
        <v>620</v>
      </c>
      <c r="B2275" s="214">
        <v>929</v>
      </c>
      <c r="C2275" s="215">
        <v>11</v>
      </c>
      <c r="D2275" s="215">
        <v>3</v>
      </c>
      <c r="E2275" s="216">
        <v>1120348340</v>
      </c>
      <c r="F2275" s="217">
        <v>600</v>
      </c>
      <c r="G2275" s="218">
        <v>23295.4</v>
      </c>
      <c r="H2275" s="218">
        <v>22911.5</v>
      </c>
      <c r="I2275" s="180">
        <f t="shared" si="35"/>
        <v>98.352035165740872</v>
      </c>
      <c r="J2275" s="206"/>
    </row>
    <row r="2276" spans="1:10" s="164" customFormat="1" ht="33.75" x14ac:dyDescent="0.2">
      <c r="A2276" s="213" t="s">
        <v>1268</v>
      </c>
      <c r="B2276" s="214">
        <v>929</v>
      </c>
      <c r="C2276" s="215">
        <v>11</v>
      </c>
      <c r="D2276" s="215">
        <v>3</v>
      </c>
      <c r="E2276" s="216">
        <v>1120348350</v>
      </c>
      <c r="F2276" s="217"/>
      <c r="G2276" s="218">
        <v>21576.9</v>
      </c>
      <c r="H2276" s="218">
        <v>21286.6</v>
      </c>
      <c r="I2276" s="180">
        <f t="shared" si="35"/>
        <v>98.654579666217103</v>
      </c>
      <c r="J2276" s="206"/>
    </row>
    <row r="2277" spans="1:10" s="164" customFormat="1" ht="22.5" x14ac:dyDescent="0.2">
      <c r="A2277" s="213" t="s">
        <v>620</v>
      </c>
      <c r="B2277" s="214">
        <v>929</v>
      </c>
      <c r="C2277" s="215">
        <v>11</v>
      </c>
      <c r="D2277" s="215">
        <v>3</v>
      </c>
      <c r="E2277" s="216">
        <v>1120348350</v>
      </c>
      <c r="F2277" s="217">
        <v>600</v>
      </c>
      <c r="G2277" s="218">
        <v>21576.9</v>
      </c>
      <c r="H2277" s="218">
        <v>21286.6</v>
      </c>
      <c r="I2277" s="180">
        <f t="shared" si="35"/>
        <v>98.654579666217103</v>
      </c>
      <c r="J2277" s="206"/>
    </row>
    <row r="2278" spans="1:10" s="164" customFormat="1" ht="33.75" x14ac:dyDescent="0.2">
      <c r="A2278" s="213" t="s">
        <v>1269</v>
      </c>
      <c r="B2278" s="214">
        <v>929</v>
      </c>
      <c r="C2278" s="215">
        <v>11</v>
      </c>
      <c r="D2278" s="215">
        <v>3</v>
      </c>
      <c r="E2278" s="216">
        <v>1120348360</v>
      </c>
      <c r="F2278" s="217"/>
      <c r="G2278" s="218">
        <v>14164.6</v>
      </c>
      <c r="H2278" s="218">
        <v>13937.8</v>
      </c>
      <c r="I2278" s="180">
        <f t="shared" si="35"/>
        <v>98.398825240387993</v>
      </c>
      <c r="J2278" s="206"/>
    </row>
    <row r="2279" spans="1:10" s="164" customFormat="1" ht="22.5" x14ac:dyDescent="0.2">
      <c r="A2279" s="213" t="s">
        <v>620</v>
      </c>
      <c r="B2279" s="214">
        <v>929</v>
      </c>
      <c r="C2279" s="215">
        <v>11</v>
      </c>
      <c r="D2279" s="215">
        <v>3</v>
      </c>
      <c r="E2279" s="216">
        <v>1120348360</v>
      </c>
      <c r="F2279" s="217">
        <v>600</v>
      </c>
      <c r="G2279" s="218">
        <v>14164.6</v>
      </c>
      <c r="H2279" s="218">
        <v>13937.8</v>
      </c>
      <c r="I2279" s="180">
        <f t="shared" si="35"/>
        <v>98.398825240387993</v>
      </c>
      <c r="J2279" s="206"/>
    </row>
    <row r="2280" spans="1:10" s="164" customFormat="1" ht="33.75" x14ac:dyDescent="0.2">
      <c r="A2280" s="213" t="s">
        <v>1270</v>
      </c>
      <c r="B2280" s="214">
        <v>929</v>
      </c>
      <c r="C2280" s="215">
        <v>11</v>
      </c>
      <c r="D2280" s="215">
        <v>3</v>
      </c>
      <c r="E2280" s="216">
        <v>1120348370</v>
      </c>
      <c r="F2280" s="217"/>
      <c r="G2280" s="218">
        <v>21836</v>
      </c>
      <c r="H2280" s="218">
        <v>21663.4</v>
      </c>
      <c r="I2280" s="180">
        <f t="shared" si="35"/>
        <v>99.209562190877449</v>
      </c>
      <c r="J2280" s="206"/>
    </row>
    <row r="2281" spans="1:10" s="164" customFormat="1" ht="22.5" x14ac:dyDescent="0.2">
      <c r="A2281" s="213" t="s">
        <v>620</v>
      </c>
      <c r="B2281" s="214">
        <v>929</v>
      </c>
      <c r="C2281" s="215">
        <v>11</v>
      </c>
      <c r="D2281" s="215">
        <v>3</v>
      </c>
      <c r="E2281" s="216">
        <v>1120348370</v>
      </c>
      <c r="F2281" s="217">
        <v>600</v>
      </c>
      <c r="G2281" s="218">
        <v>21836</v>
      </c>
      <c r="H2281" s="218">
        <v>21663.4</v>
      </c>
      <c r="I2281" s="180">
        <f t="shared" si="35"/>
        <v>99.209562190877449</v>
      </c>
      <c r="J2281" s="206"/>
    </row>
    <row r="2282" spans="1:10" s="164" customFormat="1" ht="33.75" x14ac:dyDescent="0.2">
      <c r="A2282" s="213" t="s">
        <v>1271</v>
      </c>
      <c r="B2282" s="214">
        <v>929</v>
      </c>
      <c r="C2282" s="215">
        <v>11</v>
      </c>
      <c r="D2282" s="215">
        <v>3</v>
      </c>
      <c r="E2282" s="216">
        <v>1120348380</v>
      </c>
      <c r="F2282" s="217"/>
      <c r="G2282" s="218">
        <v>18272.900000000001</v>
      </c>
      <c r="H2282" s="218">
        <v>17984.400000000001</v>
      </c>
      <c r="I2282" s="180">
        <f t="shared" si="35"/>
        <v>98.421159202972703</v>
      </c>
      <c r="J2282" s="206"/>
    </row>
    <row r="2283" spans="1:10" s="164" customFormat="1" ht="22.5" x14ac:dyDescent="0.2">
      <c r="A2283" s="213" t="s">
        <v>620</v>
      </c>
      <c r="B2283" s="214">
        <v>929</v>
      </c>
      <c r="C2283" s="215">
        <v>11</v>
      </c>
      <c r="D2283" s="215">
        <v>3</v>
      </c>
      <c r="E2283" s="216">
        <v>1120348380</v>
      </c>
      <c r="F2283" s="217">
        <v>600</v>
      </c>
      <c r="G2283" s="218">
        <v>18272.900000000001</v>
      </c>
      <c r="H2283" s="218">
        <v>17984.400000000001</v>
      </c>
      <c r="I2283" s="180">
        <f t="shared" si="35"/>
        <v>98.421159202972703</v>
      </c>
    </row>
    <row r="2284" spans="1:10" s="164" customFormat="1" ht="33.75" x14ac:dyDescent="0.2">
      <c r="A2284" s="213" t="s">
        <v>1272</v>
      </c>
      <c r="B2284" s="214">
        <v>929</v>
      </c>
      <c r="C2284" s="215">
        <v>11</v>
      </c>
      <c r="D2284" s="215">
        <v>3</v>
      </c>
      <c r="E2284" s="216">
        <v>1120348390</v>
      </c>
      <c r="F2284" s="217"/>
      <c r="G2284" s="218">
        <v>6744.1</v>
      </c>
      <c r="H2284" s="218">
        <v>6704.3</v>
      </c>
      <c r="I2284" s="180">
        <f t="shared" si="35"/>
        <v>99.409854539523437</v>
      </c>
    </row>
    <row r="2285" spans="1:10" s="164" customFormat="1" ht="22.5" x14ac:dyDescent="0.2">
      <c r="A2285" s="213" t="s">
        <v>620</v>
      </c>
      <c r="B2285" s="214">
        <v>929</v>
      </c>
      <c r="C2285" s="215">
        <v>11</v>
      </c>
      <c r="D2285" s="215">
        <v>3</v>
      </c>
      <c r="E2285" s="216">
        <v>1120348390</v>
      </c>
      <c r="F2285" s="217">
        <v>600</v>
      </c>
      <c r="G2285" s="218">
        <v>6744.1</v>
      </c>
      <c r="H2285" s="218">
        <v>6704.3</v>
      </c>
      <c r="I2285" s="180">
        <f t="shared" si="35"/>
        <v>99.409854539523437</v>
      </c>
    </row>
    <row r="2286" spans="1:10" s="164" customFormat="1" ht="33.75" x14ac:dyDescent="0.2">
      <c r="A2286" s="213" t="s">
        <v>1273</v>
      </c>
      <c r="B2286" s="214">
        <v>929</v>
      </c>
      <c r="C2286" s="215">
        <v>11</v>
      </c>
      <c r="D2286" s="215">
        <v>3</v>
      </c>
      <c r="E2286" s="216">
        <v>1120348400</v>
      </c>
      <c r="F2286" s="217"/>
      <c r="G2286" s="218">
        <v>33903.1</v>
      </c>
      <c r="H2286" s="218">
        <v>33631.599999999999</v>
      </c>
      <c r="I2286" s="180">
        <f t="shared" si="35"/>
        <v>99.199188274818525</v>
      </c>
    </row>
    <row r="2287" spans="1:10" s="164" customFormat="1" ht="22.5" x14ac:dyDescent="0.2">
      <c r="A2287" s="213" t="s">
        <v>620</v>
      </c>
      <c r="B2287" s="214">
        <v>929</v>
      </c>
      <c r="C2287" s="215">
        <v>11</v>
      </c>
      <c r="D2287" s="215">
        <v>3</v>
      </c>
      <c r="E2287" s="216">
        <v>1120348400</v>
      </c>
      <c r="F2287" s="217">
        <v>600</v>
      </c>
      <c r="G2287" s="218">
        <v>33903.1</v>
      </c>
      <c r="H2287" s="218">
        <v>33631.599999999999</v>
      </c>
      <c r="I2287" s="180">
        <f t="shared" si="35"/>
        <v>99.199188274818525</v>
      </c>
    </row>
    <row r="2288" spans="1:10" s="164" customFormat="1" ht="33.75" x14ac:dyDescent="0.2">
      <c r="A2288" s="213" t="s">
        <v>1274</v>
      </c>
      <c r="B2288" s="214">
        <v>929</v>
      </c>
      <c r="C2288" s="215">
        <v>11</v>
      </c>
      <c r="D2288" s="215">
        <v>3</v>
      </c>
      <c r="E2288" s="216">
        <v>1120348700</v>
      </c>
      <c r="F2288" s="217"/>
      <c r="G2288" s="218">
        <v>18113.3</v>
      </c>
      <c r="H2288" s="218">
        <v>17785.7</v>
      </c>
      <c r="I2288" s="180">
        <f t="shared" si="35"/>
        <v>98.191384231476334</v>
      </c>
    </row>
    <row r="2289" spans="1:9" s="164" customFormat="1" ht="22.5" x14ac:dyDescent="0.2">
      <c r="A2289" s="213" t="s">
        <v>620</v>
      </c>
      <c r="B2289" s="214">
        <v>929</v>
      </c>
      <c r="C2289" s="215">
        <v>11</v>
      </c>
      <c r="D2289" s="215">
        <v>3</v>
      </c>
      <c r="E2289" s="216">
        <v>1120348700</v>
      </c>
      <c r="F2289" s="217">
        <v>600</v>
      </c>
      <c r="G2289" s="218">
        <v>18113.3</v>
      </c>
      <c r="H2289" s="218">
        <v>17785.7</v>
      </c>
      <c r="I2289" s="180">
        <f t="shared" si="35"/>
        <v>98.191384231476334</v>
      </c>
    </row>
    <row r="2290" spans="1:9" s="164" customFormat="1" ht="33.75" x14ac:dyDescent="0.2">
      <c r="A2290" s="213" t="s">
        <v>1250</v>
      </c>
      <c r="B2290" s="214">
        <v>929</v>
      </c>
      <c r="C2290" s="215">
        <v>11</v>
      </c>
      <c r="D2290" s="215">
        <v>3</v>
      </c>
      <c r="E2290" s="216" t="s">
        <v>1251</v>
      </c>
      <c r="F2290" s="217"/>
      <c r="G2290" s="218">
        <v>3062</v>
      </c>
      <c r="H2290" s="218">
        <v>3062</v>
      </c>
      <c r="I2290" s="180">
        <f t="shared" si="35"/>
        <v>100</v>
      </c>
    </row>
    <row r="2291" spans="1:9" s="164" customFormat="1" ht="33.75" x14ac:dyDescent="0.2">
      <c r="A2291" s="213" t="s">
        <v>1275</v>
      </c>
      <c r="B2291" s="214">
        <v>929</v>
      </c>
      <c r="C2291" s="215">
        <v>11</v>
      </c>
      <c r="D2291" s="215">
        <v>3</v>
      </c>
      <c r="E2291" s="216" t="s">
        <v>1276</v>
      </c>
      <c r="F2291" s="217"/>
      <c r="G2291" s="218">
        <v>3062</v>
      </c>
      <c r="H2291" s="218">
        <v>3062</v>
      </c>
      <c r="I2291" s="180">
        <f t="shared" si="35"/>
        <v>100</v>
      </c>
    </row>
    <row r="2292" spans="1:9" s="164" customFormat="1" ht="11.25" x14ac:dyDescent="0.2">
      <c r="A2292" s="213" t="s">
        <v>611</v>
      </c>
      <c r="B2292" s="214">
        <v>929</v>
      </c>
      <c r="C2292" s="215">
        <v>11</v>
      </c>
      <c r="D2292" s="215">
        <v>3</v>
      </c>
      <c r="E2292" s="216" t="s">
        <v>1276</v>
      </c>
      <c r="F2292" s="217">
        <v>300</v>
      </c>
      <c r="G2292" s="218">
        <v>310</v>
      </c>
      <c r="H2292" s="218">
        <v>310</v>
      </c>
      <c r="I2292" s="180">
        <f t="shared" si="35"/>
        <v>100</v>
      </c>
    </row>
    <row r="2293" spans="1:9" s="164" customFormat="1" ht="22.5" x14ac:dyDescent="0.2">
      <c r="A2293" s="213" t="s">
        <v>620</v>
      </c>
      <c r="B2293" s="214">
        <v>929</v>
      </c>
      <c r="C2293" s="215">
        <v>11</v>
      </c>
      <c r="D2293" s="215">
        <v>3</v>
      </c>
      <c r="E2293" s="216" t="s">
        <v>1276</v>
      </c>
      <c r="F2293" s="217">
        <v>600</v>
      </c>
      <c r="G2293" s="218">
        <v>2752</v>
      </c>
      <c r="H2293" s="218">
        <v>2752</v>
      </c>
      <c r="I2293" s="180">
        <f t="shared" si="35"/>
        <v>100</v>
      </c>
    </row>
    <row r="2294" spans="1:9" s="164" customFormat="1" ht="33.75" x14ac:dyDescent="0.2">
      <c r="A2294" s="213" t="s">
        <v>1277</v>
      </c>
      <c r="B2294" s="214">
        <v>929</v>
      </c>
      <c r="C2294" s="215">
        <v>11</v>
      </c>
      <c r="D2294" s="215">
        <v>3</v>
      </c>
      <c r="E2294" s="216">
        <v>1130000000</v>
      </c>
      <c r="F2294" s="217"/>
      <c r="G2294" s="218">
        <v>178324.8</v>
      </c>
      <c r="H2294" s="218">
        <v>176389.2</v>
      </c>
      <c r="I2294" s="180">
        <f t="shared" si="35"/>
        <v>98.914564883852393</v>
      </c>
    </row>
    <row r="2295" spans="1:9" s="164" customFormat="1" ht="45" x14ac:dyDescent="0.2">
      <c r="A2295" s="213" t="s">
        <v>1278</v>
      </c>
      <c r="B2295" s="214">
        <v>929</v>
      </c>
      <c r="C2295" s="215">
        <v>11</v>
      </c>
      <c r="D2295" s="215">
        <v>3</v>
      </c>
      <c r="E2295" s="216">
        <v>1130042300</v>
      </c>
      <c r="F2295" s="217"/>
      <c r="G2295" s="218">
        <v>19618.2</v>
      </c>
      <c r="H2295" s="218">
        <v>19436.2</v>
      </c>
      <c r="I2295" s="180">
        <f t="shared" si="35"/>
        <v>99.072290016413334</v>
      </c>
    </row>
    <row r="2296" spans="1:9" s="164" customFormat="1" ht="22.5" x14ac:dyDescent="0.2">
      <c r="A2296" s="213" t="s">
        <v>620</v>
      </c>
      <c r="B2296" s="214">
        <v>929</v>
      </c>
      <c r="C2296" s="215">
        <v>11</v>
      </c>
      <c r="D2296" s="215">
        <v>3</v>
      </c>
      <c r="E2296" s="216">
        <v>1130042300</v>
      </c>
      <c r="F2296" s="217">
        <v>600</v>
      </c>
      <c r="G2296" s="218">
        <v>19618.2</v>
      </c>
      <c r="H2296" s="218">
        <v>19436.2</v>
      </c>
      <c r="I2296" s="180">
        <f t="shared" si="35"/>
        <v>99.072290016413334</v>
      </c>
    </row>
    <row r="2297" spans="1:9" s="164" customFormat="1" ht="45" x14ac:dyDescent="0.2">
      <c r="A2297" s="213" t="s">
        <v>1279</v>
      </c>
      <c r="B2297" s="214">
        <v>929</v>
      </c>
      <c r="C2297" s="215">
        <v>11</v>
      </c>
      <c r="D2297" s="215">
        <v>3</v>
      </c>
      <c r="E2297" s="216">
        <v>1130042400</v>
      </c>
      <c r="F2297" s="217"/>
      <c r="G2297" s="218">
        <v>30986.7</v>
      </c>
      <c r="H2297" s="218">
        <v>30747.200000000001</v>
      </c>
      <c r="I2297" s="180">
        <f t="shared" si="35"/>
        <v>99.22708775055105</v>
      </c>
    </row>
    <row r="2298" spans="1:9" s="164" customFormat="1" ht="22.5" x14ac:dyDescent="0.2">
      <c r="A2298" s="213" t="s">
        <v>620</v>
      </c>
      <c r="B2298" s="214">
        <v>929</v>
      </c>
      <c r="C2298" s="215">
        <v>11</v>
      </c>
      <c r="D2298" s="215">
        <v>3</v>
      </c>
      <c r="E2298" s="216">
        <v>1130042400</v>
      </c>
      <c r="F2298" s="217">
        <v>600</v>
      </c>
      <c r="G2298" s="218">
        <v>30986.7</v>
      </c>
      <c r="H2298" s="218">
        <v>30747.200000000001</v>
      </c>
      <c r="I2298" s="180">
        <f t="shared" si="35"/>
        <v>99.22708775055105</v>
      </c>
    </row>
    <row r="2299" spans="1:9" s="164" customFormat="1" ht="45" x14ac:dyDescent="0.2">
      <c r="A2299" s="213" t="s">
        <v>1280</v>
      </c>
      <c r="B2299" s="214">
        <v>929</v>
      </c>
      <c r="C2299" s="215">
        <v>11</v>
      </c>
      <c r="D2299" s="215">
        <v>3</v>
      </c>
      <c r="E2299" s="216">
        <v>1130042500</v>
      </c>
      <c r="F2299" s="217"/>
      <c r="G2299" s="218">
        <v>10955.5</v>
      </c>
      <c r="H2299" s="218">
        <v>10738.1</v>
      </c>
      <c r="I2299" s="180">
        <f t="shared" si="35"/>
        <v>98.015608598420883</v>
      </c>
    </row>
    <row r="2300" spans="1:9" s="164" customFormat="1" ht="22.5" x14ac:dyDescent="0.2">
      <c r="A2300" s="213" t="s">
        <v>620</v>
      </c>
      <c r="B2300" s="214">
        <v>929</v>
      </c>
      <c r="C2300" s="215">
        <v>11</v>
      </c>
      <c r="D2300" s="215">
        <v>3</v>
      </c>
      <c r="E2300" s="216">
        <v>1130042500</v>
      </c>
      <c r="F2300" s="217">
        <v>600</v>
      </c>
      <c r="G2300" s="218">
        <v>10955.5</v>
      </c>
      <c r="H2300" s="218">
        <v>10738.1</v>
      </c>
      <c r="I2300" s="180">
        <f t="shared" si="35"/>
        <v>98.015608598420883</v>
      </c>
    </row>
    <row r="2301" spans="1:9" s="164" customFormat="1" ht="45" x14ac:dyDescent="0.2">
      <c r="A2301" s="213" t="s">
        <v>1281</v>
      </c>
      <c r="B2301" s="214">
        <v>929</v>
      </c>
      <c r="C2301" s="215">
        <v>11</v>
      </c>
      <c r="D2301" s="215">
        <v>3</v>
      </c>
      <c r="E2301" s="216">
        <v>1130042600</v>
      </c>
      <c r="F2301" s="217"/>
      <c r="G2301" s="218">
        <v>20193.599999999999</v>
      </c>
      <c r="H2301" s="218">
        <v>20120.7</v>
      </c>
      <c r="I2301" s="180">
        <f t="shared" si="35"/>
        <v>99.63899453292133</v>
      </c>
    </row>
    <row r="2302" spans="1:9" s="164" customFormat="1" ht="22.5" x14ac:dyDescent="0.2">
      <c r="A2302" s="213" t="s">
        <v>620</v>
      </c>
      <c r="B2302" s="214">
        <v>929</v>
      </c>
      <c r="C2302" s="215">
        <v>11</v>
      </c>
      <c r="D2302" s="215">
        <v>3</v>
      </c>
      <c r="E2302" s="216">
        <v>1130042600</v>
      </c>
      <c r="F2302" s="217">
        <v>600</v>
      </c>
      <c r="G2302" s="218">
        <v>20193.599999999999</v>
      </c>
      <c r="H2302" s="218">
        <v>20120.7</v>
      </c>
      <c r="I2302" s="180">
        <f t="shared" si="35"/>
        <v>99.63899453292133</v>
      </c>
    </row>
    <row r="2303" spans="1:9" s="164" customFormat="1" ht="45" x14ac:dyDescent="0.2">
      <c r="A2303" s="213" t="s">
        <v>1282</v>
      </c>
      <c r="B2303" s="214">
        <v>929</v>
      </c>
      <c r="C2303" s="215">
        <v>11</v>
      </c>
      <c r="D2303" s="215">
        <v>3</v>
      </c>
      <c r="E2303" s="216">
        <v>1130042700</v>
      </c>
      <c r="F2303" s="217"/>
      <c r="G2303" s="218">
        <v>11400.5</v>
      </c>
      <c r="H2303" s="218">
        <v>11171.9</v>
      </c>
      <c r="I2303" s="180">
        <f t="shared" si="35"/>
        <v>97.994824788386467</v>
      </c>
    </row>
    <row r="2304" spans="1:9" s="164" customFormat="1" ht="22.5" x14ac:dyDescent="0.2">
      <c r="A2304" s="213" t="s">
        <v>620</v>
      </c>
      <c r="B2304" s="214">
        <v>929</v>
      </c>
      <c r="C2304" s="215">
        <v>11</v>
      </c>
      <c r="D2304" s="215">
        <v>3</v>
      </c>
      <c r="E2304" s="216">
        <v>1130042700</v>
      </c>
      <c r="F2304" s="217">
        <v>600</v>
      </c>
      <c r="G2304" s="218">
        <v>11400.5</v>
      </c>
      <c r="H2304" s="218">
        <v>11171.9</v>
      </c>
      <c r="I2304" s="180">
        <f t="shared" si="35"/>
        <v>97.994824788386467</v>
      </c>
    </row>
    <row r="2305" spans="1:9" s="164" customFormat="1" ht="45" x14ac:dyDescent="0.2">
      <c r="A2305" s="213" t="s">
        <v>1283</v>
      </c>
      <c r="B2305" s="214">
        <v>929</v>
      </c>
      <c r="C2305" s="215">
        <v>11</v>
      </c>
      <c r="D2305" s="215">
        <v>3</v>
      </c>
      <c r="E2305" s="216">
        <v>1130042800</v>
      </c>
      <c r="F2305" s="217"/>
      <c r="G2305" s="218">
        <v>16382.5</v>
      </c>
      <c r="H2305" s="218">
        <v>16207.3</v>
      </c>
      <c r="I2305" s="180">
        <f t="shared" si="35"/>
        <v>98.930566152907062</v>
      </c>
    </row>
    <row r="2306" spans="1:9" s="164" customFormat="1" ht="22.5" x14ac:dyDescent="0.2">
      <c r="A2306" s="213" t="s">
        <v>620</v>
      </c>
      <c r="B2306" s="214">
        <v>929</v>
      </c>
      <c r="C2306" s="215">
        <v>11</v>
      </c>
      <c r="D2306" s="215">
        <v>3</v>
      </c>
      <c r="E2306" s="216">
        <v>1130042800</v>
      </c>
      <c r="F2306" s="217">
        <v>600</v>
      </c>
      <c r="G2306" s="218">
        <v>16382.5</v>
      </c>
      <c r="H2306" s="218">
        <v>16207.3</v>
      </c>
      <c r="I2306" s="180">
        <f t="shared" si="35"/>
        <v>98.930566152907062</v>
      </c>
    </row>
    <row r="2307" spans="1:9" s="164" customFormat="1" ht="45" x14ac:dyDescent="0.2">
      <c r="A2307" s="213" t="s">
        <v>1284</v>
      </c>
      <c r="B2307" s="214">
        <v>929</v>
      </c>
      <c r="C2307" s="215">
        <v>11</v>
      </c>
      <c r="D2307" s="215">
        <v>3</v>
      </c>
      <c r="E2307" s="216">
        <v>1130042900</v>
      </c>
      <c r="F2307" s="217"/>
      <c r="G2307" s="218">
        <v>14409.5</v>
      </c>
      <c r="H2307" s="218">
        <v>13976.3</v>
      </c>
      <c r="I2307" s="180">
        <f t="shared" si="35"/>
        <v>96.993650022554561</v>
      </c>
    </row>
    <row r="2308" spans="1:9" s="164" customFormat="1" ht="22.5" x14ac:dyDescent="0.2">
      <c r="A2308" s="213" t="s">
        <v>620</v>
      </c>
      <c r="B2308" s="214">
        <v>929</v>
      </c>
      <c r="C2308" s="215">
        <v>11</v>
      </c>
      <c r="D2308" s="215">
        <v>3</v>
      </c>
      <c r="E2308" s="216">
        <v>1130042900</v>
      </c>
      <c r="F2308" s="217">
        <v>600</v>
      </c>
      <c r="G2308" s="218">
        <v>14409.5</v>
      </c>
      <c r="H2308" s="218">
        <v>13976.3</v>
      </c>
      <c r="I2308" s="180">
        <f t="shared" si="35"/>
        <v>96.993650022554561</v>
      </c>
    </row>
    <row r="2309" spans="1:9" s="164" customFormat="1" ht="45" x14ac:dyDescent="0.2">
      <c r="A2309" s="213" t="s">
        <v>1285</v>
      </c>
      <c r="B2309" s="214">
        <v>929</v>
      </c>
      <c r="C2309" s="215">
        <v>11</v>
      </c>
      <c r="D2309" s="215">
        <v>3</v>
      </c>
      <c r="E2309" s="216">
        <v>1130043000</v>
      </c>
      <c r="F2309" s="217"/>
      <c r="G2309" s="218">
        <v>11385.2</v>
      </c>
      <c r="H2309" s="218">
        <v>11316.9</v>
      </c>
      <c r="I2309" s="180">
        <f t="shared" si="35"/>
        <v>99.400098373326756</v>
      </c>
    </row>
    <row r="2310" spans="1:9" s="164" customFormat="1" ht="22.5" x14ac:dyDescent="0.2">
      <c r="A2310" s="213" t="s">
        <v>620</v>
      </c>
      <c r="B2310" s="214">
        <v>929</v>
      </c>
      <c r="C2310" s="215">
        <v>11</v>
      </c>
      <c r="D2310" s="215">
        <v>3</v>
      </c>
      <c r="E2310" s="216">
        <v>1130043000</v>
      </c>
      <c r="F2310" s="217">
        <v>600</v>
      </c>
      <c r="G2310" s="218">
        <v>11385.2</v>
      </c>
      <c r="H2310" s="218">
        <v>11316.9</v>
      </c>
      <c r="I2310" s="180">
        <f t="shared" si="35"/>
        <v>99.400098373326756</v>
      </c>
    </row>
    <row r="2311" spans="1:9" s="164" customFormat="1" ht="45" x14ac:dyDescent="0.2">
      <c r="A2311" s="213" t="s">
        <v>1286</v>
      </c>
      <c r="B2311" s="214">
        <v>929</v>
      </c>
      <c r="C2311" s="215">
        <v>11</v>
      </c>
      <c r="D2311" s="215">
        <v>3</v>
      </c>
      <c r="E2311" s="216">
        <v>1130043100</v>
      </c>
      <c r="F2311" s="217"/>
      <c r="G2311" s="218">
        <v>16770.400000000001</v>
      </c>
      <c r="H2311" s="218">
        <v>16630.7</v>
      </c>
      <c r="I2311" s="180">
        <f t="shared" si="35"/>
        <v>99.166984687306197</v>
      </c>
    </row>
    <row r="2312" spans="1:9" s="164" customFormat="1" ht="22.5" x14ac:dyDescent="0.2">
      <c r="A2312" s="213" t="s">
        <v>620</v>
      </c>
      <c r="B2312" s="214">
        <v>929</v>
      </c>
      <c r="C2312" s="215">
        <v>11</v>
      </c>
      <c r="D2312" s="215">
        <v>3</v>
      </c>
      <c r="E2312" s="216">
        <v>1130043100</v>
      </c>
      <c r="F2312" s="217">
        <v>600</v>
      </c>
      <c r="G2312" s="218">
        <v>16770.400000000001</v>
      </c>
      <c r="H2312" s="218">
        <v>16630.7</v>
      </c>
      <c r="I2312" s="180">
        <f t="shared" si="35"/>
        <v>99.166984687306197</v>
      </c>
    </row>
    <row r="2313" spans="1:9" s="164" customFormat="1" ht="45" x14ac:dyDescent="0.2">
      <c r="A2313" s="213" t="s">
        <v>1287</v>
      </c>
      <c r="B2313" s="214">
        <v>929</v>
      </c>
      <c r="C2313" s="215">
        <v>11</v>
      </c>
      <c r="D2313" s="215">
        <v>3</v>
      </c>
      <c r="E2313" s="216">
        <v>1130043200</v>
      </c>
      <c r="F2313" s="217"/>
      <c r="G2313" s="218">
        <v>13754.3</v>
      </c>
      <c r="H2313" s="218">
        <v>13718.2</v>
      </c>
      <c r="I2313" s="180">
        <f t="shared" si="35"/>
        <v>99.737536624910035</v>
      </c>
    </row>
    <row r="2314" spans="1:9" s="164" customFormat="1" ht="22.5" x14ac:dyDescent="0.2">
      <c r="A2314" s="213" t="s">
        <v>620</v>
      </c>
      <c r="B2314" s="214">
        <v>929</v>
      </c>
      <c r="C2314" s="215">
        <v>11</v>
      </c>
      <c r="D2314" s="215">
        <v>3</v>
      </c>
      <c r="E2314" s="216">
        <v>1130043200</v>
      </c>
      <c r="F2314" s="217">
        <v>600</v>
      </c>
      <c r="G2314" s="218">
        <v>13754.3</v>
      </c>
      <c r="H2314" s="218">
        <v>13718.2</v>
      </c>
      <c r="I2314" s="180">
        <f t="shared" si="35"/>
        <v>99.737536624910035</v>
      </c>
    </row>
    <row r="2315" spans="1:9" s="164" customFormat="1" ht="45" x14ac:dyDescent="0.2">
      <c r="A2315" s="213" t="s">
        <v>1288</v>
      </c>
      <c r="B2315" s="214">
        <v>929</v>
      </c>
      <c r="C2315" s="215">
        <v>11</v>
      </c>
      <c r="D2315" s="215">
        <v>3</v>
      </c>
      <c r="E2315" s="216">
        <v>1130043300</v>
      </c>
      <c r="F2315" s="217"/>
      <c r="G2315" s="218">
        <v>12468.4</v>
      </c>
      <c r="H2315" s="218">
        <v>12325.7</v>
      </c>
      <c r="I2315" s="180">
        <f t="shared" si="35"/>
        <v>98.855506720990675</v>
      </c>
    </row>
    <row r="2316" spans="1:9" s="164" customFormat="1" ht="22.5" x14ac:dyDescent="0.2">
      <c r="A2316" s="213" t="s">
        <v>620</v>
      </c>
      <c r="B2316" s="214">
        <v>929</v>
      </c>
      <c r="C2316" s="215">
        <v>11</v>
      </c>
      <c r="D2316" s="215">
        <v>3</v>
      </c>
      <c r="E2316" s="216">
        <v>1130043300</v>
      </c>
      <c r="F2316" s="217">
        <v>600</v>
      </c>
      <c r="G2316" s="218">
        <v>12468.4</v>
      </c>
      <c r="H2316" s="218">
        <v>12325.7</v>
      </c>
      <c r="I2316" s="180">
        <f t="shared" si="35"/>
        <v>98.855506720990675</v>
      </c>
    </row>
    <row r="2317" spans="1:9" s="164" customFormat="1" ht="33.75" x14ac:dyDescent="0.2">
      <c r="A2317" s="213" t="s">
        <v>1159</v>
      </c>
      <c r="B2317" s="214">
        <v>929</v>
      </c>
      <c r="C2317" s="215">
        <v>11</v>
      </c>
      <c r="D2317" s="215">
        <v>3</v>
      </c>
      <c r="E2317" s="216">
        <v>1160000000</v>
      </c>
      <c r="F2317" s="217"/>
      <c r="G2317" s="218">
        <v>74753.2</v>
      </c>
      <c r="H2317" s="218">
        <v>73289.3</v>
      </c>
      <c r="I2317" s="180">
        <f t="shared" ref="I2317:I2380" si="36">+H2317/G2317*100</f>
        <v>98.041689185212149</v>
      </c>
    </row>
    <row r="2318" spans="1:9" s="164" customFormat="1" ht="33.75" x14ac:dyDescent="0.2">
      <c r="A2318" s="213" t="s">
        <v>1160</v>
      </c>
      <c r="B2318" s="214">
        <v>929</v>
      </c>
      <c r="C2318" s="215">
        <v>11</v>
      </c>
      <c r="D2318" s="215">
        <v>3</v>
      </c>
      <c r="E2318" s="216">
        <v>1160100000</v>
      </c>
      <c r="F2318" s="217"/>
      <c r="G2318" s="218">
        <v>66000.3</v>
      </c>
      <c r="H2318" s="218">
        <v>64536.4</v>
      </c>
      <c r="I2318" s="180">
        <f t="shared" si="36"/>
        <v>97.781979778879787</v>
      </c>
    </row>
    <row r="2319" spans="1:9" s="164" customFormat="1" ht="45" x14ac:dyDescent="0.2">
      <c r="A2319" s="213" t="s">
        <v>1161</v>
      </c>
      <c r="B2319" s="214">
        <v>929</v>
      </c>
      <c r="C2319" s="215">
        <v>11</v>
      </c>
      <c r="D2319" s="215">
        <v>3</v>
      </c>
      <c r="E2319" s="216">
        <v>1160148200</v>
      </c>
      <c r="F2319" s="217"/>
      <c r="G2319" s="218">
        <v>66000.3</v>
      </c>
      <c r="H2319" s="218">
        <v>64536.4</v>
      </c>
      <c r="I2319" s="180">
        <f t="shared" si="36"/>
        <v>97.781979778879787</v>
      </c>
    </row>
    <row r="2320" spans="1:9" s="164" customFormat="1" ht="11.25" x14ac:dyDescent="0.2">
      <c r="A2320" s="213" t="s">
        <v>611</v>
      </c>
      <c r="B2320" s="214">
        <v>929</v>
      </c>
      <c r="C2320" s="215">
        <v>11</v>
      </c>
      <c r="D2320" s="215">
        <v>3</v>
      </c>
      <c r="E2320" s="216">
        <v>1160148200</v>
      </c>
      <c r="F2320" s="217">
        <v>300</v>
      </c>
      <c r="G2320" s="218">
        <v>504</v>
      </c>
      <c r="H2320" s="218">
        <v>504</v>
      </c>
      <c r="I2320" s="180">
        <f t="shared" si="36"/>
        <v>100</v>
      </c>
    </row>
    <row r="2321" spans="1:9" s="164" customFormat="1" ht="22.5" x14ac:dyDescent="0.2">
      <c r="A2321" s="213" t="s">
        <v>620</v>
      </c>
      <c r="B2321" s="214">
        <v>929</v>
      </c>
      <c r="C2321" s="215">
        <v>11</v>
      </c>
      <c r="D2321" s="215">
        <v>3</v>
      </c>
      <c r="E2321" s="216">
        <v>1160148200</v>
      </c>
      <c r="F2321" s="217">
        <v>600</v>
      </c>
      <c r="G2321" s="218">
        <v>65496.3</v>
      </c>
      <c r="H2321" s="218">
        <v>64032.4</v>
      </c>
      <c r="I2321" s="180">
        <f t="shared" si="36"/>
        <v>97.764911911054526</v>
      </c>
    </row>
    <row r="2322" spans="1:9" s="164" customFormat="1" ht="33.75" x14ac:dyDescent="0.2">
      <c r="A2322" s="213" t="s">
        <v>1289</v>
      </c>
      <c r="B2322" s="214">
        <v>929</v>
      </c>
      <c r="C2322" s="215">
        <v>11</v>
      </c>
      <c r="D2322" s="215">
        <v>3</v>
      </c>
      <c r="E2322" s="216" t="s">
        <v>1290</v>
      </c>
      <c r="F2322" s="217"/>
      <c r="G2322" s="218">
        <v>8752.9</v>
      </c>
      <c r="H2322" s="218">
        <v>8752.9</v>
      </c>
      <c r="I2322" s="180">
        <f t="shared" si="36"/>
        <v>100</v>
      </c>
    </row>
    <row r="2323" spans="1:9" s="164" customFormat="1" ht="22.5" x14ac:dyDescent="0.2">
      <c r="A2323" s="213" t="s">
        <v>1291</v>
      </c>
      <c r="B2323" s="214">
        <v>929</v>
      </c>
      <c r="C2323" s="215">
        <v>11</v>
      </c>
      <c r="D2323" s="215">
        <v>3</v>
      </c>
      <c r="E2323" s="216" t="s">
        <v>1292</v>
      </c>
      <c r="F2323" s="217"/>
      <c r="G2323" s="218">
        <v>8752.9</v>
      </c>
      <c r="H2323" s="218">
        <v>8752.9</v>
      </c>
      <c r="I2323" s="180">
        <f t="shared" si="36"/>
        <v>100</v>
      </c>
    </row>
    <row r="2324" spans="1:9" s="164" customFormat="1" ht="22.5" x14ac:dyDescent="0.2">
      <c r="A2324" s="213" t="s">
        <v>620</v>
      </c>
      <c r="B2324" s="214">
        <v>929</v>
      </c>
      <c r="C2324" s="215">
        <v>11</v>
      </c>
      <c r="D2324" s="215">
        <v>3</v>
      </c>
      <c r="E2324" s="216" t="s">
        <v>1292</v>
      </c>
      <c r="F2324" s="217">
        <v>600</v>
      </c>
      <c r="G2324" s="218">
        <v>8752.9</v>
      </c>
      <c r="H2324" s="218">
        <v>8752.9</v>
      </c>
      <c r="I2324" s="180">
        <f t="shared" si="36"/>
        <v>100</v>
      </c>
    </row>
    <row r="2325" spans="1:9" s="164" customFormat="1" ht="22.5" x14ac:dyDescent="0.2">
      <c r="A2325" s="213" t="s">
        <v>1243</v>
      </c>
      <c r="B2325" s="214">
        <v>929</v>
      </c>
      <c r="C2325" s="215">
        <v>11</v>
      </c>
      <c r="D2325" s="215">
        <v>3</v>
      </c>
      <c r="E2325" s="216">
        <v>1170000000</v>
      </c>
      <c r="F2325" s="217"/>
      <c r="G2325" s="218">
        <v>19200</v>
      </c>
      <c r="H2325" s="218">
        <v>19183</v>
      </c>
      <c r="I2325" s="180">
        <f t="shared" si="36"/>
        <v>99.911458333333343</v>
      </c>
    </row>
    <row r="2326" spans="1:9" s="164" customFormat="1" ht="11.25" x14ac:dyDescent="0.2">
      <c r="A2326" s="213" t="s">
        <v>1247</v>
      </c>
      <c r="B2326" s="214">
        <v>929</v>
      </c>
      <c r="C2326" s="215">
        <v>11</v>
      </c>
      <c r="D2326" s="215">
        <v>3</v>
      </c>
      <c r="E2326" s="216">
        <v>1170600000</v>
      </c>
      <c r="F2326" s="217"/>
      <c r="G2326" s="218">
        <v>19200</v>
      </c>
      <c r="H2326" s="218">
        <v>19183</v>
      </c>
      <c r="I2326" s="180">
        <f t="shared" si="36"/>
        <v>99.911458333333343</v>
      </c>
    </row>
    <row r="2327" spans="1:9" s="164" customFormat="1" ht="22.5" x14ac:dyDescent="0.2">
      <c r="A2327" s="213" t="s">
        <v>1770</v>
      </c>
      <c r="B2327" s="214">
        <v>929</v>
      </c>
      <c r="C2327" s="215">
        <v>11</v>
      </c>
      <c r="D2327" s="215">
        <v>3</v>
      </c>
      <c r="E2327" s="216">
        <v>1170600330</v>
      </c>
      <c r="F2327" s="217"/>
      <c r="G2327" s="218">
        <v>19200</v>
      </c>
      <c r="H2327" s="218">
        <v>19183</v>
      </c>
      <c r="I2327" s="180">
        <f t="shared" si="36"/>
        <v>99.911458333333343</v>
      </c>
    </row>
    <row r="2328" spans="1:9" s="164" customFormat="1" ht="22.5" x14ac:dyDescent="0.2">
      <c r="A2328" s="213" t="s">
        <v>620</v>
      </c>
      <c r="B2328" s="214">
        <v>929</v>
      </c>
      <c r="C2328" s="215">
        <v>11</v>
      </c>
      <c r="D2328" s="215">
        <v>3</v>
      </c>
      <c r="E2328" s="216">
        <v>1170600330</v>
      </c>
      <c r="F2328" s="217">
        <v>600</v>
      </c>
      <c r="G2328" s="218">
        <v>19200</v>
      </c>
      <c r="H2328" s="218">
        <v>19183</v>
      </c>
      <c r="I2328" s="180">
        <f t="shared" si="36"/>
        <v>99.911458333333343</v>
      </c>
    </row>
    <row r="2329" spans="1:9" s="164" customFormat="1" ht="22.5" x14ac:dyDescent="0.2">
      <c r="A2329" s="213" t="s">
        <v>854</v>
      </c>
      <c r="B2329" s="214">
        <v>929</v>
      </c>
      <c r="C2329" s="215">
        <v>11</v>
      </c>
      <c r="D2329" s="215">
        <v>3</v>
      </c>
      <c r="E2329" s="216">
        <v>1400000000</v>
      </c>
      <c r="F2329" s="217"/>
      <c r="G2329" s="218">
        <v>270</v>
      </c>
      <c r="H2329" s="218">
        <v>270</v>
      </c>
      <c r="I2329" s="180">
        <f t="shared" si="36"/>
        <v>100</v>
      </c>
    </row>
    <row r="2330" spans="1:9" s="164" customFormat="1" ht="22.5" x14ac:dyDescent="0.2">
      <c r="A2330" s="213" t="s">
        <v>1080</v>
      </c>
      <c r="B2330" s="214">
        <v>929</v>
      </c>
      <c r="C2330" s="215">
        <v>11</v>
      </c>
      <c r="D2330" s="215">
        <v>3</v>
      </c>
      <c r="E2330" s="216">
        <v>1420000000</v>
      </c>
      <c r="F2330" s="217"/>
      <c r="G2330" s="218">
        <v>270</v>
      </c>
      <c r="H2330" s="218">
        <v>270</v>
      </c>
      <c r="I2330" s="180">
        <f t="shared" si="36"/>
        <v>100</v>
      </c>
    </row>
    <row r="2331" spans="1:9" s="164" customFormat="1" ht="22.5" x14ac:dyDescent="0.2">
      <c r="A2331" s="213" t="s">
        <v>1081</v>
      </c>
      <c r="B2331" s="214">
        <v>929</v>
      </c>
      <c r="C2331" s="215">
        <v>11</v>
      </c>
      <c r="D2331" s="215">
        <v>3</v>
      </c>
      <c r="E2331" s="216">
        <v>1420020150</v>
      </c>
      <c r="F2331" s="217"/>
      <c r="G2331" s="218">
        <v>270</v>
      </c>
      <c r="H2331" s="218">
        <v>270</v>
      </c>
      <c r="I2331" s="180">
        <f t="shared" si="36"/>
        <v>100</v>
      </c>
    </row>
    <row r="2332" spans="1:9" s="164" customFormat="1" ht="22.5" x14ac:dyDescent="0.2">
      <c r="A2332" s="213" t="s">
        <v>620</v>
      </c>
      <c r="B2332" s="214">
        <v>929</v>
      </c>
      <c r="C2332" s="215">
        <v>11</v>
      </c>
      <c r="D2332" s="215">
        <v>3</v>
      </c>
      <c r="E2332" s="216">
        <v>1420020150</v>
      </c>
      <c r="F2332" s="217">
        <v>600</v>
      </c>
      <c r="G2332" s="218">
        <v>270</v>
      </c>
      <c r="H2332" s="218">
        <v>270</v>
      </c>
      <c r="I2332" s="180">
        <f t="shared" si="36"/>
        <v>100</v>
      </c>
    </row>
    <row r="2333" spans="1:9" s="164" customFormat="1" ht="11.25" x14ac:dyDescent="0.2">
      <c r="A2333" s="213" t="s">
        <v>1082</v>
      </c>
      <c r="B2333" s="214">
        <v>929</v>
      </c>
      <c r="C2333" s="215">
        <v>11</v>
      </c>
      <c r="D2333" s="215">
        <v>3</v>
      </c>
      <c r="E2333" s="216">
        <v>2400000000</v>
      </c>
      <c r="F2333" s="217"/>
      <c r="G2333" s="218">
        <v>391</v>
      </c>
      <c r="H2333" s="218">
        <v>391</v>
      </c>
      <c r="I2333" s="180">
        <f t="shared" si="36"/>
        <v>100</v>
      </c>
    </row>
    <row r="2334" spans="1:9" s="164" customFormat="1" ht="33.75" x14ac:dyDescent="0.2">
      <c r="A2334" s="213" t="s">
        <v>1083</v>
      </c>
      <c r="B2334" s="214">
        <v>929</v>
      </c>
      <c r="C2334" s="215">
        <v>11</v>
      </c>
      <c r="D2334" s="215">
        <v>3</v>
      </c>
      <c r="E2334" s="216">
        <v>2410000000</v>
      </c>
      <c r="F2334" s="217"/>
      <c r="G2334" s="218">
        <v>391</v>
      </c>
      <c r="H2334" s="218">
        <v>391</v>
      </c>
      <c r="I2334" s="180">
        <f t="shared" si="36"/>
        <v>100</v>
      </c>
    </row>
    <row r="2335" spans="1:9" s="164" customFormat="1" ht="22.5" x14ac:dyDescent="0.2">
      <c r="A2335" s="213" t="s">
        <v>1701</v>
      </c>
      <c r="B2335" s="214">
        <v>929</v>
      </c>
      <c r="C2335" s="215">
        <v>11</v>
      </c>
      <c r="D2335" s="215">
        <v>3</v>
      </c>
      <c r="E2335" s="216">
        <v>2410100000</v>
      </c>
      <c r="F2335" s="217"/>
      <c r="G2335" s="218">
        <v>391</v>
      </c>
      <c r="H2335" s="218">
        <v>391</v>
      </c>
      <c r="I2335" s="180">
        <f t="shared" si="36"/>
        <v>100</v>
      </c>
    </row>
    <row r="2336" spans="1:9" s="164" customFormat="1" ht="22.5" x14ac:dyDescent="0.2">
      <c r="A2336" s="213" t="s">
        <v>1084</v>
      </c>
      <c r="B2336" s="214">
        <v>929</v>
      </c>
      <c r="C2336" s="215">
        <v>11</v>
      </c>
      <c r="D2336" s="215">
        <v>3</v>
      </c>
      <c r="E2336" s="216">
        <v>2410102250</v>
      </c>
      <c r="F2336" s="217"/>
      <c r="G2336" s="218">
        <v>391</v>
      </c>
      <c r="H2336" s="218">
        <v>391</v>
      </c>
      <c r="I2336" s="180">
        <f t="shared" si="36"/>
        <v>100</v>
      </c>
    </row>
    <row r="2337" spans="1:9" s="164" customFormat="1" ht="22.5" x14ac:dyDescent="0.2">
      <c r="A2337" s="213" t="s">
        <v>620</v>
      </c>
      <c r="B2337" s="214">
        <v>929</v>
      </c>
      <c r="C2337" s="215">
        <v>11</v>
      </c>
      <c r="D2337" s="215">
        <v>3</v>
      </c>
      <c r="E2337" s="216">
        <v>2410102250</v>
      </c>
      <c r="F2337" s="217">
        <v>600</v>
      </c>
      <c r="G2337" s="218">
        <v>391</v>
      </c>
      <c r="H2337" s="218">
        <v>391</v>
      </c>
      <c r="I2337" s="180">
        <f t="shared" si="36"/>
        <v>100</v>
      </c>
    </row>
    <row r="2338" spans="1:9" s="164" customFormat="1" ht="11.25" x14ac:dyDescent="0.2">
      <c r="A2338" s="213" t="s">
        <v>1771</v>
      </c>
      <c r="B2338" s="214">
        <v>929</v>
      </c>
      <c r="C2338" s="215">
        <v>11</v>
      </c>
      <c r="D2338" s="215">
        <v>3</v>
      </c>
      <c r="E2338" s="216">
        <v>7400000000</v>
      </c>
      <c r="F2338" s="217"/>
      <c r="G2338" s="218">
        <v>100</v>
      </c>
      <c r="H2338" s="218">
        <v>100</v>
      </c>
      <c r="I2338" s="180">
        <f t="shared" si="36"/>
        <v>100</v>
      </c>
    </row>
    <row r="2339" spans="1:9" s="164" customFormat="1" ht="22.5" x14ac:dyDescent="0.2">
      <c r="A2339" s="213" t="s">
        <v>1424</v>
      </c>
      <c r="B2339" s="214">
        <v>929</v>
      </c>
      <c r="C2339" s="215">
        <v>11</v>
      </c>
      <c r="D2339" s="215">
        <v>3</v>
      </c>
      <c r="E2339" s="216">
        <v>7400055490</v>
      </c>
      <c r="F2339" s="217"/>
      <c r="G2339" s="218">
        <v>100</v>
      </c>
      <c r="H2339" s="218">
        <v>100</v>
      </c>
      <c r="I2339" s="180">
        <f t="shared" si="36"/>
        <v>100</v>
      </c>
    </row>
    <row r="2340" spans="1:9" s="164" customFormat="1" ht="22.5" x14ac:dyDescent="0.2">
      <c r="A2340" s="213" t="s">
        <v>620</v>
      </c>
      <c r="B2340" s="214">
        <v>929</v>
      </c>
      <c r="C2340" s="215">
        <v>11</v>
      </c>
      <c r="D2340" s="215">
        <v>3</v>
      </c>
      <c r="E2340" s="216">
        <v>7400055490</v>
      </c>
      <c r="F2340" s="217">
        <v>600</v>
      </c>
      <c r="G2340" s="218">
        <v>100</v>
      </c>
      <c r="H2340" s="218">
        <v>100</v>
      </c>
      <c r="I2340" s="180">
        <f t="shared" si="36"/>
        <v>100</v>
      </c>
    </row>
    <row r="2341" spans="1:9" s="164" customFormat="1" ht="11.25" x14ac:dyDescent="0.2">
      <c r="A2341" s="213" t="s">
        <v>1293</v>
      </c>
      <c r="B2341" s="214">
        <v>929</v>
      </c>
      <c r="C2341" s="215">
        <v>11</v>
      </c>
      <c r="D2341" s="215">
        <v>5</v>
      </c>
      <c r="E2341" s="216"/>
      <c r="F2341" s="217"/>
      <c r="G2341" s="218">
        <v>16129.5</v>
      </c>
      <c r="H2341" s="218">
        <v>15648.3</v>
      </c>
      <c r="I2341" s="180">
        <f t="shared" si="36"/>
        <v>97.01664651725099</v>
      </c>
    </row>
    <row r="2342" spans="1:9" s="164" customFormat="1" ht="11.25" x14ac:dyDescent="0.2">
      <c r="A2342" s="213" t="s">
        <v>596</v>
      </c>
      <c r="B2342" s="214">
        <v>929</v>
      </c>
      <c r="C2342" s="215">
        <v>11</v>
      </c>
      <c r="D2342" s="215">
        <v>5</v>
      </c>
      <c r="E2342" s="216">
        <v>8900000000</v>
      </c>
      <c r="F2342" s="217"/>
      <c r="G2342" s="218">
        <v>16129.5</v>
      </c>
      <c r="H2342" s="218">
        <v>15648.3</v>
      </c>
      <c r="I2342" s="180">
        <f t="shared" si="36"/>
        <v>97.01664651725099</v>
      </c>
    </row>
    <row r="2343" spans="1:9" s="164" customFormat="1" ht="11.25" x14ac:dyDescent="0.2">
      <c r="A2343" s="213" t="s">
        <v>596</v>
      </c>
      <c r="B2343" s="214">
        <v>929</v>
      </c>
      <c r="C2343" s="215">
        <v>11</v>
      </c>
      <c r="D2343" s="215">
        <v>5</v>
      </c>
      <c r="E2343" s="216">
        <v>8900000110</v>
      </c>
      <c r="F2343" s="217"/>
      <c r="G2343" s="218">
        <v>13152</v>
      </c>
      <c r="H2343" s="218">
        <v>13152</v>
      </c>
      <c r="I2343" s="180">
        <f t="shared" si="36"/>
        <v>100</v>
      </c>
    </row>
    <row r="2344" spans="1:9" s="164" customFormat="1" ht="33.75" x14ac:dyDescent="0.2">
      <c r="A2344" s="213" t="s">
        <v>595</v>
      </c>
      <c r="B2344" s="214">
        <v>929</v>
      </c>
      <c r="C2344" s="215">
        <v>11</v>
      </c>
      <c r="D2344" s="215">
        <v>5</v>
      </c>
      <c r="E2344" s="216">
        <v>8900000110</v>
      </c>
      <c r="F2344" s="217">
        <v>100</v>
      </c>
      <c r="G2344" s="218">
        <v>13152</v>
      </c>
      <c r="H2344" s="218">
        <v>13152</v>
      </c>
      <c r="I2344" s="180">
        <f t="shared" si="36"/>
        <v>100</v>
      </c>
    </row>
    <row r="2345" spans="1:9" s="164" customFormat="1" ht="11.25" x14ac:dyDescent="0.2">
      <c r="A2345" s="213" t="s">
        <v>596</v>
      </c>
      <c r="B2345" s="214">
        <v>929</v>
      </c>
      <c r="C2345" s="215">
        <v>11</v>
      </c>
      <c r="D2345" s="215">
        <v>5</v>
      </c>
      <c r="E2345" s="216">
        <v>8900000190</v>
      </c>
      <c r="F2345" s="217"/>
      <c r="G2345" s="218">
        <v>2108</v>
      </c>
      <c r="H2345" s="218">
        <v>1626.8</v>
      </c>
      <c r="I2345" s="180">
        <f t="shared" si="36"/>
        <v>77.172675521821631</v>
      </c>
    </row>
    <row r="2346" spans="1:9" s="164" customFormat="1" ht="33.75" x14ac:dyDescent="0.2">
      <c r="A2346" s="213" t="s">
        <v>595</v>
      </c>
      <c r="B2346" s="214">
        <v>929</v>
      </c>
      <c r="C2346" s="215">
        <v>11</v>
      </c>
      <c r="D2346" s="215">
        <v>5</v>
      </c>
      <c r="E2346" s="216">
        <v>8900000190</v>
      </c>
      <c r="F2346" s="217">
        <v>100</v>
      </c>
      <c r="G2346" s="218">
        <v>633.70000000000005</v>
      </c>
      <c r="H2346" s="218">
        <v>515.79999999999995</v>
      </c>
      <c r="I2346" s="180">
        <f t="shared" si="36"/>
        <v>81.394981852611636</v>
      </c>
    </row>
    <row r="2347" spans="1:9" s="164" customFormat="1" ht="11.25" x14ac:dyDescent="0.2">
      <c r="A2347" s="213" t="s">
        <v>599</v>
      </c>
      <c r="B2347" s="214">
        <v>929</v>
      </c>
      <c r="C2347" s="215">
        <v>11</v>
      </c>
      <c r="D2347" s="215">
        <v>5</v>
      </c>
      <c r="E2347" s="216">
        <v>8900000190</v>
      </c>
      <c r="F2347" s="217">
        <v>200</v>
      </c>
      <c r="G2347" s="218">
        <v>1333.7</v>
      </c>
      <c r="H2347" s="218">
        <v>972.4</v>
      </c>
      <c r="I2347" s="180">
        <f t="shared" si="36"/>
        <v>72.90994976381495</v>
      </c>
    </row>
    <row r="2348" spans="1:9" s="164" customFormat="1" ht="11.25" x14ac:dyDescent="0.2">
      <c r="A2348" s="213" t="s">
        <v>603</v>
      </c>
      <c r="B2348" s="214">
        <v>929</v>
      </c>
      <c r="C2348" s="215">
        <v>11</v>
      </c>
      <c r="D2348" s="215">
        <v>5</v>
      </c>
      <c r="E2348" s="216">
        <v>8900000190</v>
      </c>
      <c r="F2348" s="217">
        <v>800</v>
      </c>
      <c r="G2348" s="218">
        <v>140.6</v>
      </c>
      <c r="H2348" s="218">
        <v>138.6</v>
      </c>
      <c r="I2348" s="180">
        <f t="shared" si="36"/>
        <v>98.577524893314376</v>
      </c>
    </row>
    <row r="2349" spans="1:9" s="164" customFormat="1" ht="11.25" x14ac:dyDescent="0.2">
      <c r="A2349" s="213" t="s">
        <v>596</v>
      </c>
      <c r="B2349" s="214">
        <v>929</v>
      </c>
      <c r="C2349" s="215">
        <v>11</v>
      </c>
      <c r="D2349" s="215">
        <v>5</v>
      </c>
      <c r="E2349" s="216">
        <v>8900000870</v>
      </c>
      <c r="F2349" s="217"/>
      <c r="G2349" s="218">
        <v>109.5</v>
      </c>
      <c r="H2349" s="218">
        <v>109.5</v>
      </c>
      <c r="I2349" s="180">
        <f t="shared" si="36"/>
        <v>100</v>
      </c>
    </row>
    <row r="2350" spans="1:9" s="164" customFormat="1" ht="33.75" x14ac:dyDescent="0.2">
      <c r="A2350" s="213" t="s">
        <v>595</v>
      </c>
      <c r="B2350" s="214">
        <v>929</v>
      </c>
      <c r="C2350" s="215">
        <v>11</v>
      </c>
      <c r="D2350" s="215">
        <v>5</v>
      </c>
      <c r="E2350" s="216">
        <v>8900000870</v>
      </c>
      <c r="F2350" s="217">
        <v>100</v>
      </c>
      <c r="G2350" s="218">
        <v>109.5</v>
      </c>
      <c r="H2350" s="218">
        <v>109.5</v>
      </c>
      <c r="I2350" s="180">
        <f t="shared" si="36"/>
        <v>100</v>
      </c>
    </row>
    <row r="2351" spans="1:9" s="164" customFormat="1" ht="22.5" x14ac:dyDescent="0.2">
      <c r="A2351" s="213" t="s">
        <v>1424</v>
      </c>
      <c r="B2351" s="214">
        <v>929</v>
      </c>
      <c r="C2351" s="215">
        <v>11</v>
      </c>
      <c r="D2351" s="215">
        <v>5</v>
      </c>
      <c r="E2351" s="216">
        <v>8900055490</v>
      </c>
      <c r="F2351" s="217"/>
      <c r="G2351" s="218">
        <v>760</v>
      </c>
      <c r="H2351" s="218">
        <v>760</v>
      </c>
      <c r="I2351" s="180">
        <f t="shared" si="36"/>
        <v>100</v>
      </c>
    </row>
    <row r="2352" spans="1:9" s="164" customFormat="1" ht="33.75" x14ac:dyDescent="0.2">
      <c r="A2352" s="213" t="s">
        <v>595</v>
      </c>
      <c r="B2352" s="214">
        <v>929</v>
      </c>
      <c r="C2352" s="215">
        <v>11</v>
      </c>
      <c r="D2352" s="215">
        <v>5</v>
      </c>
      <c r="E2352" s="216">
        <v>8900055490</v>
      </c>
      <c r="F2352" s="217">
        <v>100</v>
      </c>
      <c r="G2352" s="218">
        <v>760</v>
      </c>
      <c r="H2352" s="218">
        <v>760</v>
      </c>
      <c r="I2352" s="180">
        <f t="shared" si="36"/>
        <v>100</v>
      </c>
    </row>
    <row r="2353" spans="1:9" s="176" customFormat="1" ht="10.5" x14ac:dyDescent="0.15">
      <c r="A2353" s="207" t="s">
        <v>557</v>
      </c>
      <c r="B2353" s="208">
        <v>931</v>
      </c>
      <c r="C2353" s="209"/>
      <c r="D2353" s="209"/>
      <c r="E2353" s="210"/>
      <c r="F2353" s="211"/>
      <c r="G2353" s="212">
        <v>176768.9</v>
      </c>
      <c r="H2353" s="212">
        <v>172341.3</v>
      </c>
      <c r="I2353" s="174">
        <f t="shared" si="36"/>
        <v>97.49526076136695</v>
      </c>
    </row>
    <row r="2354" spans="1:9" s="164" customFormat="1" ht="11.25" x14ac:dyDescent="0.2">
      <c r="A2354" s="213" t="s">
        <v>593</v>
      </c>
      <c r="B2354" s="214">
        <v>931</v>
      </c>
      <c r="C2354" s="215">
        <v>1</v>
      </c>
      <c r="D2354" s="215"/>
      <c r="E2354" s="216"/>
      <c r="F2354" s="217"/>
      <c r="G2354" s="218">
        <v>131289.5</v>
      </c>
      <c r="H2354" s="218">
        <v>127900</v>
      </c>
      <c r="I2354" s="180">
        <f t="shared" si="36"/>
        <v>97.41830077805156</v>
      </c>
    </row>
    <row r="2355" spans="1:9" s="164" customFormat="1" ht="11.25" x14ac:dyDescent="0.2">
      <c r="A2355" s="213" t="s">
        <v>604</v>
      </c>
      <c r="B2355" s="214">
        <v>931</v>
      </c>
      <c r="C2355" s="215">
        <v>1</v>
      </c>
      <c r="D2355" s="215">
        <v>5</v>
      </c>
      <c r="E2355" s="216"/>
      <c r="F2355" s="217"/>
      <c r="G2355" s="218">
        <v>100130.8</v>
      </c>
      <c r="H2355" s="218">
        <v>97052.5</v>
      </c>
      <c r="I2355" s="180">
        <f t="shared" si="36"/>
        <v>96.925721156726993</v>
      </c>
    </row>
    <row r="2356" spans="1:9" s="164" customFormat="1" ht="11.25" x14ac:dyDescent="0.2">
      <c r="A2356" s="213" t="s">
        <v>605</v>
      </c>
      <c r="B2356" s="214">
        <v>931</v>
      </c>
      <c r="C2356" s="215">
        <v>1</v>
      </c>
      <c r="D2356" s="215">
        <v>5</v>
      </c>
      <c r="E2356" s="216">
        <v>9000000000</v>
      </c>
      <c r="F2356" s="217"/>
      <c r="G2356" s="218">
        <v>400</v>
      </c>
      <c r="H2356" s="218">
        <v>400</v>
      </c>
      <c r="I2356" s="180">
        <f t="shared" si="36"/>
        <v>100</v>
      </c>
    </row>
    <row r="2357" spans="1:9" s="164" customFormat="1" ht="22.5" x14ac:dyDescent="0.2">
      <c r="A2357" s="213" t="s">
        <v>606</v>
      </c>
      <c r="B2357" s="214">
        <v>931</v>
      </c>
      <c r="C2357" s="215">
        <v>1</v>
      </c>
      <c r="D2357" s="215">
        <v>5</v>
      </c>
      <c r="E2357" s="216">
        <v>9000000950</v>
      </c>
      <c r="F2357" s="217"/>
      <c r="G2357" s="218">
        <v>400</v>
      </c>
      <c r="H2357" s="218">
        <v>400</v>
      </c>
      <c r="I2357" s="180">
        <f t="shared" si="36"/>
        <v>100</v>
      </c>
    </row>
    <row r="2358" spans="1:9" s="164" customFormat="1" ht="11.25" x14ac:dyDescent="0.2">
      <c r="A2358" s="213" t="s">
        <v>599</v>
      </c>
      <c r="B2358" s="214">
        <v>931</v>
      </c>
      <c r="C2358" s="215">
        <v>1</v>
      </c>
      <c r="D2358" s="215">
        <v>5</v>
      </c>
      <c r="E2358" s="216">
        <v>9000000950</v>
      </c>
      <c r="F2358" s="217">
        <v>200</v>
      </c>
      <c r="G2358" s="218">
        <v>400</v>
      </c>
      <c r="H2358" s="218">
        <v>400</v>
      </c>
      <c r="I2358" s="180">
        <f t="shared" si="36"/>
        <v>100</v>
      </c>
    </row>
    <row r="2359" spans="1:9" s="164" customFormat="1" ht="11.25" x14ac:dyDescent="0.2">
      <c r="A2359" s="213" t="s">
        <v>607</v>
      </c>
      <c r="B2359" s="214">
        <v>931</v>
      </c>
      <c r="C2359" s="215">
        <v>1</v>
      </c>
      <c r="D2359" s="215">
        <v>5</v>
      </c>
      <c r="E2359" s="216">
        <v>9100000000</v>
      </c>
      <c r="F2359" s="217"/>
      <c r="G2359" s="218">
        <v>99730.8</v>
      </c>
      <c r="H2359" s="218">
        <v>96652.5</v>
      </c>
      <c r="I2359" s="180">
        <f t="shared" si="36"/>
        <v>96.913390848163246</v>
      </c>
    </row>
    <row r="2360" spans="1:9" s="164" customFormat="1" ht="11.25" x14ac:dyDescent="0.2">
      <c r="A2360" s="213" t="s">
        <v>607</v>
      </c>
      <c r="B2360" s="214">
        <v>931</v>
      </c>
      <c r="C2360" s="215">
        <v>1</v>
      </c>
      <c r="D2360" s="215">
        <v>5</v>
      </c>
      <c r="E2360" s="216">
        <v>9100000110</v>
      </c>
      <c r="F2360" s="217"/>
      <c r="G2360" s="218">
        <v>42685.5</v>
      </c>
      <c r="H2360" s="218">
        <v>42684.5</v>
      </c>
      <c r="I2360" s="180">
        <f t="shared" si="36"/>
        <v>99.997657284089442</v>
      </c>
    </row>
    <row r="2361" spans="1:9" s="164" customFormat="1" ht="33.75" x14ac:dyDescent="0.2">
      <c r="A2361" s="213" t="s">
        <v>595</v>
      </c>
      <c r="B2361" s="214">
        <v>931</v>
      </c>
      <c r="C2361" s="215">
        <v>1</v>
      </c>
      <c r="D2361" s="215">
        <v>5</v>
      </c>
      <c r="E2361" s="216">
        <v>9100000110</v>
      </c>
      <c r="F2361" s="217">
        <v>100</v>
      </c>
      <c r="G2361" s="218">
        <v>42685.5</v>
      </c>
      <c r="H2361" s="218">
        <v>42684.5</v>
      </c>
      <c r="I2361" s="180">
        <f t="shared" si="36"/>
        <v>99.997657284089442</v>
      </c>
    </row>
    <row r="2362" spans="1:9" s="164" customFormat="1" ht="11.25" x14ac:dyDescent="0.2">
      <c r="A2362" s="213" t="s">
        <v>607</v>
      </c>
      <c r="B2362" s="214">
        <v>931</v>
      </c>
      <c r="C2362" s="215">
        <v>1</v>
      </c>
      <c r="D2362" s="215">
        <v>5</v>
      </c>
      <c r="E2362" s="216">
        <v>9100000190</v>
      </c>
      <c r="F2362" s="217"/>
      <c r="G2362" s="218">
        <v>50929.9</v>
      </c>
      <c r="H2362" s="218">
        <v>47889.599999999999</v>
      </c>
      <c r="I2362" s="180">
        <f t="shared" si="36"/>
        <v>94.030422207779708</v>
      </c>
    </row>
    <row r="2363" spans="1:9" s="164" customFormat="1" ht="33.75" x14ac:dyDescent="0.2">
      <c r="A2363" s="213" t="s">
        <v>595</v>
      </c>
      <c r="B2363" s="214">
        <v>931</v>
      </c>
      <c r="C2363" s="215">
        <v>1</v>
      </c>
      <c r="D2363" s="215">
        <v>5</v>
      </c>
      <c r="E2363" s="216">
        <v>9100000190</v>
      </c>
      <c r="F2363" s="217">
        <v>100</v>
      </c>
      <c r="G2363" s="218">
        <v>240</v>
      </c>
      <c r="H2363" s="218">
        <v>77.599999999999994</v>
      </c>
      <c r="I2363" s="180">
        <f t="shared" si="36"/>
        <v>32.333333333333329</v>
      </c>
    </row>
    <row r="2364" spans="1:9" s="164" customFormat="1" ht="11.25" x14ac:dyDescent="0.2">
      <c r="A2364" s="213" t="s">
        <v>599</v>
      </c>
      <c r="B2364" s="214">
        <v>931</v>
      </c>
      <c r="C2364" s="215">
        <v>1</v>
      </c>
      <c r="D2364" s="215">
        <v>5</v>
      </c>
      <c r="E2364" s="216">
        <v>9100000190</v>
      </c>
      <c r="F2364" s="217">
        <v>200</v>
      </c>
      <c r="G2364" s="218">
        <v>50646.9</v>
      </c>
      <c r="H2364" s="218">
        <v>47797.1</v>
      </c>
      <c r="I2364" s="180">
        <f t="shared" si="36"/>
        <v>94.3731995442959</v>
      </c>
    </row>
    <row r="2365" spans="1:9" s="164" customFormat="1" ht="11.25" x14ac:dyDescent="0.2">
      <c r="A2365" s="213" t="s">
        <v>603</v>
      </c>
      <c r="B2365" s="214">
        <v>931</v>
      </c>
      <c r="C2365" s="215">
        <v>1</v>
      </c>
      <c r="D2365" s="215">
        <v>5</v>
      </c>
      <c r="E2365" s="216">
        <v>9100000190</v>
      </c>
      <c r="F2365" s="217">
        <v>800</v>
      </c>
      <c r="G2365" s="218">
        <v>43</v>
      </c>
      <c r="H2365" s="218">
        <v>14.9</v>
      </c>
      <c r="I2365" s="180">
        <f t="shared" si="36"/>
        <v>34.651162790697676</v>
      </c>
    </row>
    <row r="2366" spans="1:9" s="164" customFormat="1" ht="11.25" x14ac:dyDescent="0.2">
      <c r="A2366" s="213" t="s">
        <v>607</v>
      </c>
      <c r="B2366" s="214">
        <v>931</v>
      </c>
      <c r="C2366" s="215">
        <v>1</v>
      </c>
      <c r="D2366" s="215">
        <v>5</v>
      </c>
      <c r="E2366" s="216">
        <v>9100000870</v>
      </c>
      <c r="F2366" s="217"/>
      <c r="G2366" s="218">
        <v>250</v>
      </c>
      <c r="H2366" s="218">
        <v>213</v>
      </c>
      <c r="I2366" s="180">
        <f t="shared" si="36"/>
        <v>85.2</v>
      </c>
    </row>
    <row r="2367" spans="1:9" s="164" customFormat="1" ht="33.75" x14ac:dyDescent="0.2">
      <c r="A2367" s="213" t="s">
        <v>595</v>
      </c>
      <c r="B2367" s="214">
        <v>931</v>
      </c>
      <c r="C2367" s="215">
        <v>1</v>
      </c>
      <c r="D2367" s="215">
        <v>5</v>
      </c>
      <c r="E2367" s="216">
        <v>9100000870</v>
      </c>
      <c r="F2367" s="217">
        <v>100</v>
      </c>
      <c r="G2367" s="218">
        <v>250</v>
      </c>
      <c r="H2367" s="218">
        <v>213</v>
      </c>
      <c r="I2367" s="180">
        <f t="shared" si="36"/>
        <v>85.2</v>
      </c>
    </row>
    <row r="2368" spans="1:9" s="164" customFormat="1" ht="22.5" x14ac:dyDescent="0.2">
      <c r="A2368" s="213" t="s">
        <v>608</v>
      </c>
      <c r="B2368" s="214">
        <v>931</v>
      </c>
      <c r="C2368" s="215">
        <v>1</v>
      </c>
      <c r="D2368" s="215">
        <v>5</v>
      </c>
      <c r="E2368" s="216">
        <v>9100051200</v>
      </c>
      <c r="F2368" s="217"/>
      <c r="G2368" s="218">
        <v>5865.4</v>
      </c>
      <c r="H2368" s="218">
        <v>5865.4</v>
      </c>
      <c r="I2368" s="180">
        <f t="shared" si="36"/>
        <v>100</v>
      </c>
    </row>
    <row r="2369" spans="1:9" s="164" customFormat="1" ht="11.25" x14ac:dyDescent="0.2">
      <c r="A2369" s="213" t="s">
        <v>609</v>
      </c>
      <c r="B2369" s="214">
        <v>931</v>
      </c>
      <c r="C2369" s="215">
        <v>1</v>
      </c>
      <c r="D2369" s="215">
        <v>5</v>
      </c>
      <c r="E2369" s="216">
        <v>9100051200</v>
      </c>
      <c r="F2369" s="217">
        <v>500</v>
      </c>
      <c r="G2369" s="218">
        <v>5865.4</v>
      </c>
      <c r="H2369" s="218">
        <v>5865.4</v>
      </c>
      <c r="I2369" s="180">
        <f t="shared" si="36"/>
        <v>100</v>
      </c>
    </row>
    <row r="2370" spans="1:9" s="164" customFormat="1" ht="11.25" x14ac:dyDescent="0.2">
      <c r="A2370" s="213" t="s">
        <v>626</v>
      </c>
      <c r="B2370" s="214">
        <v>931</v>
      </c>
      <c r="C2370" s="215">
        <v>1</v>
      </c>
      <c r="D2370" s="215">
        <v>13</v>
      </c>
      <c r="E2370" s="216"/>
      <c r="F2370" s="217"/>
      <c r="G2370" s="218">
        <v>31158.7</v>
      </c>
      <c r="H2370" s="218">
        <v>30847.5</v>
      </c>
      <c r="I2370" s="180">
        <f t="shared" si="36"/>
        <v>99.001242028711076</v>
      </c>
    </row>
    <row r="2371" spans="1:9" s="164" customFormat="1" ht="11.25" x14ac:dyDescent="0.2">
      <c r="A2371" s="213" t="s">
        <v>596</v>
      </c>
      <c r="B2371" s="214">
        <v>931</v>
      </c>
      <c r="C2371" s="215">
        <v>1</v>
      </c>
      <c r="D2371" s="215">
        <v>13</v>
      </c>
      <c r="E2371" s="216">
        <v>8900000000</v>
      </c>
      <c r="F2371" s="217"/>
      <c r="G2371" s="218">
        <v>31158.7</v>
      </c>
      <c r="H2371" s="218">
        <v>30847.5</v>
      </c>
      <c r="I2371" s="180">
        <f t="shared" si="36"/>
        <v>99.001242028711076</v>
      </c>
    </row>
    <row r="2372" spans="1:9" s="164" customFormat="1" ht="11.25" x14ac:dyDescent="0.2">
      <c r="A2372" s="213" t="s">
        <v>596</v>
      </c>
      <c r="B2372" s="214">
        <v>931</v>
      </c>
      <c r="C2372" s="215">
        <v>1</v>
      </c>
      <c r="D2372" s="215">
        <v>13</v>
      </c>
      <c r="E2372" s="216">
        <v>8900000110</v>
      </c>
      <c r="F2372" s="217"/>
      <c r="G2372" s="218">
        <v>27528.7</v>
      </c>
      <c r="H2372" s="218">
        <v>27502.7</v>
      </c>
      <c r="I2372" s="180">
        <f t="shared" si="36"/>
        <v>99.905553113659565</v>
      </c>
    </row>
    <row r="2373" spans="1:9" s="164" customFormat="1" ht="33.75" x14ac:dyDescent="0.2">
      <c r="A2373" s="213" t="s">
        <v>595</v>
      </c>
      <c r="B2373" s="214">
        <v>931</v>
      </c>
      <c r="C2373" s="215">
        <v>1</v>
      </c>
      <c r="D2373" s="215">
        <v>13</v>
      </c>
      <c r="E2373" s="216">
        <v>8900000110</v>
      </c>
      <c r="F2373" s="217">
        <v>100</v>
      </c>
      <c r="G2373" s="218">
        <v>27528.7</v>
      </c>
      <c r="H2373" s="218">
        <v>27502.7</v>
      </c>
      <c r="I2373" s="180">
        <f t="shared" si="36"/>
        <v>99.905553113659565</v>
      </c>
    </row>
    <row r="2374" spans="1:9" s="164" customFormat="1" ht="11.25" x14ac:dyDescent="0.2">
      <c r="A2374" s="213" t="s">
        <v>596</v>
      </c>
      <c r="B2374" s="214">
        <v>931</v>
      </c>
      <c r="C2374" s="215">
        <v>1</v>
      </c>
      <c r="D2374" s="215">
        <v>13</v>
      </c>
      <c r="E2374" s="216">
        <v>8900000190</v>
      </c>
      <c r="F2374" s="217"/>
      <c r="G2374" s="218">
        <v>1715.3</v>
      </c>
      <c r="H2374" s="218">
        <v>1482.9</v>
      </c>
      <c r="I2374" s="180">
        <f t="shared" si="36"/>
        <v>86.451349618142601</v>
      </c>
    </row>
    <row r="2375" spans="1:9" s="164" customFormat="1" ht="33.75" x14ac:dyDescent="0.2">
      <c r="A2375" s="213" t="s">
        <v>595</v>
      </c>
      <c r="B2375" s="214">
        <v>931</v>
      </c>
      <c r="C2375" s="215">
        <v>1</v>
      </c>
      <c r="D2375" s="215">
        <v>13</v>
      </c>
      <c r="E2375" s="216">
        <v>8900000190</v>
      </c>
      <c r="F2375" s="217">
        <v>100</v>
      </c>
      <c r="G2375" s="218">
        <v>150</v>
      </c>
      <c r="H2375" s="218">
        <v>89.7</v>
      </c>
      <c r="I2375" s="180">
        <f t="shared" si="36"/>
        <v>59.8</v>
      </c>
    </row>
    <row r="2376" spans="1:9" s="164" customFormat="1" ht="11.25" x14ac:dyDescent="0.2">
      <c r="A2376" s="213" t="s">
        <v>599</v>
      </c>
      <c r="B2376" s="214">
        <v>931</v>
      </c>
      <c r="C2376" s="215">
        <v>1</v>
      </c>
      <c r="D2376" s="215">
        <v>13</v>
      </c>
      <c r="E2376" s="216">
        <v>8900000190</v>
      </c>
      <c r="F2376" s="217">
        <v>200</v>
      </c>
      <c r="G2376" s="218">
        <v>1565.3</v>
      </c>
      <c r="H2376" s="218">
        <v>1393.2</v>
      </c>
      <c r="I2376" s="180">
        <f t="shared" si="36"/>
        <v>89.005302497923722</v>
      </c>
    </row>
    <row r="2377" spans="1:9" s="164" customFormat="1" ht="11.25" x14ac:dyDescent="0.2">
      <c r="A2377" s="213" t="s">
        <v>596</v>
      </c>
      <c r="B2377" s="214">
        <v>931</v>
      </c>
      <c r="C2377" s="215">
        <v>1</v>
      </c>
      <c r="D2377" s="215">
        <v>13</v>
      </c>
      <c r="E2377" s="216">
        <v>8900000870</v>
      </c>
      <c r="F2377" s="217"/>
      <c r="G2377" s="218">
        <v>420</v>
      </c>
      <c r="H2377" s="218">
        <v>367.2</v>
      </c>
      <c r="I2377" s="180">
        <f t="shared" si="36"/>
        <v>87.428571428571416</v>
      </c>
    </row>
    <row r="2378" spans="1:9" s="164" customFormat="1" ht="33.75" x14ac:dyDescent="0.2">
      <c r="A2378" s="213" t="s">
        <v>595</v>
      </c>
      <c r="B2378" s="214">
        <v>931</v>
      </c>
      <c r="C2378" s="215">
        <v>1</v>
      </c>
      <c r="D2378" s="215">
        <v>13</v>
      </c>
      <c r="E2378" s="216">
        <v>8900000870</v>
      </c>
      <c r="F2378" s="217">
        <v>100</v>
      </c>
      <c r="G2378" s="218">
        <v>420</v>
      </c>
      <c r="H2378" s="218">
        <v>367.2</v>
      </c>
      <c r="I2378" s="180">
        <f t="shared" si="36"/>
        <v>87.428571428571416</v>
      </c>
    </row>
    <row r="2379" spans="1:9" s="164" customFormat="1" ht="22.5" x14ac:dyDescent="0.2">
      <c r="A2379" s="213" t="s">
        <v>1424</v>
      </c>
      <c r="B2379" s="214">
        <v>931</v>
      </c>
      <c r="C2379" s="215">
        <v>1</v>
      </c>
      <c r="D2379" s="215">
        <v>13</v>
      </c>
      <c r="E2379" s="216">
        <v>8900055490</v>
      </c>
      <c r="F2379" s="217"/>
      <c r="G2379" s="218">
        <v>1494.7</v>
      </c>
      <c r="H2379" s="218">
        <v>1494.7</v>
      </c>
      <c r="I2379" s="180">
        <f t="shared" si="36"/>
        <v>100</v>
      </c>
    </row>
    <row r="2380" spans="1:9" s="164" customFormat="1" ht="33.75" x14ac:dyDescent="0.2">
      <c r="A2380" s="213" t="s">
        <v>595</v>
      </c>
      <c r="B2380" s="214">
        <v>931</v>
      </c>
      <c r="C2380" s="215">
        <v>1</v>
      </c>
      <c r="D2380" s="215">
        <v>13</v>
      </c>
      <c r="E2380" s="216">
        <v>8900055490</v>
      </c>
      <c r="F2380" s="217">
        <v>100</v>
      </c>
      <c r="G2380" s="218">
        <v>1494.7</v>
      </c>
      <c r="H2380" s="218">
        <v>1494.7</v>
      </c>
      <c r="I2380" s="180">
        <f t="shared" si="36"/>
        <v>100</v>
      </c>
    </row>
    <row r="2381" spans="1:9" s="164" customFormat="1" ht="11.25" x14ac:dyDescent="0.2">
      <c r="A2381" s="213" t="s">
        <v>637</v>
      </c>
      <c r="B2381" s="214">
        <v>931</v>
      </c>
      <c r="C2381" s="215">
        <v>3</v>
      </c>
      <c r="D2381" s="215"/>
      <c r="E2381" s="216"/>
      <c r="F2381" s="217"/>
      <c r="G2381" s="218">
        <v>34029.800000000003</v>
      </c>
      <c r="H2381" s="218">
        <v>33549.4</v>
      </c>
      <c r="I2381" s="180">
        <f t="shared" ref="I2381:I2444" si="37">+H2381/G2381*100</f>
        <v>98.588296140441614</v>
      </c>
    </row>
    <row r="2382" spans="1:9" s="164" customFormat="1" ht="11.25" x14ac:dyDescent="0.2">
      <c r="A2382" s="213" t="s">
        <v>638</v>
      </c>
      <c r="B2382" s="214">
        <v>931</v>
      </c>
      <c r="C2382" s="215">
        <v>3</v>
      </c>
      <c r="D2382" s="215">
        <v>4</v>
      </c>
      <c r="E2382" s="216"/>
      <c r="F2382" s="217"/>
      <c r="G2382" s="218">
        <v>33153.699999999997</v>
      </c>
      <c r="H2382" s="218">
        <v>32924.9</v>
      </c>
      <c r="I2382" s="180">
        <f t="shared" si="37"/>
        <v>99.3098809484311</v>
      </c>
    </row>
    <row r="2383" spans="1:9" s="164" customFormat="1" ht="22.5" x14ac:dyDescent="0.2">
      <c r="A2383" s="213" t="s">
        <v>639</v>
      </c>
      <c r="B2383" s="214">
        <v>931</v>
      </c>
      <c r="C2383" s="215">
        <v>3</v>
      </c>
      <c r="D2383" s="215">
        <v>4</v>
      </c>
      <c r="E2383" s="216">
        <v>3000000000</v>
      </c>
      <c r="F2383" s="217"/>
      <c r="G2383" s="218">
        <v>32153.7</v>
      </c>
      <c r="H2383" s="218">
        <v>32153.7</v>
      </c>
      <c r="I2383" s="180">
        <f t="shared" si="37"/>
        <v>100</v>
      </c>
    </row>
    <row r="2384" spans="1:9" s="164" customFormat="1" ht="22.5" x14ac:dyDescent="0.2">
      <c r="A2384" s="213" t="s">
        <v>1432</v>
      </c>
      <c r="B2384" s="214">
        <v>931</v>
      </c>
      <c r="C2384" s="215">
        <v>3</v>
      </c>
      <c r="D2384" s="215">
        <v>4</v>
      </c>
      <c r="E2384" s="216">
        <v>3000100000</v>
      </c>
      <c r="F2384" s="217"/>
      <c r="G2384" s="218">
        <v>32153.7</v>
      </c>
      <c r="H2384" s="218">
        <v>32153.7</v>
      </c>
      <c r="I2384" s="180">
        <f t="shared" si="37"/>
        <v>100</v>
      </c>
    </row>
    <row r="2385" spans="1:9" s="164" customFormat="1" ht="22.5" x14ac:dyDescent="0.2">
      <c r="A2385" s="213" t="s">
        <v>1433</v>
      </c>
      <c r="B2385" s="214">
        <v>931</v>
      </c>
      <c r="C2385" s="215">
        <v>3</v>
      </c>
      <c r="D2385" s="215">
        <v>4</v>
      </c>
      <c r="E2385" s="216">
        <v>3000159300</v>
      </c>
      <c r="F2385" s="217"/>
      <c r="G2385" s="218">
        <v>32153.7</v>
      </c>
      <c r="H2385" s="218">
        <v>32153.7</v>
      </c>
      <c r="I2385" s="180">
        <f t="shared" si="37"/>
        <v>100</v>
      </c>
    </row>
    <row r="2386" spans="1:9" s="164" customFormat="1" ht="33.75" x14ac:dyDescent="0.2">
      <c r="A2386" s="213" t="s">
        <v>595</v>
      </c>
      <c r="B2386" s="214">
        <v>931</v>
      </c>
      <c r="C2386" s="215">
        <v>3</v>
      </c>
      <c r="D2386" s="215">
        <v>4</v>
      </c>
      <c r="E2386" s="216">
        <v>3000159300</v>
      </c>
      <c r="F2386" s="217">
        <v>100</v>
      </c>
      <c r="G2386" s="218">
        <v>29392.3</v>
      </c>
      <c r="H2386" s="218">
        <v>29392.3</v>
      </c>
      <c r="I2386" s="180">
        <f t="shared" si="37"/>
        <v>100</v>
      </c>
    </row>
    <row r="2387" spans="1:9" s="164" customFormat="1" ht="11.25" x14ac:dyDescent="0.2">
      <c r="A2387" s="213" t="s">
        <v>599</v>
      </c>
      <c r="B2387" s="214">
        <v>931</v>
      </c>
      <c r="C2387" s="215">
        <v>3</v>
      </c>
      <c r="D2387" s="215">
        <v>4</v>
      </c>
      <c r="E2387" s="216">
        <v>3000159300</v>
      </c>
      <c r="F2387" s="217">
        <v>200</v>
      </c>
      <c r="G2387" s="218">
        <v>2759.4</v>
      </c>
      <c r="H2387" s="218">
        <v>2759.4</v>
      </c>
      <c r="I2387" s="180">
        <f t="shared" si="37"/>
        <v>100</v>
      </c>
    </row>
    <row r="2388" spans="1:9" s="164" customFormat="1" ht="11.25" x14ac:dyDescent="0.2">
      <c r="A2388" s="213" t="s">
        <v>603</v>
      </c>
      <c r="B2388" s="214">
        <v>931</v>
      </c>
      <c r="C2388" s="215">
        <v>3</v>
      </c>
      <c r="D2388" s="215">
        <v>4</v>
      </c>
      <c r="E2388" s="216">
        <v>3000159300</v>
      </c>
      <c r="F2388" s="217">
        <v>800</v>
      </c>
      <c r="G2388" s="218">
        <v>2</v>
      </c>
      <c r="H2388" s="218">
        <v>2</v>
      </c>
      <c r="I2388" s="180">
        <f t="shared" si="37"/>
        <v>100</v>
      </c>
    </row>
    <row r="2389" spans="1:9" s="164" customFormat="1" ht="11.25" x14ac:dyDescent="0.2">
      <c r="A2389" s="213" t="s">
        <v>596</v>
      </c>
      <c r="B2389" s="214">
        <v>931</v>
      </c>
      <c r="C2389" s="215">
        <v>3</v>
      </c>
      <c r="D2389" s="215">
        <v>4</v>
      </c>
      <c r="E2389" s="216">
        <v>8900000000</v>
      </c>
      <c r="F2389" s="217"/>
      <c r="G2389" s="218">
        <v>1000</v>
      </c>
      <c r="H2389" s="218">
        <v>771.2</v>
      </c>
      <c r="I2389" s="180">
        <f t="shared" si="37"/>
        <v>77.12</v>
      </c>
    </row>
    <row r="2390" spans="1:9" s="164" customFormat="1" ht="11.25" x14ac:dyDescent="0.2">
      <c r="A2390" s="213" t="s">
        <v>631</v>
      </c>
      <c r="B2390" s="214">
        <v>931</v>
      </c>
      <c r="C2390" s="215">
        <v>3</v>
      </c>
      <c r="D2390" s="215">
        <v>4</v>
      </c>
      <c r="E2390" s="216">
        <v>8900099990</v>
      </c>
      <c r="F2390" s="217"/>
      <c r="G2390" s="218">
        <v>1000</v>
      </c>
      <c r="H2390" s="218">
        <v>771.2</v>
      </c>
      <c r="I2390" s="180">
        <f t="shared" si="37"/>
        <v>77.12</v>
      </c>
    </row>
    <row r="2391" spans="1:9" s="164" customFormat="1" ht="11.25" x14ac:dyDescent="0.2">
      <c r="A2391" s="213" t="s">
        <v>599</v>
      </c>
      <c r="B2391" s="214">
        <v>931</v>
      </c>
      <c r="C2391" s="215">
        <v>3</v>
      </c>
      <c r="D2391" s="215">
        <v>4</v>
      </c>
      <c r="E2391" s="216">
        <v>8900099990</v>
      </c>
      <c r="F2391" s="217">
        <v>200</v>
      </c>
      <c r="G2391" s="218">
        <v>1000</v>
      </c>
      <c r="H2391" s="218">
        <v>771.2</v>
      </c>
      <c r="I2391" s="180">
        <f t="shared" si="37"/>
        <v>77.12</v>
      </c>
    </row>
    <row r="2392" spans="1:9" s="164" customFormat="1" ht="11.25" x14ac:dyDescent="0.2">
      <c r="A2392" s="213" t="s">
        <v>679</v>
      </c>
      <c r="B2392" s="214">
        <v>931</v>
      </c>
      <c r="C2392" s="215">
        <v>3</v>
      </c>
      <c r="D2392" s="215">
        <v>14</v>
      </c>
      <c r="E2392" s="216"/>
      <c r="F2392" s="217"/>
      <c r="G2392" s="218">
        <v>876.1</v>
      </c>
      <c r="H2392" s="218">
        <v>624.5</v>
      </c>
      <c r="I2392" s="180">
        <f t="shared" si="37"/>
        <v>71.281817144161622</v>
      </c>
    </row>
    <row r="2393" spans="1:9" s="164" customFormat="1" ht="22.5" x14ac:dyDescent="0.2">
      <c r="A2393" s="213" t="s">
        <v>1436</v>
      </c>
      <c r="B2393" s="214">
        <v>931</v>
      </c>
      <c r="C2393" s="215">
        <v>3</v>
      </c>
      <c r="D2393" s="215">
        <v>14</v>
      </c>
      <c r="E2393" s="216">
        <v>2900000000</v>
      </c>
      <c r="F2393" s="217"/>
      <c r="G2393" s="218">
        <v>876.1</v>
      </c>
      <c r="H2393" s="218">
        <v>624.5</v>
      </c>
      <c r="I2393" s="180">
        <f t="shared" si="37"/>
        <v>71.281817144161622</v>
      </c>
    </row>
    <row r="2394" spans="1:9" s="164" customFormat="1" ht="11.25" x14ac:dyDescent="0.2">
      <c r="A2394" s="213" t="s">
        <v>692</v>
      </c>
      <c r="B2394" s="214">
        <v>931</v>
      </c>
      <c r="C2394" s="215">
        <v>3</v>
      </c>
      <c r="D2394" s="215">
        <v>14</v>
      </c>
      <c r="E2394" s="216">
        <v>2900100000</v>
      </c>
      <c r="F2394" s="217"/>
      <c r="G2394" s="218">
        <v>66.5</v>
      </c>
      <c r="H2394" s="218">
        <v>66.5</v>
      </c>
      <c r="I2394" s="180">
        <f t="shared" si="37"/>
        <v>100</v>
      </c>
    </row>
    <row r="2395" spans="1:9" s="164" customFormat="1" ht="22.5" x14ac:dyDescent="0.2">
      <c r="A2395" s="213" t="s">
        <v>693</v>
      </c>
      <c r="B2395" s="214">
        <v>931</v>
      </c>
      <c r="C2395" s="215">
        <v>3</v>
      </c>
      <c r="D2395" s="215">
        <v>14</v>
      </c>
      <c r="E2395" s="216">
        <v>2900101040</v>
      </c>
      <c r="F2395" s="217"/>
      <c r="G2395" s="218">
        <v>36</v>
      </c>
      <c r="H2395" s="218">
        <v>36</v>
      </c>
      <c r="I2395" s="180">
        <f t="shared" si="37"/>
        <v>100</v>
      </c>
    </row>
    <row r="2396" spans="1:9" s="164" customFormat="1" ht="11.25" x14ac:dyDescent="0.2">
      <c r="A2396" s="213" t="s">
        <v>599</v>
      </c>
      <c r="B2396" s="214">
        <v>931</v>
      </c>
      <c r="C2396" s="215">
        <v>3</v>
      </c>
      <c r="D2396" s="215">
        <v>14</v>
      </c>
      <c r="E2396" s="216">
        <v>2900101040</v>
      </c>
      <c r="F2396" s="217">
        <v>200</v>
      </c>
      <c r="G2396" s="218">
        <v>36</v>
      </c>
      <c r="H2396" s="218">
        <v>36</v>
      </c>
      <c r="I2396" s="180">
        <f t="shared" si="37"/>
        <v>100</v>
      </c>
    </row>
    <row r="2397" spans="1:9" s="164" customFormat="1" ht="22.5" x14ac:dyDescent="0.2">
      <c r="A2397" s="213" t="s">
        <v>694</v>
      </c>
      <c r="B2397" s="214">
        <v>931</v>
      </c>
      <c r="C2397" s="215">
        <v>3</v>
      </c>
      <c r="D2397" s="215">
        <v>14</v>
      </c>
      <c r="E2397" s="216">
        <v>2900101090</v>
      </c>
      <c r="F2397" s="217"/>
      <c r="G2397" s="218">
        <v>30.5</v>
      </c>
      <c r="H2397" s="218">
        <v>30.5</v>
      </c>
      <c r="I2397" s="180">
        <f t="shared" si="37"/>
        <v>100</v>
      </c>
    </row>
    <row r="2398" spans="1:9" s="164" customFormat="1" ht="11.25" x14ac:dyDescent="0.2">
      <c r="A2398" s="213" t="s">
        <v>599</v>
      </c>
      <c r="B2398" s="214">
        <v>931</v>
      </c>
      <c r="C2398" s="215">
        <v>3</v>
      </c>
      <c r="D2398" s="215">
        <v>14</v>
      </c>
      <c r="E2398" s="216">
        <v>2900101090</v>
      </c>
      <c r="F2398" s="217">
        <v>200</v>
      </c>
      <c r="G2398" s="218">
        <v>30.5</v>
      </c>
      <c r="H2398" s="218">
        <v>30.5</v>
      </c>
      <c r="I2398" s="180">
        <f t="shared" si="37"/>
        <v>100</v>
      </c>
    </row>
    <row r="2399" spans="1:9" s="164" customFormat="1" ht="22.5" x14ac:dyDescent="0.2">
      <c r="A2399" s="213" t="s">
        <v>695</v>
      </c>
      <c r="B2399" s="214">
        <v>931</v>
      </c>
      <c r="C2399" s="215">
        <v>3</v>
      </c>
      <c r="D2399" s="215">
        <v>14</v>
      </c>
      <c r="E2399" s="216">
        <v>2900200000</v>
      </c>
      <c r="F2399" s="217"/>
      <c r="G2399" s="218">
        <v>25</v>
      </c>
      <c r="H2399" s="218">
        <v>25</v>
      </c>
      <c r="I2399" s="180">
        <f t="shared" si="37"/>
        <v>100</v>
      </c>
    </row>
    <row r="2400" spans="1:9" s="164" customFormat="1" ht="22.5" x14ac:dyDescent="0.2">
      <c r="A2400" s="213" t="s">
        <v>696</v>
      </c>
      <c r="B2400" s="214">
        <v>931</v>
      </c>
      <c r="C2400" s="215">
        <v>3</v>
      </c>
      <c r="D2400" s="215">
        <v>14</v>
      </c>
      <c r="E2400" s="216">
        <v>2900202030</v>
      </c>
      <c r="F2400" s="217"/>
      <c r="G2400" s="218">
        <v>25</v>
      </c>
      <c r="H2400" s="218">
        <v>25</v>
      </c>
      <c r="I2400" s="180">
        <f t="shared" si="37"/>
        <v>100</v>
      </c>
    </row>
    <row r="2401" spans="1:9" s="164" customFormat="1" ht="11.25" x14ac:dyDescent="0.2">
      <c r="A2401" s="213" t="s">
        <v>599</v>
      </c>
      <c r="B2401" s="214">
        <v>931</v>
      </c>
      <c r="C2401" s="215">
        <v>3</v>
      </c>
      <c r="D2401" s="215">
        <v>14</v>
      </c>
      <c r="E2401" s="216">
        <v>2900202030</v>
      </c>
      <c r="F2401" s="217">
        <v>200</v>
      </c>
      <c r="G2401" s="218">
        <v>25</v>
      </c>
      <c r="H2401" s="218">
        <v>25</v>
      </c>
      <c r="I2401" s="180">
        <f t="shared" si="37"/>
        <v>100</v>
      </c>
    </row>
    <row r="2402" spans="1:9" s="164" customFormat="1" ht="22.5" x14ac:dyDescent="0.2">
      <c r="A2402" s="213" t="s">
        <v>698</v>
      </c>
      <c r="B2402" s="214">
        <v>931</v>
      </c>
      <c r="C2402" s="215">
        <v>3</v>
      </c>
      <c r="D2402" s="215">
        <v>14</v>
      </c>
      <c r="E2402" s="216">
        <v>2900400000</v>
      </c>
      <c r="F2402" s="217"/>
      <c r="G2402" s="218">
        <v>784.6</v>
      </c>
      <c r="H2402" s="218">
        <v>533</v>
      </c>
      <c r="I2402" s="180">
        <f t="shared" si="37"/>
        <v>67.932704562834573</v>
      </c>
    </row>
    <row r="2403" spans="1:9" s="164" customFormat="1" ht="11.25" x14ac:dyDescent="0.2">
      <c r="A2403" s="213" t="s">
        <v>697</v>
      </c>
      <c r="B2403" s="214">
        <v>931</v>
      </c>
      <c r="C2403" s="215">
        <v>3</v>
      </c>
      <c r="D2403" s="215">
        <v>14</v>
      </c>
      <c r="E2403" s="216">
        <v>2900404020</v>
      </c>
      <c r="F2403" s="217"/>
      <c r="G2403" s="218">
        <v>81.599999999999994</v>
      </c>
      <c r="H2403" s="218">
        <v>71.599999999999994</v>
      </c>
      <c r="I2403" s="180">
        <f t="shared" si="37"/>
        <v>87.745098039215691</v>
      </c>
    </row>
    <row r="2404" spans="1:9" s="164" customFormat="1" ht="11.25" x14ac:dyDescent="0.2">
      <c r="A2404" s="213" t="s">
        <v>599</v>
      </c>
      <c r="B2404" s="214">
        <v>931</v>
      </c>
      <c r="C2404" s="215">
        <v>3</v>
      </c>
      <c r="D2404" s="215">
        <v>14</v>
      </c>
      <c r="E2404" s="216">
        <v>2900404020</v>
      </c>
      <c r="F2404" s="217">
        <v>200</v>
      </c>
      <c r="G2404" s="218">
        <v>81.599999999999994</v>
      </c>
      <c r="H2404" s="218">
        <v>71.599999999999994</v>
      </c>
      <c r="I2404" s="180">
        <f t="shared" si="37"/>
        <v>87.745098039215691</v>
      </c>
    </row>
    <row r="2405" spans="1:9" s="164" customFormat="1" ht="33.75" x14ac:dyDescent="0.2">
      <c r="A2405" s="213" t="s">
        <v>1437</v>
      </c>
      <c r="B2405" s="214">
        <v>931</v>
      </c>
      <c r="C2405" s="215">
        <v>3</v>
      </c>
      <c r="D2405" s="215">
        <v>14</v>
      </c>
      <c r="E2405" s="216">
        <v>2900409001</v>
      </c>
      <c r="F2405" s="217"/>
      <c r="G2405" s="218">
        <v>300</v>
      </c>
      <c r="H2405" s="218">
        <v>158.69999999999999</v>
      </c>
      <c r="I2405" s="180">
        <f t="shared" si="37"/>
        <v>52.899999999999991</v>
      </c>
    </row>
    <row r="2406" spans="1:9" s="164" customFormat="1" ht="11.25" x14ac:dyDescent="0.2">
      <c r="A2406" s="213" t="s">
        <v>599</v>
      </c>
      <c r="B2406" s="214">
        <v>931</v>
      </c>
      <c r="C2406" s="215">
        <v>3</v>
      </c>
      <c r="D2406" s="215">
        <v>14</v>
      </c>
      <c r="E2406" s="216">
        <v>2900409001</v>
      </c>
      <c r="F2406" s="217">
        <v>200</v>
      </c>
      <c r="G2406" s="218">
        <v>300</v>
      </c>
      <c r="H2406" s="218">
        <v>158.69999999999999</v>
      </c>
      <c r="I2406" s="180">
        <f t="shared" si="37"/>
        <v>52.899999999999991</v>
      </c>
    </row>
    <row r="2407" spans="1:9" s="164" customFormat="1" ht="33.75" x14ac:dyDescent="0.2">
      <c r="A2407" s="213" t="s">
        <v>1438</v>
      </c>
      <c r="B2407" s="214">
        <v>931</v>
      </c>
      <c r="C2407" s="215">
        <v>3</v>
      </c>
      <c r="D2407" s="215">
        <v>14</v>
      </c>
      <c r="E2407" s="216">
        <v>2900409002</v>
      </c>
      <c r="F2407" s="217"/>
      <c r="G2407" s="218">
        <v>300</v>
      </c>
      <c r="H2407" s="218">
        <v>232.7</v>
      </c>
      <c r="I2407" s="180">
        <f t="shared" si="37"/>
        <v>77.566666666666663</v>
      </c>
    </row>
    <row r="2408" spans="1:9" s="164" customFormat="1" ht="11.25" x14ac:dyDescent="0.2">
      <c r="A2408" s="213" t="s">
        <v>599</v>
      </c>
      <c r="B2408" s="214">
        <v>931</v>
      </c>
      <c r="C2408" s="215">
        <v>3</v>
      </c>
      <c r="D2408" s="215">
        <v>14</v>
      </c>
      <c r="E2408" s="216">
        <v>2900409002</v>
      </c>
      <c r="F2408" s="217">
        <v>200</v>
      </c>
      <c r="G2408" s="218">
        <v>300</v>
      </c>
      <c r="H2408" s="218">
        <v>232.7</v>
      </c>
      <c r="I2408" s="180">
        <f t="shared" si="37"/>
        <v>77.566666666666663</v>
      </c>
    </row>
    <row r="2409" spans="1:9" s="164" customFormat="1" ht="22.5" x14ac:dyDescent="0.2">
      <c r="A2409" s="213" t="s">
        <v>1439</v>
      </c>
      <c r="B2409" s="214">
        <v>931</v>
      </c>
      <c r="C2409" s="215">
        <v>3</v>
      </c>
      <c r="D2409" s="215">
        <v>14</v>
      </c>
      <c r="E2409" s="216">
        <v>2900409003</v>
      </c>
      <c r="F2409" s="217"/>
      <c r="G2409" s="218">
        <v>73</v>
      </c>
      <c r="H2409" s="218">
        <v>70</v>
      </c>
      <c r="I2409" s="180">
        <f t="shared" si="37"/>
        <v>95.890410958904098</v>
      </c>
    </row>
    <row r="2410" spans="1:9" s="164" customFormat="1" ht="11.25" x14ac:dyDescent="0.2">
      <c r="A2410" s="213" t="s">
        <v>599</v>
      </c>
      <c r="B2410" s="214">
        <v>931</v>
      </c>
      <c r="C2410" s="215">
        <v>3</v>
      </c>
      <c r="D2410" s="215">
        <v>14</v>
      </c>
      <c r="E2410" s="216">
        <v>2900409003</v>
      </c>
      <c r="F2410" s="217">
        <v>200</v>
      </c>
      <c r="G2410" s="218">
        <v>73</v>
      </c>
      <c r="H2410" s="218">
        <v>70</v>
      </c>
      <c r="I2410" s="180">
        <f t="shared" si="37"/>
        <v>95.890410958904098</v>
      </c>
    </row>
    <row r="2411" spans="1:9" s="164" customFormat="1" ht="33.75" x14ac:dyDescent="0.2">
      <c r="A2411" s="213" t="s">
        <v>1440</v>
      </c>
      <c r="B2411" s="214">
        <v>931</v>
      </c>
      <c r="C2411" s="215">
        <v>3</v>
      </c>
      <c r="D2411" s="215">
        <v>14</v>
      </c>
      <c r="E2411" s="216">
        <v>2900409004</v>
      </c>
      <c r="F2411" s="217"/>
      <c r="G2411" s="218">
        <v>30</v>
      </c>
      <c r="H2411" s="218">
        <v>0</v>
      </c>
      <c r="I2411" s="180">
        <f t="shared" si="37"/>
        <v>0</v>
      </c>
    </row>
    <row r="2412" spans="1:9" s="164" customFormat="1" ht="11.25" x14ac:dyDescent="0.2">
      <c r="A2412" s="213" t="s">
        <v>599</v>
      </c>
      <c r="B2412" s="214">
        <v>931</v>
      </c>
      <c r="C2412" s="215">
        <v>3</v>
      </c>
      <c r="D2412" s="215">
        <v>14</v>
      </c>
      <c r="E2412" s="216">
        <v>2900409004</v>
      </c>
      <c r="F2412" s="217">
        <v>200</v>
      </c>
      <c r="G2412" s="218">
        <v>30</v>
      </c>
      <c r="H2412" s="218">
        <v>0</v>
      </c>
      <c r="I2412" s="180">
        <f t="shared" si="37"/>
        <v>0</v>
      </c>
    </row>
    <row r="2413" spans="1:9" s="164" customFormat="1" ht="11.25" x14ac:dyDescent="0.2">
      <c r="A2413" s="213" t="s">
        <v>699</v>
      </c>
      <c r="B2413" s="214">
        <v>931</v>
      </c>
      <c r="C2413" s="215">
        <v>4</v>
      </c>
      <c r="D2413" s="215"/>
      <c r="E2413" s="216"/>
      <c r="F2413" s="217"/>
      <c r="G2413" s="218">
        <v>151.9</v>
      </c>
      <c r="H2413" s="218">
        <v>129.19999999999999</v>
      </c>
      <c r="I2413" s="180">
        <f t="shared" si="37"/>
        <v>85.055957867017767</v>
      </c>
    </row>
    <row r="2414" spans="1:9" s="164" customFormat="1" ht="11.25" x14ac:dyDescent="0.2">
      <c r="A2414" s="213" t="s">
        <v>700</v>
      </c>
      <c r="B2414" s="214">
        <v>931</v>
      </c>
      <c r="C2414" s="215">
        <v>4</v>
      </c>
      <c r="D2414" s="215">
        <v>1</v>
      </c>
      <c r="E2414" s="216"/>
      <c r="F2414" s="217"/>
      <c r="G2414" s="218">
        <v>151.9</v>
      </c>
      <c r="H2414" s="218">
        <v>129.19999999999999</v>
      </c>
      <c r="I2414" s="180">
        <f t="shared" si="37"/>
        <v>85.055957867017767</v>
      </c>
    </row>
    <row r="2415" spans="1:9" s="164" customFormat="1" ht="22.5" x14ac:dyDescent="0.2">
      <c r="A2415" s="213" t="s">
        <v>1441</v>
      </c>
      <c r="B2415" s="214">
        <v>931</v>
      </c>
      <c r="C2415" s="215">
        <v>4</v>
      </c>
      <c r="D2415" s="215">
        <v>1</v>
      </c>
      <c r="E2415" s="216">
        <v>400000000</v>
      </c>
      <c r="F2415" s="217"/>
      <c r="G2415" s="218">
        <v>151.9</v>
      </c>
      <c r="H2415" s="218">
        <v>129.19999999999999</v>
      </c>
      <c r="I2415" s="180">
        <f t="shared" si="37"/>
        <v>85.055957867017767</v>
      </c>
    </row>
    <row r="2416" spans="1:9" s="164" customFormat="1" ht="11.25" x14ac:dyDescent="0.2">
      <c r="A2416" s="213" t="s">
        <v>701</v>
      </c>
      <c r="B2416" s="214">
        <v>931</v>
      </c>
      <c r="C2416" s="215">
        <v>4</v>
      </c>
      <c r="D2416" s="215">
        <v>1</v>
      </c>
      <c r="E2416" s="216">
        <v>420000000</v>
      </c>
      <c r="F2416" s="217"/>
      <c r="G2416" s="218">
        <v>151.9</v>
      </c>
      <c r="H2416" s="218">
        <v>129.19999999999999</v>
      </c>
      <c r="I2416" s="180">
        <f t="shared" si="37"/>
        <v>85.055957867017767</v>
      </c>
    </row>
    <row r="2417" spans="1:9" s="164" customFormat="1" ht="11.25" x14ac:dyDescent="0.2">
      <c r="A2417" s="213" t="s">
        <v>702</v>
      </c>
      <c r="B2417" s="214">
        <v>931</v>
      </c>
      <c r="C2417" s="215">
        <v>4</v>
      </c>
      <c r="D2417" s="215">
        <v>1</v>
      </c>
      <c r="E2417" s="216">
        <v>420042260</v>
      </c>
      <c r="F2417" s="217"/>
      <c r="G2417" s="218">
        <v>151.9</v>
      </c>
      <c r="H2417" s="218">
        <v>129.19999999999999</v>
      </c>
      <c r="I2417" s="180">
        <f t="shared" si="37"/>
        <v>85.055957867017767</v>
      </c>
    </row>
    <row r="2418" spans="1:9" s="164" customFormat="1" ht="11.25" x14ac:dyDescent="0.2">
      <c r="A2418" s="213" t="s">
        <v>599</v>
      </c>
      <c r="B2418" s="214">
        <v>931</v>
      </c>
      <c r="C2418" s="215">
        <v>4</v>
      </c>
      <c r="D2418" s="215">
        <v>1</v>
      </c>
      <c r="E2418" s="216">
        <v>420042260</v>
      </c>
      <c r="F2418" s="217">
        <v>200</v>
      </c>
      <c r="G2418" s="218">
        <v>151.9</v>
      </c>
      <c r="H2418" s="218">
        <v>129.19999999999999</v>
      </c>
      <c r="I2418" s="180">
        <f t="shared" si="37"/>
        <v>85.055957867017767</v>
      </c>
    </row>
    <row r="2419" spans="1:9" s="164" customFormat="1" ht="11.25" x14ac:dyDescent="0.2">
      <c r="A2419" s="213" t="s">
        <v>1164</v>
      </c>
      <c r="B2419" s="214">
        <v>931</v>
      </c>
      <c r="C2419" s="215">
        <v>10</v>
      </c>
      <c r="D2419" s="215"/>
      <c r="E2419" s="216"/>
      <c r="F2419" s="217"/>
      <c r="G2419" s="218">
        <v>11297.7</v>
      </c>
      <c r="H2419" s="218">
        <v>10762.7</v>
      </c>
      <c r="I2419" s="180">
        <f t="shared" si="37"/>
        <v>95.264522867486306</v>
      </c>
    </row>
    <row r="2420" spans="1:9" s="164" customFormat="1" ht="11.25" x14ac:dyDescent="0.2">
      <c r="A2420" s="213" t="s">
        <v>1165</v>
      </c>
      <c r="B2420" s="214">
        <v>931</v>
      </c>
      <c r="C2420" s="215">
        <v>10</v>
      </c>
      <c r="D2420" s="215">
        <v>1</v>
      </c>
      <c r="E2420" s="216"/>
      <c r="F2420" s="217"/>
      <c r="G2420" s="218">
        <v>11297.7</v>
      </c>
      <c r="H2420" s="218">
        <v>10762.7</v>
      </c>
      <c r="I2420" s="180">
        <f t="shared" si="37"/>
        <v>95.264522867486306</v>
      </c>
    </row>
    <row r="2421" spans="1:9" s="164" customFormat="1" ht="11.25" x14ac:dyDescent="0.2">
      <c r="A2421" s="213" t="s">
        <v>605</v>
      </c>
      <c r="B2421" s="214">
        <v>931</v>
      </c>
      <c r="C2421" s="215">
        <v>10</v>
      </c>
      <c r="D2421" s="215">
        <v>1</v>
      </c>
      <c r="E2421" s="216">
        <v>9000000000</v>
      </c>
      <c r="F2421" s="217"/>
      <c r="G2421" s="218">
        <v>11297.7</v>
      </c>
      <c r="H2421" s="218">
        <v>10762.7</v>
      </c>
      <c r="I2421" s="180">
        <f t="shared" si="37"/>
        <v>95.264522867486306</v>
      </c>
    </row>
    <row r="2422" spans="1:9" s="164" customFormat="1" ht="22.5" x14ac:dyDescent="0.2">
      <c r="A2422" s="213" t="s">
        <v>606</v>
      </c>
      <c r="B2422" s="214">
        <v>931</v>
      </c>
      <c r="C2422" s="215">
        <v>10</v>
      </c>
      <c r="D2422" s="215">
        <v>1</v>
      </c>
      <c r="E2422" s="216">
        <v>9000000950</v>
      </c>
      <c r="F2422" s="217"/>
      <c r="G2422" s="218">
        <v>11297.7</v>
      </c>
      <c r="H2422" s="218">
        <v>10762.7</v>
      </c>
      <c r="I2422" s="180">
        <f t="shared" si="37"/>
        <v>95.264522867486306</v>
      </c>
    </row>
    <row r="2423" spans="1:9" s="164" customFormat="1" ht="11.25" x14ac:dyDescent="0.2">
      <c r="A2423" s="213" t="s">
        <v>611</v>
      </c>
      <c r="B2423" s="214">
        <v>931</v>
      </c>
      <c r="C2423" s="215">
        <v>10</v>
      </c>
      <c r="D2423" s="215">
        <v>1</v>
      </c>
      <c r="E2423" s="216">
        <v>9000000950</v>
      </c>
      <c r="F2423" s="217">
        <v>300</v>
      </c>
      <c r="G2423" s="218">
        <v>11297.7</v>
      </c>
      <c r="H2423" s="218">
        <v>10762.7</v>
      </c>
      <c r="I2423" s="180">
        <f t="shared" si="37"/>
        <v>95.264522867486306</v>
      </c>
    </row>
    <row r="2424" spans="1:9" s="176" customFormat="1" ht="10.5" x14ac:dyDescent="0.15">
      <c r="A2424" s="207" t="s">
        <v>581</v>
      </c>
      <c r="B2424" s="208">
        <v>932</v>
      </c>
      <c r="C2424" s="209"/>
      <c r="D2424" s="209"/>
      <c r="E2424" s="210"/>
      <c r="F2424" s="211"/>
      <c r="G2424" s="212">
        <v>8235572.7999999998</v>
      </c>
      <c r="H2424" s="212">
        <v>8028515.7999999998</v>
      </c>
      <c r="I2424" s="174">
        <f t="shared" si="37"/>
        <v>97.485821508371586</v>
      </c>
    </row>
    <row r="2425" spans="1:9" s="164" customFormat="1" ht="11.25" x14ac:dyDescent="0.2">
      <c r="A2425" s="213" t="s">
        <v>699</v>
      </c>
      <c r="B2425" s="214">
        <v>932</v>
      </c>
      <c r="C2425" s="215">
        <v>4</v>
      </c>
      <c r="D2425" s="215"/>
      <c r="E2425" s="216"/>
      <c r="F2425" s="217"/>
      <c r="G2425" s="218">
        <v>361437.2</v>
      </c>
      <c r="H2425" s="218">
        <v>306462.09999999998</v>
      </c>
      <c r="I2425" s="180">
        <f t="shared" si="37"/>
        <v>84.789861143235939</v>
      </c>
    </row>
    <row r="2426" spans="1:9" s="164" customFormat="1" ht="11.25" x14ac:dyDescent="0.2">
      <c r="A2426" s="213" t="s">
        <v>700</v>
      </c>
      <c r="B2426" s="214">
        <v>932</v>
      </c>
      <c r="C2426" s="215">
        <v>4</v>
      </c>
      <c r="D2426" s="215">
        <v>1</v>
      </c>
      <c r="E2426" s="216"/>
      <c r="F2426" s="217"/>
      <c r="G2426" s="218">
        <v>76</v>
      </c>
      <c r="H2426" s="218">
        <v>76</v>
      </c>
      <c r="I2426" s="180">
        <f t="shared" si="37"/>
        <v>100</v>
      </c>
    </row>
    <row r="2427" spans="1:9" s="164" customFormat="1" ht="22.5" x14ac:dyDescent="0.2">
      <c r="A2427" s="213" t="s">
        <v>1441</v>
      </c>
      <c r="B2427" s="214">
        <v>932</v>
      </c>
      <c r="C2427" s="215">
        <v>4</v>
      </c>
      <c r="D2427" s="215">
        <v>1</v>
      </c>
      <c r="E2427" s="216">
        <v>400000000</v>
      </c>
      <c r="F2427" s="217"/>
      <c r="G2427" s="218">
        <v>76</v>
      </c>
      <c r="H2427" s="218">
        <v>76</v>
      </c>
      <c r="I2427" s="180">
        <f t="shared" si="37"/>
        <v>100</v>
      </c>
    </row>
    <row r="2428" spans="1:9" s="164" customFormat="1" ht="11.25" x14ac:dyDescent="0.2">
      <c r="A2428" s="213" t="s">
        <v>701</v>
      </c>
      <c r="B2428" s="214">
        <v>932</v>
      </c>
      <c r="C2428" s="215">
        <v>4</v>
      </c>
      <c r="D2428" s="215">
        <v>1</v>
      </c>
      <c r="E2428" s="216">
        <v>420000000</v>
      </c>
      <c r="F2428" s="217"/>
      <c r="G2428" s="218">
        <v>76</v>
      </c>
      <c r="H2428" s="218">
        <v>76</v>
      </c>
      <c r="I2428" s="180">
        <f t="shared" si="37"/>
        <v>100</v>
      </c>
    </row>
    <row r="2429" spans="1:9" s="164" customFormat="1" ht="11.25" x14ac:dyDescent="0.2">
      <c r="A2429" s="213" t="s">
        <v>702</v>
      </c>
      <c r="B2429" s="214">
        <v>932</v>
      </c>
      <c r="C2429" s="215">
        <v>4</v>
      </c>
      <c r="D2429" s="215">
        <v>1</v>
      </c>
      <c r="E2429" s="216">
        <v>420042260</v>
      </c>
      <c r="F2429" s="217"/>
      <c r="G2429" s="218">
        <v>76</v>
      </c>
      <c r="H2429" s="218">
        <v>76</v>
      </c>
      <c r="I2429" s="180">
        <f t="shared" si="37"/>
        <v>100</v>
      </c>
    </row>
    <row r="2430" spans="1:9" s="164" customFormat="1" ht="11.25" x14ac:dyDescent="0.2">
      <c r="A2430" s="213" t="s">
        <v>599</v>
      </c>
      <c r="B2430" s="214">
        <v>932</v>
      </c>
      <c r="C2430" s="215">
        <v>4</v>
      </c>
      <c r="D2430" s="215">
        <v>1</v>
      </c>
      <c r="E2430" s="216">
        <v>420042260</v>
      </c>
      <c r="F2430" s="217">
        <v>200</v>
      </c>
      <c r="G2430" s="218">
        <v>76</v>
      </c>
      <c r="H2430" s="218">
        <v>76</v>
      </c>
      <c r="I2430" s="180">
        <f t="shared" si="37"/>
        <v>100</v>
      </c>
    </row>
    <row r="2431" spans="1:9" s="164" customFormat="1" ht="11.25" x14ac:dyDescent="0.2">
      <c r="A2431" s="213" t="s">
        <v>828</v>
      </c>
      <c r="B2431" s="214">
        <v>932</v>
      </c>
      <c r="C2431" s="215">
        <v>4</v>
      </c>
      <c r="D2431" s="215">
        <v>10</v>
      </c>
      <c r="E2431" s="216"/>
      <c r="F2431" s="217"/>
      <c r="G2431" s="218">
        <v>31543.599999999999</v>
      </c>
      <c r="H2431" s="218">
        <v>11501.3</v>
      </c>
      <c r="I2431" s="180">
        <f t="shared" si="37"/>
        <v>36.461596013137374</v>
      </c>
    </row>
    <row r="2432" spans="1:9" s="164" customFormat="1" ht="22.5" x14ac:dyDescent="0.2">
      <c r="A2432" s="213" t="s">
        <v>711</v>
      </c>
      <c r="B2432" s="214">
        <v>932</v>
      </c>
      <c r="C2432" s="215">
        <v>4</v>
      </c>
      <c r="D2432" s="215">
        <v>10</v>
      </c>
      <c r="E2432" s="216">
        <v>1200000000</v>
      </c>
      <c r="F2432" s="217"/>
      <c r="G2432" s="218">
        <v>31543.599999999999</v>
      </c>
      <c r="H2432" s="218">
        <v>11501.3</v>
      </c>
      <c r="I2432" s="180">
        <f t="shared" si="37"/>
        <v>36.461596013137374</v>
      </c>
    </row>
    <row r="2433" spans="1:9" s="164" customFormat="1" ht="22.5" x14ac:dyDescent="0.2">
      <c r="A2433" s="213" t="s">
        <v>829</v>
      </c>
      <c r="B2433" s="214">
        <v>932</v>
      </c>
      <c r="C2433" s="215">
        <v>4</v>
      </c>
      <c r="D2433" s="215">
        <v>10</v>
      </c>
      <c r="E2433" s="216">
        <v>1210000000</v>
      </c>
      <c r="F2433" s="217"/>
      <c r="G2433" s="218">
        <v>31543.599999999999</v>
      </c>
      <c r="H2433" s="218">
        <v>11501.3</v>
      </c>
      <c r="I2433" s="180">
        <f t="shared" si="37"/>
        <v>36.461596013137374</v>
      </c>
    </row>
    <row r="2434" spans="1:9" s="164" customFormat="1" ht="11.25" x14ac:dyDescent="0.2">
      <c r="A2434" s="213" t="s">
        <v>830</v>
      </c>
      <c r="B2434" s="214">
        <v>932</v>
      </c>
      <c r="C2434" s="215">
        <v>4</v>
      </c>
      <c r="D2434" s="215">
        <v>10</v>
      </c>
      <c r="E2434" s="216">
        <v>1210100000</v>
      </c>
      <c r="F2434" s="217"/>
      <c r="G2434" s="218">
        <v>31543.599999999999</v>
      </c>
      <c r="H2434" s="218">
        <v>11501.3</v>
      </c>
      <c r="I2434" s="180">
        <f t="shared" si="37"/>
        <v>36.461596013137374</v>
      </c>
    </row>
    <row r="2435" spans="1:9" s="164" customFormat="1" ht="22.5" x14ac:dyDescent="0.2">
      <c r="A2435" s="213" t="s">
        <v>837</v>
      </c>
      <c r="B2435" s="214">
        <v>932</v>
      </c>
      <c r="C2435" s="215">
        <v>4</v>
      </c>
      <c r="D2435" s="215">
        <v>10</v>
      </c>
      <c r="E2435" s="216">
        <v>1210100070</v>
      </c>
      <c r="F2435" s="217"/>
      <c r="G2435" s="218">
        <v>31543.599999999999</v>
      </c>
      <c r="H2435" s="218">
        <v>11501.3</v>
      </c>
      <c r="I2435" s="180">
        <f t="shared" si="37"/>
        <v>36.461596013137374</v>
      </c>
    </row>
    <row r="2436" spans="1:9" s="164" customFormat="1" ht="11.25" x14ac:dyDescent="0.2">
      <c r="A2436" s="213" t="s">
        <v>599</v>
      </c>
      <c r="B2436" s="214">
        <v>932</v>
      </c>
      <c r="C2436" s="215">
        <v>4</v>
      </c>
      <c r="D2436" s="215">
        <v>10</v>
      </c>
      <c r="E2436" s="216">
        <v>1210100070</v>
      </c>
      <c r="F2436" s="217">
        <v>200</v>
      </c>
      <c r="G2436" s="218">
        <v>31543.599999999999</v>
      </c>
      <c r="H2436" s="218">
        <v>11501.3</v>
      </c>
      <c r="I2436" s="180">
        <f t="shared" si="37"/>
        <v>36.461596013137374</v>
      </c>
    </row>
    <row r="2437" spans="1:9" s="164" customFormat="1" ht="11.25" x14ac:dyDescent="0.2">
      <c r="A2437" s="213" t="s">
        <v>853</v>
      </c>
      <c r="B2437" s="214">
        <v>932</v>
      </c>
      <c r="C2437" s="215">
        <v>4</v>
      </c>
      <c r="D2437" s="215">
        <v>12</v>
      </c>
      <c r="E2437" s="216"/>
      <c r="F2437" s="217"/>
      <c r="G2437" s="218">
        <v>329817.59999999998</v>
      </c>
      <c r="H2437" s="218">
        <v>294884.8</v>
      </c>
      <c r="I2437" s="180">
        <f t="shared" si="37"/>
        <v>89.408448791089384</v>
      </c>
    </row>
    <row r="2438" spans="1:9" s="164" customFormat="1" ht="22.5" x14ac:dyDescent="0.2">
      <c r="A2438" s="213" t="s">
        <v>857</v>
      </c>
      <c r="B2438" s="214">
        <v>932</v>
      </c>
      <c r="C2438" s="215">
        <v>4</v>
      </c>
      <c r="D2438" s="215">
        <v>12</v>
      </c>
      <c r="E2438" s="216">
        <v>1600000000</v>
      </c>
      <c r="F2438" s="217"/>
      <c r="G2438" s="218">
        <v>99646.399999999994</v>
      </c>
      <c r="H2438" s="218">
        <v>96416.4</v>
      </c>
      <c r="I2438" s="180">
        <f t="shared" si="37"/>
        <v>96.758538191043527</v>
      </c>
    </row>
    <row r="2439" spans="1:9" s="164" customFormat="1" ht="11.25" x14ac:dyDescent="0.2">
      <c r="A2439" s="213" t="s">
        <v>858</v>
      </c>
      <c r="B2439" s="214">
        <v>932</v>
      </c>
      <c r="C2439" s="215">
        <v>4</v>
      </c>
      <c r="D2439" s="215">
        <v>12</v>
      </c>
      <c r="E2439" s="216">
        <v>1610000000</v>
      </c>
      <c r="F2439" s="217"/>
      <c r="G2439" s="218">
        <v>44946.9</v>
      </c>
      <c r="H2439" s="218">
        <v>42216.4</v>
      </c>
      <c r="I2439" s="180">
        <f t="shared" si="37"/>
        <v>93.925053785689343</v>
      </c>
    </row>
    <row r="2440" spans="1:9" s="164" customFormat="1" ht="11.25" x14ac:dyDescent="0.2">
      <c r="A2440" s="213" t="s">
        <v>1530</v>
      </c>
      <c r="B2440" s="214">
        <v>932</v>
      </c>
      <c r="C2440" s="215">
        <v>4</v>
      </c>
      <c r="D2440" s="215">
        <v>12</v>
      </c>
      <c r="E2440" s="216">
        <v>1610000340</v>
      </c>
      <c r="F2440" s="217"/>
      <c r="G2440" s="218">
        <v>3900</v>
      </c>
      <c r="H2440" s="218">
        <v>1170</v>
      </c>
      <c r="I2440" s="180">
        <f t="shared" si="37"/>
        <v>30</v>
      </c>
    </row>
    <row r="2441" spans="1:9" s="164" customFormat="1" ht="11.25" x14ac:dyDescent="0.2">
      <c r="A2441" s="213" t="s">
        <v>599</v>
      </c>
      <c r="B2441" s="214">
        <v>932</v>
      </c>
      <c r="C2441" s="215">
        <v>4</v>
      </c>
      <c r="D2441" s="215">
        <v>12</v>
      </c>
      <c r="E2441" s="216">
        <v>1610000340</v>
      </c>
      <c r="F2441" s="217">
        <v>200</v>
      </c>
      <c r="G2441" s="218">
        <v>3900</v>
      </c>
      <c r="H2441" s="218">
        <v>1170</v>
      </c>
      <c r="I2441" s="180">
        <f t="shared" si="37"/>
        <v>30</v>
      </c>
    </row>
    <row r="2442" spans="1:9" s="164" customFormat="1" ht="22.5" x14ac:dyDescent="0.2">
      <c r="A2442" s="213" t="s">
        <v>1531</v>
      </c>
      <c r="B2442" s="214">
        <v>932</v>
      </c>
      <c r="C2442" s="215">
        <v>4</v>
      </c>
      <c r="D2442" s="215">
        <v>12</v>
      </c>
      <c r="E2442" s="216" t="s">
        <v>859</v>
      </c>
      <c r="F2442" s="217"/>
      <c r="G2442" s="218">
        <v>41046.9</v>
      </c>
      <c r="H2442" s="218">
        <v>41046.400000000001</v>
      </c>
      <c r="I2442" s="180">
        <f t="shared" si="37"/>
        <v>99.99878188121393</v>
      </c>
    </row>
    <row r="2443" spans="1:9" s="164" customFormat="1" ht="11.25" x14ac:dyDescent="0.2">
      <c r="A2443" s="213" t="s">
        <v>795</v>
      </c>
      <c r="B2443" s="214">
        <v>932</v>
      </c>
      <c r="C2443" s="215">
        <v>4</v>
      </c>
      <c r="D2443" s="215">
        <v>12</v>
      </c>
      <c r="E2443" s="216" t="s">
        <v>859</v>
      </c>
      <c r="F2443" s="217">
        <v>400</v>
      </c>
      <c r="G2443" s="218">
        <v>41046.9</v>
      </c>
      <c r="H2443" s="218">
        <v>41046.400000000001</v>
      </c>
      <c r="I2443" s="180">
        <f t="shared" si="37"/>
        <v>99.99878188121393</v>
      </c>
    </row>
    <row r="2444" spans="1:9" s="164" customFormat="1" ht="22.5" x14ac:dyDescent="0.2">
      <c r="A2444" s="213" t="s">
        <v>1532</v>
      </c>
      <c r="B2444" s="214">
        <v>932</v>
      </c>
      <c r="C2444" s="215">
        <v>4</v>
      </c>
      <c r="D2444" s="215">
        <v>12</v>
      </c>
      <c r="E2444" s="216">
        <v>1620000000</v>
      </c>
      <c r="F2444" s="217"/>
      <c r="G2444" s="218">
        <v>54699.5</v>
      </c>
      <c r="H2444" s="218">
        <v>54200</v>
      </c>
      <c r="I2444" s="180">
        <f t="shared" si="37"/>
        <v>99.086828947248151</v>
      </c>
    </row>
    <row r="2445" spans="1:9" s="164" customFormat="1" ht="22.5" x14ac:dyDescent="0.2">
      <c r="A2445" s="213" t="s">
        <v>1533</v>
      </c>
      <c r="B2445" s="214">
        <v>932</v>
      </c>
      <c r="C2445" s="215">
        <v>4</v>
      </c>
      <c r="D2445" s="215">
        <v>12</v>
      </c>
      <c r="E2445" s="216" t="s">
        <v>1534</v>
      </c>
      <c r="F2445" s="217"/>
      <c r="G2445" s="218">
        <v>54699.5</v>
      </c>
      <c r="H2445" s="218">
        <v>54200</v>
      </c>
      <c r="I2445" s="180">
        <f t="shared" ref="I2445:I2508" si="38">+H2445/G2445*100</f>
        <v>99.086828947248151</v>
      </c>
    </row>
    <row r="2446" spans="1:9" s="164" customFormat="1" ht="11.25" x14ac:dyDescent="0.2">
      <c r="A2446" s="213" t="s">
        <v>603</v>
      </c>
      <c r="B2446" s="214">
        <v>932</v>
      </c>
      <c r="C2446" s="215">
        <v>4</v>
      </c>
      <c r="D2446" s="215">
        <v>12</v>
      </c>
      <c r="E2446" s="216" t="s">
        <v>1534</v>
      </c>
      <c r="F2446" s="217">
        <v>800</v>
      </c>
      <c r="G2446" s="218">
        <v>54699.5</v>
      </c>
      <c r="H2446" s="218">
        <v>54200</v>
      </c>
      <c r="I2446" s="180">
        <f t="shared" si="38"/>
        <v>99.086828947248151</v>
      </c>
    </row>
    <row r="2447" spans="1:9" s="164" customFormat="1" ht="11.25" x14ac:dyDescent="0.2">
      <c r="A2447" s="213" t="s">
        <v>774</v>
      </c>
      <c r="B2447" s="214">
        <v>932</v>
      </c>
      <c r="C2447" s="215">
        <v>4</v>
      </c>
      <c r="D2447" s="215">
        <v>12</v>
      </c>
      <c r="E2447" s="216">
        <v>8200000000</v>
      </c>
      <c r="F2447" s="217"/>
      <c r="G2447" s="218">
        <v>166770.29999999999</v>
      </c>
      <c r="H2447" s="218">
        <v>135883.79999999999</v>
      </c>
      <c r="I2447" s="180">
        <f t="shared" si="38"/>
        <v>81.479615974786881</v>
      </c>
    </row>
    <row r="2448" spans="1:9" s="164" customFormat="1" ht="11.25" x14ac:dyDescent="0.2">
      <c r="A2448" s="213" t="s">
        <v>1574</v>
      </c>
      <c r="B2448" s="214">
        <v>932</v>
      </c>
      <c r="C2448" s="215">
        <v>4</v>
      </c>
      <c r="D2448" s="215">
        <v>12</v>
      </c>
      <c r="E2448" s="216">
        <v>8200000350</v>
      </c>
      <c r="F2448" s="217"/>
      <c r="G2448" s="218">
        <v>145221.1</v>
      </c>
      <c r="H2448" s="218">
        <v>124559.1</v>
      </c>
      <c r="I2448" s="180">
        <f t="shared" si="38"/>
        <v>85.772040013469123</v>
      </c>
    </row>
    <row r="2449" spans="1:9" s="164" customFormat="1" ht="11.25" x14ac:dyDescent="0.2">
      <c r="A2449" s="213" t="s">
        <v>599</v>
      </c>
      <c r="B2449" s="214">
        <v>932</v>
      </c>
      <c r="C2449" s="215">
        <v>4</v>
      </c>
      <c r="D2449" s="215">
        <v>12</v>
      </c>
      <c r="E2449" s="216">
        <v>8200000350</v>
      </c>
      <c r="F2449" s="217">
        <v>200</v>
      </c>
      <c r="G2449" s="218">
        <v>44128.5</v>
      </c>
      <c r="H2449" s="218">
        <v>42086.8</v>
      </c>
      <c r="I2449" s="180">
        <f t="shared" si="38"/>
        <v>95.373284838596391</v>
      </c>
    </row>
    <row r="2450" spans="1:9" s="164" customFormat="1" ht="11.25" x14ac:dyDescent="0.2">
      <c r="A2450" s="213" t="s">
        <v>795</v>
      </c>
      <c r="B2450" s="214">
        <v>932</v>
      </c>
      <c r="C2450" s="215">
        <v>4</v>
      </c>
      <c r="D2450" s="215">
        <v>12</v>
      </c>
      <c r="E2450" s="216">
        <v>8200000350</v>
      </c>
      <c r="F2450" s="217">
        <v>400</v>
      </c>
      <c r="G2450" s="218">
        <v>101092.6</v>
      </c>
      <c r="H2450" s="218">
        <v>82472.3</v>
      </c>
      <c r="I2450" s="180">
        <f t="shared" si="38"/>
        <v>81.580946577692131</v>
      </c>
    </row>
    <row r="2451" spans="1:9" s="164" customFormat="1" ht="22.5" x14ac:dyDescent="0.2">
      <c r="A2451" s="213" t="s">
        <v>1575</v>
      </c>
      <c r="B2451" s="214">
        <v>932</v>
      </c>
      <c r="C2451" s="215">
        <v>4</v>
      </c>
      <c r="D2451" s="215">
        <v>12</v>
      </c>
      <c r="E2451" s="216">
        <v>8200000351</v>
      </c>
      <c r="F2451" s="217"/>
      <c r="G2451" s="218">
        <v>21549.200000000001</v>
      </c>
      <c r="H2451" s="218">
        <v>11324.7</v>
      </c>
      <c r="I2451" s="180">
        <f t="shared" si="38"/>
        <v>52.552762979600175</v>
      </c>
    </row>
    <row r="2452" spans="1:9" s="164" customFormat="1" ht="11.25" x14ac:dyDescent="0.2">
      <c r="A2452" s="213" t="s">
        <v>599</v>
      </c>
      <c r="B2452" s="214">
        <v>932</v>
      </c>
      <c r="C2452" s="215">
        <v>4</v>
      </c>
      <c r="D2452" s="215">
        <v>12</v>
      </c>
      <c r="E2452" s="216">
        <v>8200000351</v>
      </c>
      <c r="F2452" s="217">
        <v>200</v>
      </c>
      <c r="G2452" s="218">
        <v>19250</v>
      </c>
      <c r="H2452" s="218">
        <v>9284.7000000000007</v>
      </c>
      <c r="I2452" s="180">
        <f t="shared" si="38"/>
        <v>48.232207792207795</v>
      </c>
    </row>
    <row r="2453" spans="1:9" s="164" customFormat="1" ht="11.25" x14ac:dyDescent="0.2">
      <c r="A2453" s="213" t="s">
        <v>795</v>
      </c>
      <c r="B2453" s="214">
        <v>932</v>
      </c>
      <c r="C2453" s="215">
        <v>4</v>
      </c>
      <c r="D2453" s="215">
        <v>12</v>
      </c>
      <c r="E2453" s="216">
        <v>8200000351</v>
      </c>
      <c r="F2453" s="217">
        <v>400</v>
      </c>
      <c r="G2453" s="218">
        <v>2299.1999999999998</v>
      </c>
      <c r="H2453" s="218">
        <v>2040</v>
      </c>
      <c r="I2453" s="180">
        <f t="shared" si="38"/>
        <v>88.726513569937381</v>
      </c>
    </row>
    <row r="2454" spans="1:9" s="164" customFormat="1" ht="11.25" x14ac:dyDescent="0.2">
      <c r="A2454" s="213" t="s">
        <v>714</v>
      </c>
      <c r="B2454" s="214">
        <v>932</v>
      </c>
      <c r="C2454" s="215">
        <v>4</v>
      </c>
      <c r="D2454" s="215">
        <v>12</v>
      </c>
      <c r="E2454" s="216">
        <v>9500000000</v>
      </c>
      <c r="F2454" s="217"/>
      <c r="G2454" s="218">
        <v>63400.9</v>
      </c>
      <c r="H2454" s="218">
        <v>62584.6</v>
      </c>
      <c r="I2454" s="180">
        <f t="shared" si="38"/>
        <v>98.712478844937522</v>
      </c>
    </row>
    <row r="2455" spans="1:9" s="164" customFormat="1" ht="11.25" x14ac:dyDescent="0.2">
      <c r="A2455" s="213" t="s">
        <v>875</v>
      </c>
      <c r="B2455" s="214">
        <v>932</v>
      </c>
      <c r="C2455" s="215">
        <v>4</v>
      </c>
      <c r="D2455" s="215">
        <v>12</v>
      </c>
      <c r="E2455" s="216">
        <v>9500040910</v>
      </c>
      <c r="F2455" s="217"/>
      <c r="G2455" s="218">
        <v>22494.400000000001</v>
      </c>
      <c r="H2455" s="218">
        <v>22494.400000000001</v>
      </c>
      <c r="I2455" s="180">
        <f t="shared" si="38"/>
        <v>100</v>
      </c>
    </row>
    <row r="2456" spans="1:9" s="164" customFormat="1" ht="22.5" x14ac:dyDescent="0.2">
      <c r="A2456" s="213" t="s">
        <v>620</v>
      </c>
      <c r="B2456" s="214">
        <v>932</v>
      </c>
      <c r="C2456" s="215">
        <v>4</v>
      </c>
      <c r="D2456" s="215">
        <v>12</v>
      </c>
      <c r="E2456" s="216">
        <v>9500040910</v>
      </c>
      <c r="F2456" s="217">
        <v>600</v>
      </c>
      <c r="G2456" s="218">
        <v>22494.400000000001</v>
      </c>
      <c r="H2456" s="218">
        <v>22494.400000000001</v>
      </c>
      <c r="I2456" s="180">
        <f t="shared" si="38"/>
        <v>100</v>
      </c>
    </row>
    <row r="2457" spans="1:9" s="164" customFormat="1" ht="11.25" x14ac:dyDescent="0.2">
      <c r="A2457" s="213" t="s">
        <v>875</v>
      </c>
      <c r="B2457" s="214">
        <v>932</v>
      </c>
      <c r="C2457" s="215">
        <v>4</v>
      </c>
      <c r="D2457" s="215">
        <v>12</v>
      </c>
      <c r="E2457" s="216">
        <v>9500040920</v>
      </c>
      <c r="F2457" s="217"/>
      <c r="G2457" s="218">
        <v>40906.5</v>
      </c>
      <c r="H2457" s="218">
        <v>40090.199999999997</v>
      </c>
      <c r="I2457" s="180">
        <f t="shared" si="38"/>
        <v>98.004473616662381</v>
      </c>
    </row>
    <row r="2458" spans="1:9" s="164" customFormat="1" ht="33.75" x14ac:dyDescent="0.2">
      <c r="A2458" s="213" t="s">
        <v>595</v>
      </c>
      <c r="B2458" s="214">
        <v>932</v>
      </c>
      <c r="C2458" s="215">
        <v>4</v>
      </c>
      <c r="D2458" s="215">
        <v>12</v>
      </c>
      <c r="E2458" s="216">
        <v>9500040920</v>
      </c>
      <c r="F2458" s="217">
        <v>100</v>
      </c>
      <c r="G2458" s="218">
        <v>28619.3</v>
      </c>
      <c r="H2458" s="218">
        <v>28619.3</v>
      </c>
      <c r="I2458" s="180">
        <f t="shared" si="38"/>
        <v>100</v>
      </c>
    </row>
    <row r="2459" spans="1:9" s="164" customFormat="1" ht="11.25" x14ac:dyDescent="0.2">
      <c r="A2459" s="213" t="s">
        <v>599</v>
      </c>
      <c r="B2459" s="214">
        <v>932</v>
      </c>
      <c r="C2459" s="215">
        <v>4</v>
      </c>
      <c r="D2459" s="215">
        <v>12</v>
      </c>
      <c r="E2459" s="216">
        <v>9500040920</v>
      </c>
      <c r="F2459" s="217">
        <v>200</v>
      </c>
      <c r="G2459" s="218">
        <v>10489.8</v>
      </c>
      <c r="H2459" s="218">
        <v>9830.5</v>
      </c>
      <c r="I2459" s="180">
        <f t="shared" si="38"/>
        <v>93.714846803561556</v>
      </c>
    </row>
    <row r="2460" spans="1:9" s="164" customFormat="1" ht="11.25" x14ac:dyDescent="0.2">
      <c r="A2460" s="213" t="s">
        <v>603</v>
      </c>
      <c r="B2460" s="214">
        <v>932</v>
      </c>
      <c r="C2460" s="215">
        <v>4</v>
      </c>
      <c r="D2460" s="215">
        <v>12</v>
      </c>
      <c r="E2460" s="216">
        <v>9500040920</v>
      </c>
      <c r="F2460" s="217">
        <v>800</v>
      </c>
      <c r="G2460" s="218">
        <v>1797.4</v>
      </c>
      <c r="H2460" s="218">
        <v>1640.4</v>
      </c>
      <c r="I2460" s="180">
        <f t="shared" si="38"/>
        <v>91.265160787804618</v>
      </c>
    </row>
    <row r="2461" spans="1:9" s="164" customFormat="1" ht="11.25" x14ac:dyDescent="0.2">
      <c r="A2461" s="213" t="s">
        <v>876</v>
      </c>
      <c r="B2461" s="214">
        <v>932</v>
      </c>
      <c r="C2461" s="215">
        <v>5</v>
      </c>
      <c r="D2461" s="215"/>
      <c r="E2461" s="216"/>
      <c r="F2461" s="217"/>
      <c r="G2461" s="218">
        <v>1831912.3</v>
      </c>
      <c r="H2461" s="218">
        <v>1695782.3</v>
      </c>
      <c r="I2461" s="180">
        <f t="shared" si="38"/>
        <v>92.568967411813333</v>
      </c>
    </row>
    <row r="2462" spans="1:9" s="164" customFormat="1" ht="11.25" x14ac:dyDescent="0.2">
      <c r="A2462" s="213" t="s">
        <v>877</v>
      </c>
      <c r="B2462" s="214">
        <v>932</v>
      </c>
      <c r="C2462" s="215">
        <v>5</v>
      </c>
      <c r="D2462" s="215">
        <v>1</v>
      </c>
      <c r="E2462" s="216"/>
      <c r="F2462" s="217"/>
      <c r="G2462" s="218">
        <v>618448.80000000005</v>
      </c>
      <c r="H2462" s="218">
        <v>511428.5</v>
      </c>
      <c r="I2462" s="180">
        <f t="shared" si="38"/>
        <v>82.695366213015532</v>
      </c>
    </row>
    <row r="2463" spans="1:9" s="164" customFormat="1" ht="22.5" x14ac:dyDescent="0.2">
      <c r="A2463" s="213" t="s">
        <v>680</v>
      </c>
      <c r="B2463" s="214">
        <v>932</v>
      </c>
      <c r="C2463" s="215">
        <v>5</v>
      </c>
      <c r="D2463" s="215">
        <v>1</v>
      </c>
      <c r="E2463" s="216">
        <v>200000000</v>
      </c>
      <c r="F2463" s="217"/>
      <c r="G2463" s="218">
        <v>20291.2</v>
      </c>
      <c r="H2463" s="218">
        <v>20000</v>
      </c>
      <c r="I2463" s="180">
        <f t="shared" si="38"/>
        <v>98.564895126951583</v>
      </c>
    </row>
    <row r="2464" spans="1:9" s="164" customFormat="1" ht="22.5" x14ac:dyDescent="0.2">
      <c r="A2464" s="213" t="s">
        <v>690</v>
      </c>
      <c r="B2464" s="214">
        <v>932</v>
      </c>
      <c r="C2464" s="215">
        <v>5</v>
      </c>
      <c r="D2464" s="215">
        <v>1</v>
      </c>
      <c r="E2464" s="216">
        <v>200700000</v>
      </c>
      <c r="F2464" s="217"/>
      <c r="G2464" s="218">
        <v>20291.2</v>
      </c>
      <c r="H2464" s="218">
        <v>20000</v>
      </c>
      <c r="I2464" s="180">
        <f t="shared" si="38"/>
        <v>98.564895126951583</v>
      </c>
    </row>
    <row r="2465" spans="1:9" s="164" customFormat="1" ht="22.5" x14ac:dyDescent="0.2">
      <c r="A2465" s="213" t="s">
        <v>1577</v>
      </c>
      <c r="B2465" s="214">
        <v>932</v>
      </c>
      <c r="C2465" s="215">
        <v>5</v>
      </c>
      <c r="D2465" s="215">
        <v>1</v>
      </c>
      <c r="E2465" s="216">
        <v>200703200</v>
      </c>
      <c r="F2465" s="217"/>
      <c r="G2465" s="218">
        <v>20291.2</v>
      </c>
      <c r="H2465" s="218">
        <v>20000</v>
      </c>
      <c r="I2465" s="180">
        <f t="shared" si="38"/>
        <v>98.564895126951583</v>
      </c>
    </row>
    <row r="2466" spans="1:9" s="164" customFormat="1" ht="11.25" x14ac:dyDescent="0.2">
      <c r="A2466" s="213" t="s">
        <v>795</v>
      </c>
      <c r="B2466" s="214">
        <v>932</v>
      </c>
      <c r="C2466" s="215">
        <v>5</v>
      </c>
      <c r="D2466" s="215">
        <v>1</v>
      </c>
      <c r="E2466" s="216">
        <v>200703200</v>
      </c>
      <c r="F2466" s="217">
        <v>400</v>
      </c>
      <c r="G2466" s="218">
        <v>20291.2</v>
      </c>
      <c r="H2466" s="218">
        <v>20000</v>
      </c>
      <c r="I2466" s="180">
        <f t="shared" si="38"/>
        <v>98.564895126951583</v>
      </c>
    </row>
    <row r="2467" spans="1:9" s="164" customFormat="1" ht="22.5" x14ac:dyDescent="0.2">
      <c r="A2467" s="213" t="s">
        <v>1578</v>
      </c>
      <c r="B2467" s="214">
        <v>932</v>
      </c>
      <c r="C2467" s="215">
        <v>5</v>
      </c>
      <c r="D2467" s="215">
        <v>1</v>
      </c>
      <c r="E2467" s="216">
        <v>3200000000</v>
      </c>
      <c r="F2467" s="217"/>
      <c r="G2467" s="218">
        <v>581619</v>
      </c>
      <c r="H2467" s="218">
        <v>476224.4</v>
      </c>
      <c r="I2467" s="180">
        <f t="shared" si="38"/>
        <v>81.879099547985888</v>
      </c>
    </row>
    <row r="2468" spans="1:9" s="164" customFormat="1" ht="22.5" x14ac:dyDescent="0.2">
      <c r="A2468" s="213" t="s">
        <v>880</v>
      </c>
      <c r="B2468" s="214">
        <v>932</v>
      </c>
      <c r="C2468" s="215">
        <v>5</v>
      </c>
      <c r="D2468" s="215">
        <v>1</v>
      </c>
      <c r="E2468" s="216">
        <v>3200009502</v>
      </c>
      <c r="F2468" s="217"/>
      <c r="G2468" s="218">
        <v>161544.5</v>
      </c>
      <c r="H2468" s="218">
        <v>159111.79999999999</v>
      </c>
      <c r="I2468" s="180">
        <f t="shared" si="38"/>
        <v>98.494099149150856</v>
      </c>
    </row>
    <row r="2469" spans="1:9" s="164" customFormat="1" ht="11.25" x14ac:dyDescent="0.2">
      <c r="A2469" s="213" t="s">
        <v>795</v>
      </c>
      <c r="B2469" s="214">
        <v>932</v>
      </c>
      <c r="C2469" s="215">
        <v>5</v>
      </c>
      <c r="D2469" s="215">
        <v>1</v>
      </c>
      <c r="E2469" s="216">
        <v>3200009502</v>
      </c>
      <c r="F2469" s="217">
        <v>400</v>
      </c>
      <c r="G2469" s="218">
        <v>151049.5</v>
      </c>
      <c r="H2469" s="218">
        <v>148616.79999999999</v>
      </c>
      <c r="I2469" s="180">
        <f t="shared" si="38"/>
        <v>98.389468353089541</v>
      </c>
    </row>
    <row r="2470" spans="1:9" s="164" customFormat="1" ht="11.25" x14ac:dyDescent="0.2">
      <c r="A2470" s="213" t="s">
        <v>609</v>
      </c>
      <c r="B2470" s="214">
        <v>932</v>
      </c>
      <c r="C2470" s="215">
        <v>5</v>
      </c>
      <c r="D2470" s="215">
        <v>1</v>
      </c>
      <c r="E2470" s="216">
        <v>3200009502</v>
      </c>
      <c r="F2470" s="217">
        <v>500</v>
      </c>
      <c r="G2470" s="218">
        <v>10495</v>
      </c>
      <c r="H2470" s="218">
        <v>10495</v>
      </c>
      <c r="I2470" s="180">
        <f t="shared" si="38"/>
        <v>100</v>
      </c>
    </row>
    <row r="2471" spans="1:9" s="164" customFormat="1" ht="22.5" x14ac:dyDescent="0.2">
      <c r="A2471" s="213" t="s">
        <v>881</v>
      </c>
      <c r="B2471" s="214">
        <v>932</v>
      </c>
      <c r="C2471" s="215">
        <v>5</v>
      </c>
      <c r="D2471" s="215">
        <v>1</v>
      </c>
      <c r="E2471" s="216">
        <v>3200009602</v>
      </c>
      <c r="F2471" s="217"/>
      <c r="G2471" s="218">
        <v>117300.1</v>
      </c>
      <c r="H2471" s="218">
        <v>116471.9</v>
      </c>
      <c r="I2471" s="180">
        <f t="shared" si="38"/>
        <v>99.293947745995098</v>
      </c>
    </row>
    <row r="2472" spans="1:9" s="164" customFormat="1" ht="11.25" x14ac:dyDescent="0.2">
      <c r="A2472" s="213" t="s">
        <v>795</v>
      </c>
      <c r="B2472" s="214">
        <v>932</v>
      </c>
      <c r="C2472" s="215">
        <v>5</v>
      </c>
      <c r="D2472" s="215">
        <v>1</v>
      </c>
      <c r="E2472" s="216">
        <v>3200009602</v>
      </c>
      <c r="F2472" s="217">
        <v>400</v>
      </c>
      <c r="G2472" s="218">
        <v>117300.1</v>
      </c>
      <c r="H2472" s="218">
        <v>116471.9</v>
      </c>
      <c r="I2472" s="180">
        <f t="shared" si="38"/>
        <v>99.293947745995098</v>
      </c>
    </row>
    <row r="2473" spans="1:9" s="164" customFormat="1" ht="22.5" x14ac:dyDescent="0.2">
      <c r="A2473" s="213" t="s">
        <v>882</v>
      </c>
      <c r="B2473" s="214">
        <v>932</v>
      </c>
      <c r="C2473" s="215">
        <v>5</v>
      </c>
      <c r="D2473" s="215">
        <v>1</v>
      </c>
      <c r="E2473" s="216" t="s">
        <v>883</v>
      </c>
      <c r="F2473" s="217"/>
      <c r="G2473" s="218">
        <v>302774.40000000002</v>
      </c>
      <c r="H2473" s="218">
        <v>200640.7</v>
      </c>
      <c r="I2473" s="180">
        <f t="shared" si="38"/>
        <v>66.267392487607935</v>
      </c>
    </row>
    <row r="2474" spans="1:9" s="164" customFormat="1" ht="22.5" x14ac:dyDescent="0.2">
      <c r="A2474" s="213" t="s">
        <v>884</v>
      </c>
      <c r="B2474" s="214">
        <v>932</v>
      </c>
      <c r="C2474" s="215">
        <v>5</v>
      </c>
      <c r="D2474" s="215">
        <v>1</v>
      </c>
      <c r="E2474" s="216" t="s">
        <v>885</v>
      </c>
      <c r="F2474" s="217"/>
      <c r="G2474" s="218">
        <v>263240.40000000002</v>
      </c>
      <c r="H2474" s="218">
        <v>178600.6</v>
      </c>
      <c r="I2474" s="180">
        <f t="shared" si="38"/>
        <v>67.846956622159809</v>
      </c>
    </row>
    <row r="2475" spans="1:9" s="164" customFormat="1" ht="11.25" x14ac:dyDescent="0.2">
      <c r="A2475" s="213" t="s">
        <v>795</v>
      </c>
      <c r="B2475" s="214">
        <v>932</v>
      </c>
      <c r="C2475" s="215">
        <v>5</v>
      </c>
      <c r="D2475" s="215">
        <v>1</v>
      </c>
      <c r="E2475" s="216" t="s">
        <v>885</v>
      </c>
      <c r="F2475" s="217">
        <v>400</v>
      </c>
      <c r="G2475" s="218">
        <v>263240.40000000002</v>
      </c>
      <c r="H2475" s="218">
        <v>178600.6</v>
      </c>
      <c r="I2475" s="180">
        <f t="shared" si="38"/>
        <v>67.846956622159809</v>
      </c>
    </row>
    <row r="2476" spans="1:9" s="164" customFormat="1" ht="22.5" x14ac:dyDescent="0.2">
      <c r="A2476" s="213" t="s">
        <v>881</v>
      </c>
      <c r="B2476" s="214">
        <v>932</v>
      </c>
      <c r="C2476" s="215">
        <v>5</v>
      </c>
      <c r="D2476" s="215">
        <v>1</v>
      </c>
      <c r="E2476" s="216" t="s">
        <v>886</v>
      </c>
      <c r="F2476" s="217"/>
      <c r="G2476" s="218">
        <v>39534</v>
      </c>
      <c r="H2476" s="218">
        <v>22040.1</v>
      </c>
      <c r="I2476" s="180">
        <f t="shared" si="38"/>
        <v>55.749734405827887</v>
      </c>
    </row>
    <row r="2477" spans="1:9" s="164" customFormat="1" ht="11.25" x14ac:dyDescent="0.2">
      <c r="A2477" s="213" t="s">
        <v>795</v>
      </c>
      <c r="B2477" s="214">
        <v>932</v>
      </c>
      <c r="C2477" s="215">
        <v>5</v>
      </c>
      <c r="D2477" s="215">
        <v>1</v>
      </c>
      <c r="E2477" s="216" t="s">
        <v>886</v>
      </c>
      <c r="F2477" s="217">
        <v>400</v>
      </c>
      <c r="G2477" s="218">
        <v>39534</v>
      </c>
      <c r="H2477" s="218">
        <v>22040.1</v>
      </c>
      <c r="I2477" s="180">
        <f t="shared" si="38"/>
        <v>55.749734405827887</v>
      </c>
    </row>
    <row r="2478" spans="1:9" s="164" customFormat="1" ht="11.25" x14ac:dyDescent="0.2">
      <c r="A2478" s="213" t="s">
        <v>887</v>
      </c>
      <c r="B2478" s="214">
        <v>932</v>
      </c>
      <c r="C2478" s="215">
        <v>5</v>
      </c>
      <c r="D2478" s="215">
        <v>1</v>
      </c>
      <c r="E2478" s="216">
        <v>7500000000</v>
      </c>
      <c r="F2478" s="217"/>
      <c r="G2478" s="218">
        <v>11538.6</v>
      </c>
      <c r="H2478" s="218">
        <v>10204.1</v>
      </c>
      <c r="I2478" s="180">
        <f t="shared" si="38"/>
        <v>88.434472119667902</v>
      </c>
    </row>
    <row r="2479" spans="1:9" s="164" customFormat="1" ht="22.5" x14ac:dyDescent="0.2">
      <c r="A2479" s="213" t="s">
        <v>888</v>
      </c>
      <c r="B2479" s="214">
        <v>932</v>
      </c>
      <c r="C2479" s="215">
        <v>5</v>
      </c>
      <c r="D2479" s="215">
        <v>1</v>
      </c>
      <c r="E2479" s="216">
        <v>7500040590</v>
      </c>
      <c r="F2479" s="217"/>
      <c r="G2479" s="218">
        <v>11538.6</v>
      </c>
      <c r="H2479" s="218">
        <v>10204.1</v>
      </c>
      <c r="I2479" s="180">
        <f t="shared" si="38"/>
        <v>88.434472119667902</v>
      </c>
    </row>
    <row r="2480" spans="1:9" s="164" customFormat="1" ht="22.5" x14ac:dyDescent="0.2">
      <c r="A2480" s="213" t="s">
        <v>620</v>
      </c>
      <c r="B2480" s="214">
        <v>932</v>
      </c>
      <c r="C2480" s="215">
        <v>5</v>
      </c>
      <c r="D2480" s="215">
        <v>1</v>
      </c>
      <c r="E2480" s="216">
        <v>7500040590</v>
      </c>
      <c r="F2480" s="217">
        <v>600</v>
      </c>
      <c r="G2480" s="218">
        <v>11538.6</v>
      </c>
      <c r="H2480" s="218">
        <v>10204.1</v>
      </c>
      <c r="I2480" s="180">
        <f t="shared" si="38"/>
        <v>88.434472119667902</v>
      </c>
    </row>
    <row r="2481" spans="1:9" s="164" customFormat="1" ht="22.5" x14ac:dyDescent="0.2">
      <c r="A2481" s="213" t="s">
        <v>889</v>
      </c>
      <c r="B2481" s="214">
        <v>932</v>
      </c>
      <c r="C2481" s="215">
        <v>5</v>
      </c>
      <c r="D2481" s="215">
        <v>1</v>
      </c>
      <c r="E2481" s="216">
        <v>9800000000</v>
      </c>
      <c r="F2481" s="217"/>
      <c r="G2481" s="218">
        <v>5000</v>
      </c>
      <c r="H2481" s="218">
        <v>5000</v>
      </c>
      <c r="I2481" s="180">
        <f t="shared" si="38"/>
        <v>100</v>
      </c>
    </row>
    <row r="2482" spans="1:9" s="164" customFormat="1" ht="22.5" x14ac:dyDescent="0.2">
      <c r="A2482" s="213" t="s">
        <v>890</v>
      </c>
      <c r="B2482" s="214">
        <v>932</v>
      </c>
      <c r="C2482" s="215">
        <v>5</v>
      </c>
      <c r="D2482" s="215">
        <v>1</v>
      </c>
      <c r="E2482" s="216">
        <v>9800009601</v>
      </c>
      <c r="F2482" s="217"/>
      <c r="G2482" s="218">
        <v>5000</v>
      </c>
      <c r="H2482" s="218">
        <v>5000</v>
      </c>
      <c r="I2482" s="180">
        <f t="shared" si="38"/>
        <v>100</v>
      </c>
    </row>
    <row r="2483" spans="1:9" s="164" customFormat="1" ht="22.5" x14ac:dyDescent="0.2">
      <c r="A2483" s="213" t="s">
        <v>620</v>
      </c>
      <c r="B2483" s="214">
        <v>932</v>
      </c>
      <c r="C2483" s="215">
        <v>5</v>
      </c>
      <c r="D2483" s="215">
        <v>1</v>
      </c>
      <c r="E2483" s="216">
        <v>9800009601</v>
      </c>
      <c r="F2483" s="217">
        <v>600</v>
      </c>
      <c r="G2483" s="218">
        <v>5000</v>
      </c>
      <c r="H2483" s="218">
        <v>5000</v>
      </c>
      <c r="I2483" s="180">
        <f t="shared" si="38"/>
        <v>100</v>
      </c>
    </row>
    <row r="2484" spans="1:9" s="164" customFormat="1" ht="11.25" x14ac:dyDescent="0.2">
      <c r="A2484" s="213" t="s">
        <v>891</v>
      </c>
      <c r="B2484" s="214">
        <v>932</v>
      </c>
      <c r="C2484" s="215">
        <v>5</v>
      </c>
      <c r="D2484" s="215">
        <v>2</v>
      </c>
      <c r="E2484" s="216"/>
      <c r="F2484" s="217"/>
      <c r="G2484" s="218">
        <v>961610.3</v>
      </c>
      <c r="H2484" s="218">
        <v>946075.6</v>
      </c>
      <c r="I2484" s="180">
        <f t="shared" si="38"/>
        <v>98.384511896347192</v>
      </c>
    </row>
    <row r="2485" spans="1:9" s="164" customFormat="1" ht="33.75" x14ac:dyDescent="0.2">
      <c r="A2485" s="213" t="s">
        <v>892</v>
      </c>
      <c r="B2485" s="214">
        <v>932</v>
      </c>
      <c r="C2485" s="215">
        <v>5</v>
      </c>
      <c r="D2485" s="215">
        <v>2</v>
      </c>
      <c r="E2485" s="216">
        <v>500000000</v>
      </c>
      <c r="F2485" s="217"/>
      <c r="G2485" s="218">
        <v>894649.1</v>
      </c>
      <c r="H2485" s="218">
        <v>883527</v>
      </c>
      <c r="I2485" s="180">
        <f t="shared" si="38"/>
        <v>98.756819852610363</v>
      </c>
    </row>
    <row r="2486" spans="1:9" s="164" customFormat="1" ht="22.5" x14ac:dyDescent="0.2">
      <c r="A2486" s="213" t="s">
        <v>893</v>
      </c>
      <c r="B2486" s="214">
        <v>932</v>
      </c>
      <c r="C2486" s="215">
        <v>5</v>
      </c>
      <c r="D2486" s="215">
        <v>2</v>
      </c>
      <c r="E2486" s="216">
        <v>510000000</v>
      </c>
      <c r="F2486" s="217"/>
      <c r="G2486" s="218">
        <v>737639.6</v>
      </c>
      <c r="H2486" s="218">
        <v>730368.7</v>
      </c>
      <c r="I2486" s="180">
        <f t="shared" si="38"/>
        <v>99.01430183520516</v>
      </c>
    </row>
    <row r="2487" spans="1:9" s="164" customFormat="1" ht="22.5" x14ac:dyDescent="0.2">
      <c r="A2487" s="213" t="s">
        <v>1579</v>
      </c>
      <c r="B2487" s="214">
        <v>932</v>
      </c>
      <c r="C2487" s="215">
        <v>5</v>
      </c>
      <c r="D2487" s="215">
        <v>2</v>
      </c>
      <c r="E2487" s="216">
        <v>510300000</v>
      </c>
      <c r="F2487" s="217"/>
      <c r="G2487" s="218">
        <v>737639.6</v>
      </c>
      <c r="H2487" s="218">
        <v>730368.7</v>
      </c>
      <c r="I2487" s="180">
        <f t="shared" si="38"/>
        <v>99.01430183520516</v>
      </c>
    </row>
    <row r="2488" spans="1:9" s="164" customFormat="1" ht="22.5" x14ac:dyDescent="0.2">
      <c r="A2488" s="213" t="s">
        <v>894</v>
      </c>
      <c r="B2488" s="214">
        <v>932</v>
      </c>
      <c r="C2488" s="215">
        <v>5</v>
      </c>
      <c r="D2488" s="215">
        <v>2</v>
      </c>
      <c r="E2488" s="216">
        <v>510300320</v>
      </c>
      <c r="F2488" s="217"/>
      <c r="G2488" s="218">
        <v>35438.6</v>
      </c>
      <c r="H2488" s="218">
        <v>28167.7</v>
      </c>
      <c r="I2488" s="180">
        <f t="shared" si="38"/>
        <v>79.48310599177168</v>
      </c>
    </row>
    <row r="2489" spans="1:9" s="164" customFormat="1" ht="11.25" x14ac:dyDescent="0.2">
      <c r="A2489" s="213" t="s">
        <v>599</v>
      </c>
      <c r="B2489" s="214">
        <v>932</v>
      </c>
      <c r="C2489" s="215">
        <v>5</v>
      </c>
      <c r="D2489" s="215">
        <v>2</v>
      </c>
      <c r="E2489" s="216">
        <v>510300320</v>
      </c>
      <c r="F2489" s="217">
        <v>200</v>
      </c>
      <c r="G2489" s="218">
        <v>35438.6</v>
      </c>
      <c r="H2489" s="218">
        <v>28167.7</v>
      </c>
      <c r="I2489" s="180">
        <f t="shared" si="38"/>
        <v>79.48310599177168</v>
      </c>
    </row>
    <row r="2490" spans="1:9" s="164" customFormat="1" ht="22.5" x14ac:dyDescent="0.2">
      <c r="A2490" s="213" t="s">
        <v>1580</v>
      </c>
      <c r="B2490" s="214">
        <v>932</v>
      </c>
      <c r="C2490" s="215">
        <v>5</v>
      </c>
      <c r="D2490" s="215">
        <v>2</v>
      </c>
      <c r="E2490" s="216">
        <v>510398453</v>
      </c>
      <c r="F2490" s="217"/>
      <c r="G2490" s="218">
        <v>249888.5</v>
      </c>
      <c r="H2490" s="218">
        <v>249888.5</v>
      </c>
      <c r="I2490" s="180">
        <f t="shared" si="38"/>
        <v>100</v>
      </c>
    </row>
    <row r="2491" spans="1:9" s="164" customFormat="1" ht="11.25" x14ac:dyDescent="0.2">
      <c r="A2491" s="213" t="s">
        <v>603</v>
      </c>
      <c r="B2491" s="214">
        <v>932</v>
      </c>
      <c r="C2491" s="215">
        <v>5</v>
      </c>
      <c r="D2491" s="215">
        <v>2</v>
      </c>
      <c r="E2491" s="216">
        <v>510398453</v>
      </c>
      <c r="F2491" s="217">
        <v>800</v>
      </c>
      <c r="G2491" s="218">
        <v>249888.5</v>
      </c>
      <c r="H2491" s="218">
        <v>249888.5</v>
      </c>
      <c r="I2491" s="180">
        <f t="shared" si="38"/>
        <v>100</v>
      </c>
    </row>
    <row r="2492" spans="1:9" s="164" customFormat="1" ht="22.5" x14ac:dyDescent="0.2">
      <c r="A2492" s="213" t="s">
        <v>1581</v>
      </c>
      <c r="B2492" s="214">
        <v>932</v>
      </c>
      <c r="C2492" s="215">
        <v>5</v>
      </c>
      <c r="D2492" s="215">
        <v>2</v>
      </c>
      <c r="E2492" s="216">
        <v>510398454</v>
      </c>
      <c r="F2492" s="217"/>
      <c r="G2492" s="218">
        <v>195000</v>
      </c>
      <c r="H2492" s="218">
        <v>195000</v>
      </c>
      <c r="I2492" s="180">
        <f t="shared" si="38"/>
        <v>100</v>
      </c>
    </row>
    <row r="2493" spans="1:9" s="164" customFormat="1" ht="11.25" x14ac:dyDescent="0.2">
      <c r="A2493" s="213" t="s">
        <v>603</v>
      </c>
      <c r="B2493" s="214">
        <v>932</v>
      </c>
      <c r="C2493" s="215">
        <v>5</v>
      </c>
      <c r="D2493" s="215">
        <v>2</v>
      </c>
      <c r="E2493" s="216">
        <v>510398454</v>
      </c>
      <c r="F2493" s="217">
        <v>800</v>
      </c>
      <c r="G2493" s="218">
        <v>195000</v>
      </c>
      <c r="H2493" s="218">
        <v>195000</v>
      </c>
      <c r="I2493" s="180">
        <f t="shared" si="38"/>
        <v>100</v>
      </c>
    </row>
    <row r="2494" spans="1:9" s="164" customFormat="1" ht="22.5" x14ac:dyDescent="0.2">
      <c r="A2494" s="213" t="s">
        <v>1582</v>
      </c>
      <c r="B2494" s="214">
        <v>932</v>
      </c>
      <c r="C2494" s="215">
        <v>5</v>
      </c>
      <c r="D2494" s="215">
        <v>2</v>
      </c>
      <c r="E2494" s="216">
        <v>510398455</v>
      </c>
      <c r="F2494" s="217"/>
      <c r="G2494" s="218">
        <v>188000.5</v>
      </c>
      <c r="H2494" s="218">
        <v>188000.5</v>
      </c>
      <c r="I2494" s="180">
        <f t="shared" si="38"/>
        <v>100</v>
      </c>
    </row>
    <row r="2495" spans="1:9" s="164" customFormat="1" ht="11.25" x14ac:dyDescent="0.2">
      <c r="A2495" s="213" t="s">
        <v>603</v>
      </c>
      <c r="B2495" s="214">
        <v>932</v>
      </c>
      <c r="C2495" s="215">
        <v>5</v>
      </c>
      <c r="D2495" s="215">
        <v>2</v>
      </c>
      <c r="E2495" s="216">
        <v>510398455</v>
      </c>
      <c r="F2495" s="217">
        <v>800</v>
      </c>
      <c r="G2495" s="218">
        <v>188000.5</v>
      </c>
      <c r="H2495" s="218">
        <v>188000.5</v>
      </c>
      <c r="I2495" s="180">
        <f t="shared" si="38"/>
        <v>100</v>
      </c>
    </row>
    <row r="2496" spans="1:9" s="164" customFormat="1" ht="33.75" x14ac:dyDescent="0.2">
      <c r="A2496" s="213" t="s">
        <v>1583</v>
      </c>
      <c r="B2496" s="214">
        <v>932</v>
      </c>
      <c r="C2496" s="215">
        <v>5</v>
      </c>
      <c r="D2496" s="215">
        <v>2</v>
      </c>
      <c r="E2496" s="216" t="s">
        <v>1584</v>
      </c>
      <c r="F2496" s="217"/>
      <c r="G2496" s="218">
        <v>69312</v>
      </c>
      <c r="H2496" s="218">
        <v>69312</v>
      </c>
      <c r="I2496" s="180">
        <f t="shared" si="38"/>
        <v>100</v>
      </c>
    </row>
    <row r="2497" spans="1:9" s="164" customFormat="1" ht="11.25" x14ac:dyDescent="0.2">
      <c r="A2497" s="213" t="s">
        <v>599</v>
      </c>
      <c r="B2497" s="214">
        <v>932</v>
      </c>
      <c r="C2497" s="215">
        <v>5</v>
      </c>
      <c r="D2497" s="215">
        <v>2</v>
      </c>
      <c r="E2497" s="216" t="s">
        <v>1584</v>
      </c>
      <c r="F2497" s="217">
        <v>200</v>
      </c>
      <c r="G2497" s="218">
        <v>5454.1</v>
      </c>
      <c r="H2497" s="218">
        <v>5454.1</v>
      </c>
      <c r="I2497" s="180">
        <f t="shared" si="38"/>
        <v>100</v>
      </c>
    </row>
    <row r="2498" spans="1:9" s="164" customFormat="1" ht="11.25" x14ac:dyDescent="0.2">
      <c r="A2498" s="213" t="s">
        <v>795</v>
      </c>
      <c r="B2498" s="214">
        <v>932</v>
      </c>
      <c r="C2498" s="215">
        <v>5</v>
      </c>
      <c r="D2498" s="215">
        <v>2</v>
      </c>
      <c r="E2498" s="216" t="s">
        <v>1584</v>
      </c>
      <c r="F2498" s="217">
        <v>400</v>
      </c>
      <c r="G2498" s="218">
        <v>63857.9</v>
      </c>
      <c r="H2498" s="218">
        <v>63857.9</v>
      </c>
      <c r="I2498" s="180">
        <f t="shared" si="38"/>
        <v>100</v>
      </c>
    </row>
    <row r="2499" spans="1:9" s="164" customFormat="1" ht="11.25" x14ac:dyDescent="0.2">
      <c r="A2499" s="213" t="s">
        <v>896</v>
      </c>
      <c r="B2499" s="214">
        <v>932</v>
      </c>
      <c r="C2499" s="215">
        <v>5</v>
      </c>
      <c r="D2499" s="215">
        <v>2</v>
      </c>
      <c r="E2499" s="216">
        <v>550000000</v>
      </c>
      <c r="F2499" s="217"/>
      <c r="G2499" s="218">
        <v>157009.5</v>
      </c>
      <c r="H2499" s="218">
        <v>153158.29999999999</v>
      </c>
      <c r="I2499" s="180">
        <f t="shared" si="38"/>
        <v>97.547154789996782</v>
      </c>
    </row>
    <row r="2500" spans="1:9" s="164" customFormat="1" ht="11.25" x14ac:dyDescent="0.2">
      <c r="A2500" s="213" t="s">
        <v>1588</v>
      </c>
      <c r="B2500" s="214">
        <v>932</v>
      </c>
      <c r="C2500" s="215">
        <v>5</v>
      </c>
      <c r="D2500" s="215">
        <v>2</v>
      </c>
      <c r="E2500" s="216" t="s">
        <v>898</v>
      </c>
      <c r="F2500" s="217"/>
      <c r="G2500" s="218">
        <v>157009.5</v>
      </c>
      <c r="H2500" s="218">
        <v>153158.29999999999</v>
      </c>
      <c r="I2500" s="180">
        <f t="shared" si="38"/>
        <v>97.547154789996782</v>
      </c>
    </row>
    <row r="2501" spans="1:9" s="164" customFormat="1" ht="11.25" x14ac:dyDescent="0.2">
      <c r="A2501" s="213" t="s">
        <v>897</v>
      </c>
      <c r="B2501" s="214">
        <v>932</v>
      </c>
      <c r="C2501" s="215">
        <v>5</v>
      </c>
      <c r="D2501" s="215">
        <v>2</v>
      </c>
      <c r="E2501" s="216" t="s">
        <v>899</v>
      </c>
      <c r="F2501" s="217"/>
      <c r="G2501" s="218">
        <v>123989.5</v>
      </c>
      <c r="H2501" s="218">
        <v>123989.5</v>
      </c>
      <c r="I2501" s="180">
        <f t="shared" si="38"/>
        <v>100</v>
      </c>
    </row>
    <row r="2502" spans="1:9" s="164" customFormat="1" ht="11.25" x14ac:dyDescent="0.2">
      <c r="A2502" s="213" t="s">
        <v>795</v>
      </c>
      <c r="B2502" s="214">
        <v>932</v>
      </c>
      <c r="C2502" s="215">
        <v>5</v>
      </c>
      <c r="D2502" s="215">
        <v>2</v>
      </c>
      <c r="E2502" s="216" t="s">
        <v>899</v>
      </c>
      <c r="F2502" s="217">
        <v>400</v>
      </c>
      <c r="G2502" s="218">
        <v>123989.5</v>
      </c>
      <c r="H2502" s="218">
        <v>123989.5</v>
      </c>
      <c r="I2502" s="180">
        <f t="shared" si="38"/>
        <v>100</v>
      </c>
    </row>
    <row r="2503" spans="1:9" s="164" customFormat="1" ht="11.25" x14ac:dyDescent="0.2">
      <c r="A2503" s="213" t="s">
        <v>897</v>
      </c>
      <c r="B2503" s="214">
        <v>932</v>
      </c>
      <c r="C2503" s="215">
        <v>5</v>
      </c>
      <c r="D2503" s="215">
        <v>2</v>
      </c>
      <c r="E2503" s="216" t="s">
        <v>1589</v>
      </c>
      <c r="F2503" s="217"/>
      <c r="G2503" s="218">
        <v>33020</v>
      </c>
      <c r="H2503" s="218">
        <v>29168.799999999999</v>
      </c>
      <c r="I2503" s="180">
        <f t="shared" si="38"/>
        <v>88.336765596608117</v>
      </c>
    </row>
    <row r="2504" spans="1:9" s="164" customFormat="1" ht="11.25" x14ac:dyDescent="0.2">
      <c r="A2504" s="213" t="s">
        <v>795</v>
      </c>
      <c r="B2504" s="214">
        <v>932</v>
      </c>
      <c r="C2504" s="215">
        <v>5</v>
      </c>
      <c r="D2504" s="215">
        <v>2</v>
      </c>
      <c r="E2504" s="216" t="s">
        <v>1589</v>
      </c>
      <c r="F2504" s="217">
        <v>400</v>
      </c>
      <c r="G2504" s="218">
        <v>33020</v>
      </c>
      <c r="H2504" s="218">
        <v>29168.799999999999</v>
      </c>
      <c r="I2504" s="180">
        <f t="shared" si="38"/>
        <v>88.336765596608117</v>
      </c>
    </row>
    <row r="2505" spans="1:9" s="164" customFormat="1" ht="22.5" x14ac:dyDescent="0.2">
      <c r="A2505" s="213" t="s">
        <v>857</v>
      </c>
      <c r="B2505" s="214">
        <v>932</v>
      </c>
      <c r="C2505" s="215">
        <v>5</v>
      </c>
      <c r="D2505" s="215">
        <v>2</v>
      </c>
      <c r="E2505" s="216">
        <v>1600000000</v>
      </c>
      <c r="F2505" s="217"/>
      <c r="G2505" s="218">
        <v>66961.2</v>
      </c>
      <c r="H2505" s="218">
        <v>62548.6</v>
      </c>
      <c r="I2505" s="180">
        <f t="shared" si="38"/>
        <v>93.41021367597952</v>
      </c>
    </row>
    <row r="2506" spans="1:9" s="164" customFormat="1" ht="11.25" x14ac:dyDescent="0.2">
      <c r="A2506" s="213" t="s">
        <v>858</v>
      </c>
      <c r="B2506" s="214">
        <v>932</v>
      </c>
      <c r="C2506" s="215">
        <v>5</v>
      </c>
      <c r="D2506" s="215">
        <v>2</v>
      </c>
      <c r="E2506" s="216">
        <v>1610000000</v>
      </c>
      <c r="F2506" s="217"/>
      <c r="G2506" s="218">
        <v>66961.2</v>
      </c>
      <c r="H2506" s="218">
        <v>62548.6</v>
      </c>
      <c r="I2506" s="180">
        <f t="shared" si="38"/>
        <v>93.41021367597952</v>
      </c>
    </row>
    <row r="2507" spans="1:9" s="164" customFormat="1" ht="22.5" x14ac:dyDescent="0.2">
      <c r="A2507" s="213" t="s">
        <v>1531</v>
      </c>
      <c r="B2507" s="214">
        <v>932</v>
      </c>
      <c r="C2507" s="215">
        <v>5</v>
      </c>
      <c r="D2507" s="215">
        <v>2</v>
      </c>
      <c r="E2507" s="216" t="s">
        <v>859</v>
      </c>
      <c r="F2507" s="217"/>
      <c r="G2507" s="218">
        <v>66961.2</v>
      </c>
      <c r="H2507" s="218">
        <v>62548.6</v>
      </c>
      <c r="I2507" s="180">
        <f t="shared" si="38"/>
        <v>93.41021367597952</v>
      </c>
    </row>
    <row r="2508" spans="1:9" s="164" customFormat="1" ht="11.25" x14ac:dyDescent="0.2">
      <c r="A2508" s="213" t="s">
        <v>599</v>
      </c>
      <c r="B2508" s="214">
        <v>932</v>
      </c>
      <c r="C2508" s="215">
        <v>5</v>
      </c>
      <c r="D2508" s="215">
        <v>2</v>
      </c>
      <c r="E2508" s="216" t="s">
        <v>859</v>
      </c>
      <c r="F2508" s="217">
        <v>200</v>
      </c>
      <c r="G2508" s="218">
        <v>1207.0999999999999</v>
      </c>
      <c r="H2508" s="218">
        <v>300</v>
      </c>
      <c r="I2508" s="180">
        <f t="shared" si="38"/>
        <v>24.852953359290865</v>
      </c>
    </row>
    <row r="2509" spans="1:9" s="164" customFormat="1" ht="11.25" x14ac:dyDescent="0.2">
      <c r="A2509" s="213" t="s">
        <v>795</v>
      </c>
      <c r="B2509" s="214">
        <v>932</v>
      </c>
      <c r="C2509" s="215">
        <v>5</v>
      </c>
      <c r="D2509" s="215">
        <v>2</v>
      </c>
      <c r="E2509" s="216" t="s">
        <v>859</v>
      </c>
      <c r="F2509" s="217">
        <v>400</v>
      </c>
      <c r="G2509" s="218">
        <v>65754.100000000006</v>
      </c>
      <c r="H2509" s="218">
        <v>62248.6</v>
      </c>
      <c r="I2509" s="180">
        <f t="shared" ref="I2509:I2572" si="39">+H2509/G2509*100</f>
        <v>94.668773506138777</v>
      </c>
    </row>
    <row r="2510" spans="1:9" s="164" customFormat="1" ht="11.25" x14ac:dyDescent="0.2">
      <c r="A2510" s="213" t="s">
        <v>900</v>
      </c>
      <c r="B2510" s="214">
        <v>932</v>
      </c>
      <c r="C2510" s="215">
        <v>5</v>
      </c>
      <c r="D2510" s="215">
        <v>3</v>
      </c>
      <c r="E2510" s="216"/>
      <c r="F2510" s="217"/>
      <c r="G2510" s="218">
        <v>214327.5</v>
      </c>
      <c r="H2510" s="218">
        <v>201394.3</v>
      </c>
      <c r="I2510" s="180">
        <f t="shared" si="39"/>
        <v>93.965683358411766</v>
      </c>
    </row>
    <row r="2511" spans="1:9" s="164" customFormat="1" ht="33.75" x14ac:dyDescent="0.2">
      <c r="A2511" s="213" t="s">
        <v>892</v>
      </c>
      <c r="B2511" s="214">
        <v>932</v>
      </c>
      <c r="C2511" s="215">
        <v>5</v>
      </c>
      <c r="D2511" s="215">
        <v>3</v>
      </c>
      <c r="E2511" s="216">
        <v>500000000</v>
      </c>
      <c r="F2511" s="217"/>
      <c r="G2511" s="218">
        <v>51029.3</v>
      </c>
      <c r="H2511" s="218">
        <v>38096.1</v>
      </c>
      <c r="I2511" s="180">
        <f t="shared" si="39"/>
        <v>74.655345066461805</v>
      </c>
    </row>
    <row r="2512" spans="1:9" s="164" customFormat="1" ht="22.5" x14ac:dyDescent="0.2">
      <c r="A2512" s="213" t="s">
        <v>893</v>
      </c>
      <c r="B2512" s="214">
        <v>932</v>
      </c>
      <c r="C2512" s="215">
        <v>5</v>
      </c>
      <c r="D2512" s="215">
        <v>3</v>
      </c>
      <c r="E2512" s="216">
        <v>510000000</v>
      </c>
      <c r="F2512" s="217"/>
      <c r="G2512" s="218">
        <v>51029.3</v>
      </c>
      <c r="H2512" s="218">
        <v>38096.1</v>
      </c>
      <c r="I2512" s="180">
        <f t="shared" si="39"/>
        <v>74.655345066461805</v>
      </c>
    </row>
    <row r="2513" spans="1:9" s="164" customFormat="1" ht="22.5" x14ac:dyDescent="0.2">
      <c r="A2513" s="213" t="s">
        <v>1579</v>
      </c>
      <c r="B2513" s="214">
        <v>932</v>
      </c>
      <c r="C2513" s="215">
        <v>5</v>
      </c>
      <c r="D2513" s="215">
        <v>3</v>
      </c>
      <c r="E2513" s="216">
        <v>510300000</v>
      </c>
      <c r="F2513" s="217"/>
      <c r="G2513" s="218">
        <v>51029.3</v>
      </c>
      <c r="H2513" s="218">
        <v>38096.1</v>
      </c>
      <c r="I2513" s="180">
        <f t="shared" si="39"/>
        <v>74.655345066461805</v>
      </c>
    </row>
    <row r="2514" spans="1:9" s="164" customFormat="1" ht="22.5" x14ac:dyDescent="0.2">
      <c r="A2514" s="213" t="s">
        <v>894</v>
      </c>
      <c r="B2514" s="214">
        <v>932</v>
      </c>
      <c r="C2514" s="215">
        <v>5</v>
      </c>
      <c r="D2514" s="215">
        <v>3</v>
      </c>
      <c r="E2514" s="216">
        <v>510300320</v>
      </c>
      <c r="F2514" s="217"/>
      <c r="G2514" s="218">
        <v>51029.3</v>
      </c>
      <c r="H2514" s="218">
        <v>38096.1</v>
      </c>
      <c r="I2514" s="180">
        <f t="shared" si="39"/>
        <v>74.655345066461805</v>
      </c>
    </row>
    <row r="2515" spans="1:9" s="164" customFormat="1" ht="11.25" x14ac:dyDescent="0.2">
      <c r="A2515" s="213" t="s">
        <v>599</v>
      </c>
      <c r="B2515" s="214">
        <v>932</v>
      </c>
      <c r="C2515" s="215">
        <v>5</v>
      </c>
      <c r="D2515" s="215">
        <v>3</v>
      </c>
      <c r="E2515" s="216">
        <v>510300320</v>
      </c>
      <c r="F2515" s="217">
        <v>200</v>
      </c>
      <c r="G2515" s="218">
        <v>51029.3</v>
      </c>
      <c r="H2515" s="218">
        <v>38096.1</v>
      </c>
      <c r="I2515" s="180">
        <f t="shared" si="39"/>
        <v>74.655345066461805</v>
      </c>
    </row>
    <row r="2516" spans="1:9" s="164" customFormat="1" ht="22.5" x14ac:dyDescent="0.2">
      <c r="A2516" s="213" t="s">
        <v>904</v>
      </c>
      <c r="B2516" s="214">
        <v>932</v>
      </c>
      <c r="C2516" s="215">
        <v>5</v>
      </c>
      <c r="D2516" s="215">
        <v>3</v>
      </c>
      <c r="E2516" s="216">
        <v>3300000000</v>
      </c>
      <c r="F2516" s="217"/>
      <c r="G2516" s="218">
        <v>163298.20000000001</v>
      </c>
      <c r="H2516" s="218">
        <v>163298.20000000001</v>
      </c>
      <c r="I2516" s="180">
        <f t="shared" si="39"/>
        <v>100</v>
      </c>
    </row>
    <row r="2517" spans="1:9" s="164" customFormat="1" ht="11.25" x14ac:dyDescent="0.2">
      <c r="A2517" s="213" t="s">
        <v>905</v>
      </c>
      <c r="B2517" s="214">
        <v>932</v>
      </c>
      <c r="C2517" s="215">
        <v>5</v>
      </c>
      <c r="D2517" s="215">
        <v>3</v>
      </c>
      <c r="E2517" s="216" t="s">
        <v>906</v>
      </c>
      <c r="F2517" s="217"/>
      <c r="G2517" s="218">
        <v>163298.20000000001</v>
      </c>
      <c r="H2517" s="218">
        <v>163298.20000000001</v>
      </c>
      <c r="I2517" s="180">
        <f t="shared" si="39"/>
        <v>100</v>
      </c>
    </row>
    <row r="2518" spans="1:9" s="164" customFormat="1" ht="33.75" x14ac:dyDescent="0.2">
      <c r="A2518" s="213" t="s">
        <v>1591</v>
      </c>
      <c r="B2518" s="214">
        <v>932</v>
      </c>
      <c r="C2518" s="215">
        <v>5</v>
      </c>
      <c r="D2518" s="215">
        <v>3</v>
      </c>
      <c r="E2518" s="216" t="s">
        <v>1592</v>
      </c>
      <c r="F2518" s="217"/>
      <c r="G2518" s="218">
        <v>50750</v>
      </c>
      <c r="H2518" s="218">
        <v>50750</v>
      </c>
      <c r="I2518" s="180">
        <f t="shared" si="39"/>
        <v>100</v>
      </c>
    </row>
    <row r="2519" spans="1:9" s="164" customFormat="1" ht="11.25" x14ac:dyDescent="0.2">
      <c r="A2519" s="213" t="s">
        <v>609</v>
      </c>
      <c r="B2519" s="214">
        <v>932</v>
      </c>
      <c r="C2519" s="215">
        <v>5</v>
      </c>
      <c r="D2519" s="215">
        <v>3</v>
      </c>
      <c r="E2519" s="216" t="s">
        <v>1592</v>
      </c>
      <c r="F2519" s="217">
        <v>500</v>
      </c>
      <c r="G2519" s="218">
        <v>50750</v>
      </c>
      <c r="H2519" s="218">
        <v>50750</v>
      </c>
      <c r="I2519" s="180">
        <f t="shared" si="39"/>
        <v>100</v>
      </c>
    </row>
    <row r="2520" spans="1:9" s="164" customFormat="1" ht="45" x14ac:dyDescent="0.2">
      <c r="A2520" s="213" t="s">
        <v>1593</v>
      </c>
      <c r="B2520" s="214">
        <v>932</v>
      </c>
      <c r="C2520" s="215">
        <v>5</v>
      </c>
      <c r="D2520" s="215">
        <v>3</v>
      </c>
      <c r="E2520" s="216" t="s">
        <v>1594</v>
      </c>
      <c r="F2520" s="217"/>
      <c r="G2520" s="218">
        <v>25000</v>
      </c>
      <c r="H2520" s="218">
        <v>25000</v>
      </c>
      <c r="I2520" s="180">
        <f t="shared" si="39"/>
        <v>100</v>
      </c>
    </row>
    <row r="2521" spans="1:9" s="164" customFormat="1" ht="11.25" x14ac:dyDescent="0.2">
      <c r="A2521" s="213" t="s">
        <v>609</v>
      </c>
      <c r="B2521" s="214">
        <v>932</v>
      </c>
      <c r="C2521" s="215">
        <v>5</v>
      </c>
      <c r="D2521" s="215">
        <v>3</v>
      </c>
      <c r="E2521" s="216" t="s">
        <v>1594</v>
      </c>
      <c r="F2521" s="217">
        <v>500</v>
      </c>
      <c r="G2521" s="218">
        <v>25000</v>
      </c>
      <c r="H2521" s="218">
        <v>25000</v>
      </c>
      <c r="I2521" s="180">
        <f t="shared" si="39"/>
        <v>100</v>
      </c>
    </row>
    <row r="2522" spans="1:9" s="164" customFormat="1" ht="11.25" x14ac:dyDescent="0.2">
      <c r="A2522" s="213" t="s">
        <v>907</v>
      </c>
      <c r="B2522" s="214">
        <v>932</v>
      </c>
      <c r="C2522" s="215">
        <v>5</v>
      </c>
      <c r="D2522" s="215">
        <v>3</v>
      </c>
      <c r="E2522" s="216" t="s">
        <v>908</v>
      </c>
      <c r="F2522" s="217"/>
      <c r="G2522" s="218">
        <v>87548.2</v>
      </c>
      <c r="H2522" s="218">
        <v>87548.2</v>
      </c>
      <c r="I2522" s="180">
        <f t="shared" si="39"/>
        <v>100</v>
      </c>
    </row>
    <row r="2523" spans="1:9" s="164" customFormat="1" ht="11.25" x14ac:dyDescent="0.2">
      <c r="A2523" s="213" t="s">
        <v>609</v>
      </c>
      <c r="B2523" s="214">
        <v>932</v>
      </c>
      <c r="C2523" s="215">
        <v>5</v>
      </c>
      <c r="D2523" s="215">
        <v>3</v>
      </c>
      <c r="E2523" s="216" t="s">
        <v>908</v>
      </c>
      <c r="F2523" s="217">
        <v>500</v>
      </c>
      <c r="G2523" s="218">
        <v>87548.2</v>
      </c>
      <c r="H2523" s="218">
        <v>87548.2</v>
      </c>
      <c r="I2523" s="180">
        <f t="shared" si="39"/>
        <v>100</v>
      </c>
    </row>
    <row r="2524" spans="1:9" s="164" customFormat="1" ht="11.25" x14ac:dyDescent="0.2">
      <c r="A2524" s="213" t="s">
        <v>909</v>
      </c>
      <c r="B2524" s="214">
        <v>932</v>
      </c>
      <c r="C2524" s="215">
        <v>5</v>
      </c>
      <c r="D2524" s="215">
        <v>5</v>
      </c>
      <c r="E2524" s="216"/>
      <c r="F2524" s="217"/>
      <c r="G2524" s="218">
        <v>37525.699999999997</v>
      </c>
      <c r="H2524" s="218">
        <v>36883.9</v>
      </c>
      <c r="I2524" s="180">
        <f t="shared" si="39"/>
        <v>98.289705455194721</v>
      </c>
    </row>
    <row r="2525" spans="1:9" s="164" customFormat="1" ht="11.25" x14ac:dyDescent="0.2">
      <c r="A2525" s="213" t="s">
        <v>596</v>
      </c>
      <c r="B2525" s="214">
        <v>932</v>
      </c>
      <c r="C2525" s="215">
        <v>5</v>
      </c>
      <c r="D2525" s="215">
        <v>5</v>
      </c>
      <c r="E2525" s="216">
        <v>8900000000</v>
      </c>
      <c r="F2525" s="217"/>
      <c r="G2525" s="218">
        <v>37525.699999999997</v>
      </c>
      <c r="H2525" s="218">
        <v>36883.9</v>
      </c>
      <c r="I2525" s="180">
        <f t="shared" si="39"/>
        <v>98.289705455194721</v>
      </c>
    </row>
    <row r="2526" spans="1:9" s="164" customFormat="1" ht="11.25" x14ac:dyDescent="0.2">
      <c r="A2526" s="213" t="s">
        <v>596</v>
      </c>
      <c r="B2526" s="214">
        <v>932</v>
      </c>
      <c r="C2526" s="215">
        <v>5</v>
      </c>
      <c r="D2526" s="215">
        <v>5</v>
      </c>
      <c r="E2526" s="216">
        <v>8900000110</v>
      </c>
      <c r="F2526" s="217"/>
      <c r="G2526" s="218">
        <v>26554</v>
      </c>
      <c r="H2526" s="218">
        <v>26554</v>
      </c>
      <c r="I2526" s="180">
        <f t="shared" si="39"/>
        <v>100</v>
      </c>
    </row>
    <row r="2527" spans="1:9" s="164" customFormat="1" ht="33.75" x14ac:dyDescent="0.2">
      <c r="A2527" s="213" t="s">
        <v>595</v>
      </c>
      <c r="B2527" s="214">
        <v>932</v>
      </c>
      <c r="C2527" s="215">
        <v>5</v>
      </c>
      <c r="D2527" s="215">
        <v>5</v>
      </c>
      <c r="E2527" s="216">
        <v>8900000110</v>
      </c>
      <c r="F2527" s="217">
        <v>100</v>
      </c>
      <c r="G2527" s="218">
        <v>26554</v>
      </c>
      <c r="H2527" s="218">
        <v>26554</v>
      </c>
      <c r="I2527" s="180">
        <f t="shared" si="39"/>
        <v>100</v>
      </c>
    </row>
    <row r="2528" spans="1:9" s="164" customFormat="1" ht="11.25" x14ac:dyDescent="0.2">
      <c r="A2528" s="213" t="s">
        <v>596</v>
      </c>
      <c r="B2528" s="214">
        <v>932</v>
      </c>
      <c r="C2528" s="215">
        <v>5</v>
      </c>
      <c r="D2528" s="215">
        <v>5</v>
      </c>
      <c r="E2528" s="216">
        <v>8900000190</v>
      </c>
      <c r="F2528" s="217"/>
      <c r="G2528" s="218">
        <v>2810</v>
      </c>
      <c r="H2528" s="218">
        <v>2179.4</v>
      </c>
      <c r="I2528" s="180">
        <f t="shared" si="39"/>
        <v>77.558718861209968</v>
      </c>
    </row>
    <row r="2529" spans="1:9" s="164" customFormat="1" ht="33.75" x14ac:dyDescent="0.2">
      <c r="A2529" s="213" t="s">
        <v>595</v>
      </c>
      <c r="B2529" s="214">
        <v>932</v>
      </c>
      <c r="C2529" s="215">
        <v>5</v>
      </c>
      <c r="D2529" s="215">
        <v>5</v>
      </c>
      <c r="E2529" s="216">
        <v>8900000190</v>
      </c>
      <c r="F2529" s="217">
        <v>100</v>
      </c>
      <c r="G2529" s="218">
        <v>1011.4</v>
      </c>
      <c r="H2529" s="218">
        <v>945.4</v>
      </c>
      <c r="I2529" s="180">
        <f t="shared" si="39"/>
        <v>93.474391931975475</v>
      </c>
    </row>
    <row r="2530" spans="1:9" s="164" customFormat="1" ht="11.25" x14ac:dyDescent="0.2">
      <c r="A2530" s="213" t="s">
        <v>599</v>
      </c>
      <c r="B2530" s="214">
        <v>932</v>
      </c>
      <c r="C2530" s="215">
        <v>5</v>
      </c>
      <c r="D2530" s="215">
        <v>5</v>
      </c>
      <c r="E2530" s="216">
        <v>8900000190</v>
      </c>
      <c r="F2530" s="217">
        <v>200</v>
      </c>
      <c r="G2530" s="218">
        <v>1757.3</v>
      </c>
      <c r="H2530" s="218">
        <v>1230.7</v>
      </c>
      <c r="I2530" s="180">
        <f t="shared" si="39"/>
        <v>70.033574233198664</v>
      </c>
    </row>
    <row r="2531" spans="1:9" s="164" customFormat="1" ht="11.25" x14ac:dyDescent="0.2">
      <c r="A2531" s="213" t="s">
        <v>603</v>
      </c>
      <c r="B2531" s="214">
        <v>932</v>
      </c>
      <c r="C2531" s="215">
        <v>5</v>
      </c>
      <c r="D2531" s="215">
        <v>5</v>
      </c>
      <c r="E2531" s="216">
        <v>8900000190</v>
      </c>
      <c r="F2531" s="217">
        <v>800</v>
      </c>
      <c r="G2531" s="218">
        <v>41.3</v>
      </c>
      <c r="H2531" s="218">
        <v>3.3</v>
      </c>
      <c r="I2531" s="180">
        <f t="shared" si="39"/>
        <v>7.9903147699757868</v>
      </c>
    </row>
    <row r="2532" spans="1:9" s="164" customFormat="1" ht="11.25" x14ac:dyDescent="0.2">
      <c r="A2532" s="213" t="s">
        <v>596</v>
      </c>
      <c r="B2532" s="214">
        <v>932</v>
      </c>
      <c r="C2532" s="215">
        <v>5</v>
      </c>
      <c r="D2532" s="215">
        <v>5</v>
      </c>
      <c r="E2532" s="216">
        <v>8900000870</v>
      </c>
      <c r="F2532" s="217"/>
      <c r="G2532" s="218">
        <v>200</v>
      </c>
      <c r="H2532" s="218">
        <v>192</v>
      </c>
      <c r="I2532" s="180">
        <f t="shared" si="39"/>
        <v>96</v>
      </c>
    </row>
    <row r="2533" spans="1:9" s="164" customFormat="1" ht="33.75" x14ac:dyDescent="0.2">
      <c r="A2533" s="213" t="s">
        <v>595</v>
      </c>
      <c r="B2533" s="214">
        <v>932</v>
      </c>
      <c r="C2533" s="215">
        <v>5</v>
      </c>
      <c r="D2533" s="215">
        <v>5</v>
      </c>
      <c r="E2533" s="216">
        <v>8900000870</v>
      </c>
      <c r="F2533" s="217">
        <v>100</v>
      </c>
      <c r="G2533" s="218">
        <v>200</v>
      </c>
      <c r="H2533" s="218">
        <v>192</v>
      </c>
      <c r="I2533" s="180">
        <f t="shared" si="39"/>
        <v>96</v>
      </c>
    </row>
    <row r="2534" spans="1:9" s="164" customFormat="1" ht="22.5" x14ac:dyDescent="0.2">
      <c r="A2534" s="213" t="s">
        <v>910</v>
      </c>
      <c r="B2534" s="214">
        <v>932</v>
      </c>
      <c r="C2534" s="215">
        <v>5</v>
      </c>
      <c r="D2534" s="215">
        <v>5</v>
      </c>
      <c r="E2534" s="216">
        <v>8900040430</v>
      </c>
      <c r="F2534" s="217"/>
      <c r="G2534" s="218">
        <v>6619.7</v>
      </c>
      <c r="H2534" s="218">
        <v>6619.7</v>
      </c>
      <c r="I2534" s="180">
        <f t="shared" si="39"/>
        <v>100</v>
      </c>
    </row>
    <row r="2535" spans="1:9" s="164" customFormat="1" ht="33.75" x14ac:dyDescent="0.2">
      <c r="A2535" s="213" t="s">
        <v>595</v>
      </c>
      <c r="B2535" s="214">
        <v>932</v>
      </c>
      <c r="C2535" s="215">
        <v>5</v>
      </c>
      <c r="D2535" s="215">
        <v>5</v>
      </c>
      <c r="E2535" s="216">
        <v>8900040430</v>
      </c>
      <c r="F2535" s="217">
        <v>100</v>
      </c>
      <c r="G2535" s="218">
        <v>6619.7</v>
      </c>
      <c r="H2535" s="218">
        <v>6619.7</v>
      </c>
      <c r="I2535" s="180">
        <f t="shared" si="39"/>
        <v>100</v>
      </c>
    </row>
    <row r="2536" spans="1:9" s="164" customFormat="1" ht="22.5" x14ac:dyDescent="0.2">
      <c r="A2536" s="213" t="s">
        <v>1424</v>
      </c>
      <c r="B2536" s="214">
        <v>932</v>
      </c>
      <c r="C2536" s="215">
        <v>5</v>
      </c>
      <c r="D2536" s="215">
        <v>5</v>
      </c>
      <c r="E2536" s="216">
        <v>8900055490</v>
      </c>
      <c r="F2536" s="217"/>
      <c r="G2536" s="218">
        <v>1342</v>
      </c>
      <c r="H2536" s="218">
        <v>1338.8</v>
      </c>
      <c r="I2536" s="180">
        <f t="shared" si="39"/>
        <v>99.761549925484346</v>
      </c>
    </row>
    <row r="2537" spans="1:9" s="164" customFormat="1" ht="33.75" x14ac:dyDescent="0.2">
      <c r="A2537" s="213" t="s">
        <v>595</v>
      </c>
      <c r="B2537" s="214">
        <v>932</v>
      </c>
      <c r="C2537" s="215">
        <v>5</v>
      </c>
      <c r="D2537" s="215">
        <v>5</v>
      </c>
      <c r="E2537" s="216">
        <v>8900055490</v>
      </c>
      <c r="F2537" s="217">
        <v>100</v>
      </c>
      <c r="G2537" s="218">
        <v>1342</v>
      </c>
      <c r="H2537" s="218">
        <v>1338.8</v>
      </c>
      <c r="I2537" s="180">
        <f t="shared" si="39"/>
        <v>99.761549925484346</v>
      </c>
    </row>
    <row r="2538" spans="1:9" s="164" customFormat="1" ht="11.25" x14ac:dyDescent="0.2">
      <c r="A2538" s="213" t="s">
        <v>931</v>
      </c>
      <c r="B2538" s="214">
        <v>932</v>
      </c>
      <c r="C2538" s="215">
        <v>7</v>
      </c>
      <c r="D2538" s="215"/>
      <c r="E2538" s="216"/>
      <c r="F2538" s="217"/>
      <c r="G2538" s="218">
        <v>5408762.4000000004</v>
      </c>
      <c r="H2538" s="218">
        <v>5402439.7999999998</v>
      </c>
      <c r="I2538" s="180">
        <f t="shared" si="39"/>
        <v>99.883104497250599</v>
      </c>
    </row>
    <row r="2539" spans="1:9" s="164" customFormat="1" ht="11.25" x14ac:dyDescent="0.2">
      <c r="A2539" s="213" t="s">
        <v>932</v>
      </c>
      <c r="B2539" s="214">
        <v>932</v>
      </c>
      <c r="C2539" s="215">
        <v>7</v>
      </c>
      <c r="D2539" s="215">
        <v>1</v>
      </c>
      <c r="E2539" s="216"/>
      <c r="F2539" s="217"/>
      <c r="G2539" s="218">
        <v>562222.4</v>
      </c>
      <c r="H2539" s="218">
        <v>555899.80000000005</v>
      </c>
      <c r="I2539" s="180">
        <f t="shared" si="39"/>
        <v>98.875427233066489</v>
      </c>
    </row>
    <row r="2540" spans="1:9" s="164" customFormat="1" ht="22.5" x14ac:dyDescent="0.2">
      <c r="A2540" s="213" t="s">
        <v>617</v>
      </c>
      <c r="B2540" s="214">
        <v>932</v>
      </c>
      <c r="C2540" s="215">
        <v>7</v>
      </c>
      <c r="D2540" s="215">
        <v>1</v>
      </c>
      <c r="E2540" s="216">
        <v>700000000</v>
      </c>
      <c r="F2540" s="217"/>
      <c r="G2540" s="218">
        <v>562222.4</v>
      </c>
      <c r="H2540" s="218">
        <v>555899.80000000005</v>
      </c>
      <c r="I2540" s="180">
        <f t="shared" si="39"/>
        <v>98.875427233066489</v>
      </c>
    </row>
    <row r="2541" spans="1:9" s="164" customFormat="1" ht="11.25" x14ac:dyDescent="0.2">
      <c r="A2541" s="213" t="s">
        <v>933</v>
      </c>
      <c r="B2541" s="214">
        <v>932</v>
      </c>
      <c r="C2541" s="215">
        <v>7</v>
      </c>
      <c r="D2541" s="215">
        <v>1</v>
      </c>
      <c r="E2541" s="216">
        <v>710000000</v>
      </c>
      <c r="F2541" s="217"/>
      <c r="G2541" s="218">
        <v>562222.4</v>
      </c>
      <c r="H2541" s="218">
        <v>555899.80000000005</v>
      </c>
      <c r="I2541" s="180">
        <f t="shared" si="39"/>
        <v>98.875427233066489</v>
      </c>
    </row>
    <row r="2542" spans="1:9" s="164" customFormat="1" ht="11.25" x14ac:dyDescent="0.2">
      <c r="A2542" s="213" t="s">
        <v>1449</v>
      </c>
      <c r="B2542" s="214">
        <v>932</v>
      </c>
      <c r="C2542" s="215">
        <v>7</v>
      </c>
      <c r="D2542" s="215">
        <v>1</v>
      </c>
      <c r="E2542" s="216" t="s">
        <v>937</v>
      </c>
      <c r="F2542" s="217"/>
      <c r="G2542" s="218">
        <v>562222.4</v>
      </c>
      <c r="H2542" s="218">
        <v>555899.80000000005</v>
      </c>
      <c r="I2542" s="180">
        <f t="shared" si="39"/>
        <v>98.875427233066489</v>
      </c>
    </row>
    <row r="2543" spans="1:9" s="164" customFormat="1" ht="56.25" x14ac:dyDescent="0.2">
      <c r="A2543" s="213" t="s">
        <v>1618</v>
      </c>
      <c r="B2543" s="214">
        <v>932</v>
      </c>
      <c r="C2543" s="215">
        <v>7</v>
      </c>
      <c r="D2543" s="215">
        <v>1</v>
      </c>
      <c r="E2543" s="216" t="s">
        <v>938</v>
      </c>
      <c r="F2543" s="217"/>
      <c r="G2543" s="218">
        <v>257636.9</v>
      </c>
      <c r="H2543" s="218">
        <v>255207.6</v>
      </c>
      <c r="I2543" s="180">
        <f t="shared" si="39"/>
        <v>99.057083826113427</v>
      </c>
    </row>
    <row r="2544" spans="1:9" s="164" customFormat="1" ht="11.25" x14ac:dyDescent="0.2">
      <c r="A2544" s="213" t="s">
        <v>599</v>
      </c>
      <c r="B2544" s="214">
        <v>932</v>
      </c>
      <c r="C2544" s="215">
        <v>7</v>
      </c>
      <c r="D2544" s="215">
        <v>1</v>
      </c>
      <c r="E2544" s="216" t="s">
        <v>938</v>
      </c>
      <c r="F2544" s="217">
        <v>200</v>
      </c>
      <c r="G2544" s="218">
        <v>4683.6000000000004</v>
      </c>
      <c r="H2544" s="218">
        <v>4683.7</v>
      </c>
      <c r="I2544" s="180">
        <f t="shared" si="39"/>
        <v>100.00213510974463</v>
      </c>
    </row>
    <row r="2545" spans="1:9" s="164" customFormat="1" ht="11.25" x14ac:dyDescent="0.2">
      <c r="A2545" s="213" t="s">
        <v>795</v>
      </c>
      <c r="B2545" s="214">
        <v>932</v>
      </c>
      <c r="C2545" s="215">
        <v>7</v>
      </c>
      <c r="D2545" s="215">
        <v>1</v>
      </c>
      <c r="E2545" s="216" t="s">
        <v>938</v>
      </c>
      <c r="F2545" s="217">
        <v>400</v>
      </c>
      <c r="G2545" s="218">
        <v>252953.3</v>
      </c>
      <c r="H2545" s="218">
        <v>250523.9</v>
      </c>
      <c r="I2545" s="180">
        <f t="shared" si="39"/>
        <v>99.039585567770814</v>
      </c>
    </row>
    <row r="2546" spans="1:9" s="164" customFormat="1" ht="45" x14ac:dyDescent="0.2">
      <c r="A2546" s="213" t="s">
        <v>1619</v>
      </c>
      <c r="B2546" s="214">
        <v>932</v>
      </c>
      <c r="C2546" s="215">
        <v>7</v>
      </c>
      <c r="D2546" s="215">
        <v>1</v>
      </c>
      <c r="E2546" s="216" t="s">
        <v>1620</v>
      </c>
      <c r="F2546" s="217"/>
      <c r="G2546" s="218">
        <v>304585.5</v>
      </c>
      <c r="H2546" s="218">
        <v>300692.2</v>
      </c>
      <c r="I2546" s="180">
        <f t="shared" si="39"/>
        <v>98.721771062640869</v>
      </c>
    </row>
    <row r="2547" spans="1:9" s="164" customFormat="1" ht="11.25" x14ac:dyDescent="0.2">
      <c r="A2547" s="213" t="s">
        <v>795</v>
      </c>
      <c r="B2547" s="214">
        <v>932</v>
      </c>
      <c r="C2547" s="215">
        <v>7</v>
      </c>
      <c r="D2547" s="215">
        <v>1</v>
      </c>
      <c r="E2547" s="216" t="s">
        <v>1620</v>
      </c>
      <c r="F2547" s="217">
        <v>400</v>
      </c>
      <c r="G2547" s="218">
        <v>304585.5</v>
      </c>
      <c r="H2547" s="218">
        <v>300692.2</v>
      </c>
      <c r="I2547" s="180">
        <f t="shared" si="39"/>
        <v>98.721771062640869</v>
      </c>
    </row>
    <row r="2548" spans="1:9" s="164" customFormat="1" ht="11.25" x14ac:dyDescent="0.2">
      <c r="A2548" s="213" t="s">
        <v>941</v>
      </c>
      <c r="B2548" s="214">
        <v>932</v>
      </c>
      <c r="C2548" s="215">
        <v>7</v>
      </c>
      <c r="D2548" s="215">
        <v>2</v>
      </c>
      <c r="E2548" s="216"/>
      <c r="F2548" s="217"/>
      <c r="G2548" s="218">
        <v>4846540</v>
      </c>
      <c r="H2548" s="218">
        <v>4846540</v>
      </c>
      <c r="I2548" s="180">
        <f t="shared" si="39"/>
        <v>100</v>
      </c>
    </row>
    <row r="2549" spans="1:9" s="164" customFormat="1" ht="22.5" x14ac:dyDescent="0.2">
      <c r="A2549" s="213" t="s">
        <v>617</v>
      </c>
      <c r="B2549" s="214">
        <v>932</v>
      </c>
      <c r="C2549" s="215">
        <v>7</v>
      </c>
      <c r="D2549" s="215">
        <v>2</v>
      </c>
      <c r="E2549" s="216">
        <v>700000000</v>
      </c>
      <c r="F2549" s="217"/>
      <c r="G2549" s="218">
        <v>4846540</v>
      </c>
      <c r="H2549" s="218">
        <v>4846540</v>
      </c>
      <c r="I2549" s="180">
        <f t="shared" si="39"/>
        <v>100</v>
      </c>
    </row>
    <row r="2550" spans="1:9" s="164" customFormat="1" ht="11.25" x14ac:dyDescent="0.2">
      <c r="A2550" s="213" t="s">
        <v>946</v>
      </c>
      <c r="B2550" s="214">
        <v>932</v>
      </c>
      <c r="C2550" s="215">
        <v>7</v>
      </c>
      <c r="D2550" s="215">
        <v>2</v>
      </c>
      <c r="E2550" s="216">
        <v>720000000</v>
      </c>
      <c r="F2550" s="217"/>
      <c r="G2550" s="218">
        <v>7000</v>
      </c>
      <c r="H2550" s="218">
        <v>7000</v>
      </c>
      <c r="I2550" s="180">
        <f t="shared" si="39"/>
        <v>100</v>
      </c>
    </row>
    <row r="2551" spans="1:9" s="164" customFormat="1" ht="22.5" x14ac:dyDescent="0.2">
      <c r="A2551" s="213" t="s">
        <v>1629</v>
      </c>
      <c r="B2551" s="214">
        <v>932</v>
      </c>
      <c r="C2551" s="215">
        <v>7</v>
      </c>
      <c r="D2551" s="215">
        <v>2</v>
      </c>
      <c r="E2551" s="216">
        <v>720900000</v>
      </c>
      <c r="F2551" s="217"/>
      <c r="G2551" s="218">
        <v>7000</v>
      </c>
      <c r="H2551" s="218">
        <v>7000</v>
      </c>
      <c r="I2551" s="180">
        <f t="shared" si="39"/>
        <v>100</v>
      </c>
    </row>
    <row r="2552" spans="1:9" s="164" customFormat="1" ht="11.25" x14ac:dyDescent="0.2">
      <c r="A2552" s="213" t="s">
        <v>1630</v>
      </c>
      <c r="B2552" s="214">
        <v>932</v>
      </c>
      <c r="C2552" s="215">
        <v>7</v>
      </c>
      <c r="D2552" s="215">
        <v>2</v>
      </c>
      <c r="E2552" s="216" t="s">
        <v>966</v>
      </c>
      <c r="F2552" s="217"/>
      <c r="G2552" s="218">
        <v>7000</v>
      </c>
      <c r="H2552" s="218">
        <v>7000</v>
      </c>
      <c r="I2552" s="180">
        <f t="shared" si="39"/>
        <v>100</v>
      </c>
    </row>
    <row r="2553" spans="1:9" s="164" customFormat="1" ht="11.25" x14ac:dyDescent="0.2">
      <c r="A2553" s="213" t="s">
        <v>795</v>
      </c>
      <c r="B2553" s="214">
        <v>932</v>
      </c>
      <c r="C2553" s="215">
        <v>7</v>
      </c>
      <c r="D2553" s="215">
        <v>2</v>
      </c>
      <c r="E2553" s="216" t="s">
        <v>966</v>
      </c>
      <c r="F2553" s="217">
        <v>400</v>
      </c>
      <c r="G2553" s="218">
        <v>7000</v>
      </c>
      <c r="H2553" s="218">
        <v>7000</v>
      </c>
      <c r="I2553" s="180">
        <f t="shared" si="39"/>
        <v>100</v>
      </c>
    </row>
    <row r="2554" spans="1:9" s="164" customFormat="1" ht="11.25" x14ac:dyDescent="0.2">
      <c r="A2554" s="213" t="s">
        <v>1631</v>
      </c>
      <c r="B2554" s="214">
        <v>932</v>
      </c>
      <c r="C2554" s="215">
        <v>7</v>
      </c>
      <c r="D2554" s="215">
        <v>2</v>
      </c>
      <c r="E2554" s="216" t="s">
        <v>1632</v>
      </c>
      <c r="F2554" s="217"/>
      <c r="G2554" s="218">
        <v>4839540</v>
      </c>
      <c r="H2554" s="218">
        <v>4839540</v>
      </c>
      <c r="I2554" s="180">
        <f t="shared" si="39"/>
        <v>100</v>
      </c>
    </row>
    <row r="2555" spans="1:9" s="164" customFormat="1" ht="11.25" x14ac:dyDescent="0.2">
      <c r="A2555" s="213" t="s">
        <v>967</v>
      </c>
      <c r="B2555" s="214">
        <v>932</v>
      </c>
      <c r="C2555" s="215">
        <v>7</v>
      </c>
      <c r="D2555" s="215">
        <v>2</v>
      </c>
      <c r="E2555" s="216" t="s">
        <v>1633</v>
      </c>
      <c r="F2555" s="217"/>
      <c r="G2555" s="218">
        <v>4839540</v>
      </c>
      <c r="H2555" s="218">
        <v>4839540</v>
      </c>
      <c r="I2555" s="180">
        <f t="shared" si="39"/>
        <v>100</v>
      </c>
    </row>
    <row r="2556" spans="1:9" ht="22.5" x14ac:dyDescent="0.25">
      <c r="A2556" s="213" t="s">
        <v>1636</v>
      </c>
      <c r="B2556" s="214">
        <v>932</v>
      </c>
      <c r="C2556" s="215">
        <v>7</v>
      </c>
      <c r="D2556" s="215">
        <v>2</v>
      </c>
      <c r="E2556" s="216" t="s">
        <v>1637</v>
      </c>
      <c r="F2556" s="217"/>
      <c r="G2556" s="218">
        <v>468745.6</v>
      </c>
      <c r="H2556" s="218">
        <v>468745.6</v>
      </c>
      <c r="I2556" s="180">
        <f t="shared" si="39"/>
        <v>100</v>
      </c>
    </row>
    <row r="2557" spans="1:9" x14ac:dyDescent="0.25">
      <c r="A2557" s="213" t="s">
        <v>795</v>
      </c>
      <c r="B2557" s="214">
        <v>932</v>
      </c>
      <c r="C2557" s="215">
        <v>7</v>
      </c>
      <c r="D2557" s="215">
        <v>2</v>
      </c>
      <c r="E2557" s="216" t="s">
        <v>1637</v>
      </c>
      <c r="F2557" s="217">
        <v>400</v>
      </c>
      <c r="G2557" s="218">
        <v>468745.6</v>
      </c>
      <c r="H2557" s="218">
        <v>468745.6</v>
      </c>
      <c r="I2557" s="180">
        <f t="shared" si="39"/>
        <v>100</v>
      </c>
    </row>
    <row r="2558" spans="1:9" ht="33.75" x14ac:dyDescent="0.25">
      <c r="A2558" s="213" t="s">
        <v>1638</v>
      </c>
      <c r="B2558" s="214">
        <v>932</v>
      </c>
      <c r="C2558" s="215">
        <v>7</v>
      </c>
      <c r="D2558" s="215">
        <v>2</v>
      </c>
      <c r="E2558" s="216" t="s">
        <v>1639</v>
      </c>
      <c r="F2558" s="217"/>
      <c r="G2558" s="218">
        <v>2083838.4</v>
      </c>
      <c r="H2558" s="218">
        <v>2083838.4</v>
      </c>
      <c r="I2558" s="180">
        <f t="shared" si="39"/>
        <v>100</v>
      </c>
    </row>
    <row r="2559" spans="1:9" x14ac:dyDescent="0.25">
      <c r="A2559" s="213" t="s">
        <v>795</v>
      </c>
      <c r="B2559" s="214">
        <v>932</v>
      </c>
      <c r="C2559" s="215">
        <v>7</v>
      </c>
      <c r="D2559" s="215">
        <v>2</v>
      </c>
      <c r="E2559" s="216" t="s">
        <v>1639</v>
      </c>
      <c r="F2559" s="217">
        <v>400</v>
      </c>
      <c r="G2559" s="218">
        <v>2083838.4</v>
      </c>
      <c r="H2559" s="218">
        <v>2083838.4</v>
      </c>
      <c r="I2559" s="180">
        <f t="shared" si="39"/>
        <v>100</v>
      </c>
    </row>
    <row r="2560" spans="1:9" ht="33.75" x14ac:dyDescent="0.25">
      <c r="A2560" s="213" t="s">
        <v>1640</v>
      </c>
      <c r="B2560" s="214">
        <v>932</v>
      </c>
      <c r="C2560" s="215">
        <v>7</v>
      </c>
      <c r="D2560" s="215">
        <v>2</v>
      </c>
      <c r="E2560" s="216" t="s">
        <v>1641</v>
      </c>
      <c r="F2560" s="217"/>
      <c r="G2560" s="218">
        <v>1650000</v>
      </c>
      <c r="H2560" s="218">
        <v>1650000</v>
      </c>
      <c r="I2560" s="180">
        <f t="shared" si="39"/>
        <v>100</v>
      </c>
    </row>
    <row r="2561" spans="1:9" x14ac:dyDescent="0.25">
      <c r="A2561" s="213" t="s">
        <v>795</v>
      </c>
      <c r="B2561" s="214">
        <v>932</v>
      </c>
      <c r="C2561" s="215">
        <v>7</v>
      </c>
      <c r="D2561" s="215">
        <v>2</v>
      </c>
      <c r="E2561" s="216" t="s">
        <v>1641</v>
      </c>
      <c r="F2561" s="217">
        <v>400</v>
      </c>
      <c r="G2561" s="218">
        <v>1650000</v>
      </c>
      <c r="H2561" s="218">
        <v>1650000</v>
      </c>
      <c r="I2561" s="180">
        <f t="shared" si="39"/>
        <v>100</v>
      </c>
    </row>
    <row r="2562" spans="1:9" x14ac:dyDescent="0.25">
      <c r="A2562" s="213" t="s">
        <v>1642</v>
      </c>
      <c r="B2562" s="214">
        <v>932</v>
      </c>
      <c r="C2562" s="215">
        <v>7</v>
      </c>
      <c r="D2562" s="215">
        <v>2</v>
      </c>
      <c r="E2562" s="216" t="s">
        <v>1643</v>
      </c>
      <c r="F2562" s="217"/>
      <c r="G2562" s="218">
        <v>476368.2</v>
      </c>
      <c r="H2562" s="218">
        <v>476368.2</v>
      </c>
      <c r="I2562" s="180">
        <f t="shared" si="39"/>
        <v>100</v>
      </c>
    </row>
    <row r="2563" spans="1:9" x14ac:dyDescent="0.25">
      <c r="A2563" s="213" t="s">
        <v>795</v>
      </c>
      <c r="B2563" s="214">
        <v>932</v>
      </c>
      <c r="C2563" s="215">
        <v>7</v>
      </c>
      <c r="D2563" s="215">
        <v>2</v>
      </c>
      <c r="E2563" s="216" t="s">
        <v>1643</v>
      </c>
      <c r="F2563" s="217">
        <v>400</v>
      </c>
      <c r="G2563" s="218">
        <v>476368.2</v>
      </c>
      <c r="H2563" s="218">
        <v>476368.2</v>
      </c>
      <c r="I2563" s="180">
        <f t="shared" si="39"/>
        <v>100</v>
      </c>
    </row>
    <row r="2564" spans="1:9" ht="22.5" x14ac:dyDescent="0.25">
      <c r="A2564" s="213" t="s">
        <v>1644</v>
      </c>
      <c r="B2564" s="214">
        <v>932</v>
      </c>
      <c r="C2564" s="215">
        <v>7</v>
      </c>
      <c r="D2564" s="215">
        <v>2</v>
      </c>
      <c r="E2564" s="216" t="s">
        <v>1645</v>
      </c>
      <c r="F2564" s="217"/>
      <c r="G2564" s="218">
        <v>160587.79999999999</v>
      </c>
      <c r="H2564" s="218">
        <v>160587.79999999999</v>
      </c>
      <c r="I2564" s="180">
        <f t="shared" si="39"/>
        <v>100</v>
      </c>
    </row>
    <row r="2565" spans="1:9" x14ac:dyDescent="0.25">
      <c r="A2565" s="213" t="s">
        <v>795</v>
      </c>
      <c r="B2565" s="214">
        <v>932</v>
      </c>
      <c r="C2565" s="215">
        <v>7</v>
      </c>
      <c r="D2565" s="215">
        <v>2</v>
      </c>
      <c r="E2565" s="216" t="s">
        <v>1645</v>
      </c>
      <c r="F2565" s="217">
        <v>400</v>
      </c>
      <c r="G2565" s="218">
        <v>160587.79999999999</v>
      </c>
      <c r="H2565" s="218">
        <v>160587.79999999999</v>
      </c>
      <c r="I2565" s="180">
        <f t="shared" si="39"/>
        <v>100</v>
      </c>
    </row>
    <row r="2566" spans="1:9" x14ac:dyDescent="0.25">
      <c r="A2566" s="213" t="s">
        <v>1047</v>
      </c>
      <c r="B2566" s="214">
        <v>932</v>
      </c>
      <c r="C2566" s="215">
        <v>8</v>
      </c>
      <c r="D2566" s="215"/>
      <c r="E2566" s="216"/>
      <c r="F2566" s="217"/>
      <c r="G2566" s="218">
        <v>126106.7</v>
      </c>
      <c r="H2566" s="218">
        <v>126106.6</v>
      </c>
      <c r="I2566" s="180">
        <f t="shared" si="39"/>
        <v>99.999920702072146</v>
      </c>
    </row>
    <row r="2567" spans="1:9" x14ac:dyDescent="0.25">
      <c r="A2567" s="213" t="s">
        <v>1048</v>
      </c>
      <c r="B2567" s="214">
        <v>932</v>
      </c>
      <c r="C2567" s="215">
        <v>8</v>
      </c>
      <c r="D2567" s="215">
        <v>1</v>
      </c>
      <c r="E2567" s="216"/>
      <c r="F2567" s="217"/>
      <c r="G2567" s="218">
        <v>122023.7</v>
      </c>
      <c r="H2567" s="218">
        <v>122023.6</v>
      </c>
      <c r="I2567" s="180">
        <f t="shared" si="39"/>
        <v>99.999918048706931</v>
      </c>
    </row>
    <row r="2568" spans="1:9" ht="22.5" x14ac:dyDescent="0.25">
      <c r="A2568" s="213" t="s">
        <v>1523</v>
      </c>
      <c r="B2568" s="214">
        <v>932</v>
      </c>
      <c r="C2568" s="215">
        <v>8</v>
      </c>
      <c r="D2568" s="215">
        <v>1</v>
      </c>
      <c r="E2568" s="216">
        <v>800000000</v>
      </c>
      <c r="F2568" s="217"/>
      <c r="G2568" s="218">
        <v>122023.7</v>
      </c>
      <c r="H2568" s="218">
        <v>122023.6</v>
      </c>
      <c r="I2568" s="180">
        <f t="shared" si="39"/>
        <v>99.999918048706931</v>
      </c>
    </row>
    <row r="2569" spans="1:9" x14ac:dyDescent="0.25">
      <c r="A2569" s="213" t="s">
        <v>1049</v>
      </c>
      <c r="B2569" s="214">
        <v>932</v>
      </c>
      <c r="C2569" s="215">
        <v>8</v>
      </c>
      <c r="D2569" s="215">
        <v>1</v>
      </c>
      <c r="E2569" s="216">
        <v>810000000</v>
      </c>
      <c r="F2569" s="217"/>
      <c r="G2569" s="218">
        <v>38488.300000000003</v>
      </c>
      <c r="H2569" s="218">
        <v>38488.300000000003</v>
      </c>
      <c r="I2569" s="180">
        <f t="shared" si="39"/>
        <v>100</v>
      </c>
    </row>
    <row r="2570" spans="1:9" ht="22.5" x14ac:dyDescent="0.25">
      <c r="A2570" s="213" t="s">
        <v>1686</v>
      </c>
      <c r="B2570" s="214">
        <v>932</v>
      </c>
      <c r="C2570" s="215">
        <v>8</v>
      </c>
      <c r="D2570" s="215">
        <v>1</v>
      </c>
      <c r="E2570" s="216" t="s">
        <v>1055</v>
      </c>
      <c r="F2570" s="217"/>
      <c r="G2570" s="218">
        <v>38488.300000000003</v>
      </c>
      <c r="H2570" s="218">
        <v>38488.300000000003</v>
      </c>
      <c r="I2570" s="180">
        <f t="shared" si="39"/>
        <v>100</v>
      </c>
    </row>
    <row r="2571" spans="1:9" x14ac:dyDescent="0.25">
      <c r="A2571" s="213" t="s">
        <v>1688</v>
      </c>
      <c r="B2571" s="214">
        <v>932</v>
      </c>
      <c r="C2571" s="215">
        <v>8</v>
      </c>
      <c r="D2571" s="215">
        <v>1</v>
      </c>
      <c r="E2571" s="216" t="s">
        <v>1689</v>
      </c>
      <c r="F2571" s="217"/>
      <c r="G2571" s="218">
        <v>38488.300000000003</v>
      </c>
      <c r="H2571" s="218">
        <v>38488.300000000003</v>
      </c>
      <c r="I2571" s="180">
        <f t="shared" si="39"/>
        <v>100</v>
      </c>
    </row>
    <row r="2572" spans="1:9" x14ac:dyDescent="0.25">
      <c r="A2572" s="213" t="s">
        <v>599</v>
      </c>
      <c r="B2572" s="214">
        <v>932</v>
      </c>
      <c r="C2572" s="215">
        <v>8</v>
      </c>
      <c r="D2572" s="215">
        <v>1</v>
      </c>
      <c r="E2572" s="216" t="s">
        <v>1689</v>
      </c>
      <c r="F2572" s="217">
        <v>200</v>
      </c>
      <c r="G2572" s="218">
        <v>38488.300000000003</v>
      </c>
      <c r="H2572" s="218">
        <v>38488.300000000003</v>
      </c>
      <c r="I2572" s="180">
        <f t="shared" si="39"/>
        <v>100</v>
      </c>
    </row>
    <row r="2573" spans="1:9" x14ac:dyDescent="0.25">
      <c r="A2573" s="213" t="s">
        <v>1063</v>
      </c>
      <c r="B2573" s="214">
        <v>932</v>
      </c>
      <c r="C2573" s="215">
        <v>8</v>
      </c>
      <c r="D2573" s="215">
        <v>1</v>
      </c>
      <c r="E2573" s="216">
        <v>830000000</v>
      </c>
      <c r="F2573" s="217"/>
      <c r="G2573" s="218">
        <v>83535.399999999994</v>
      </c>
      <c r="H2573" s="218">
        <v>83535.3</v>
      </c>
      <c r="I2573" s="180">
        <f t="shared" ref="I2573:I2636" si="40">+H2573/G2573*100</f>
        <v>99.999880290272159</v>
      </c>
    </row>
    <row r="2574" spans="1:9" ht="22.5" x14ac:dyDescent="0.25">
      <c r="A2574" s="213" t="s">
        <v>1686</v>
      </c>
      <c r="B2574" s="214">
        <v>932</v>
      </c>
      <c r="C2574" s="215">
        <v>8</v>
      </c>
      <c r="D2574" s="215">
        <v>1</v>
      </c>
      <c r="E2574" s="216" t="s">
        <v>1070</v>
      </c>
      <c r="F2574" s="217"/>
      <c r="G2574" s="218">
        <v>83535.399999999994</v>
      </c>
      <c r="H2574" s="218">
        <v>83535.3</v>
      </c>
      <c r="I2574" s="180">
        <f t="shared" si="40"/>
        <v>99.999880290272159</v>
      </c>
    </row>
    <row r="2575" spans="1:9" x14ac:dyDescent="0.25">
      <c r="A2575" s="213" t="s">
        <v>1688</v>
      </c>
      <c r="B2575" s="214">
        <v>932</v>
      </c>
      <c r="C2575" s="215">
        <v>8</v>
      </c>
      <c r="D2575" s="215">
        <v>1</v>
      </c>
      <c r="E2575" s="216" t="s">
        <v>1698</v>
      </c>
      <c r="F2575" s="217"/>
      <c r="G2575" s="218">
        <v>83535.399999999994</v>
      </c>
      <c r="H2575" s="218">
        <v>83535.3</v>
      </c>
      <c r="I2575" s="180">
        <f t="shared" si="40"/>
        <v>99.999880290272159</v>
      </c>
    </row>
    <row r="2576" spans="1:9" x14ac:dyDescent="0.25">
      <c r="A2576" s="213" t="s">
        <v>795</v>
      </c>
      <c r="B2576" s="214">
        <v>932</v>
      </c>
      <c r="C2576" s="215">
        <v>8</v>
      </c>
      <c r="D2576" s="215">
        <v>1</v>
      </c>
      <c r="E2576" s="216" t="s">
        <v>1698</v>
      </c>
      <c r="F2576" s="217">
        <v>400</v>
      </c>
      <c r="G2576" s="218">
        <v>83535.399999999994</v>
      </c>
      <c r="H2576" s="218">
        <v>83535.3</v>
      </c>
      <c r="I2576" s="180">
        <f t="shared" si="40"/>
        <v>99.999880290272159</v>
      </c>
    </row>
    <row r="2577" spans="1:9" x14ac:dyDescent="0.25">
      <c r="A2577" s="213" t="s">
        <v>1704</v>
      </c>
      <c r="B2577" s="214">
        <v>932</v>
      </c>
      <c r="C2577" s="215">
        <v>8</v>
      </c>
      <c r="D2577" s="215">
        <v>3</v>
      </c>
      <c r="E2577" s="216"/>
      <c r="F2577" s="217"/>
      <c r="G2577" s="218">
        <v>4083</v>
      </c>
      <c r="H2577" s="218">
        <v>4083</v>
      </c>
      <c r="I2577" s="180">
        <f t="shared" si="40"/>
        <v>100</v>
      </c>
    </row>
    <row r="2578" spans="1:9" x14ac:dyDescent="0.25">
      <c r="A2578" s="213" t="s">
        <v>774</v>
      </c>
      <c r="B2578" s="214">
        <v>932</v>
      </c>
      <c r="C2578" s="215">
        <v>8</v>
      </c>
      <c r="D2578" s="215">
        <v>3</v>
      </c>
      <c r="E2578" s="216">
        <v>8200000000</v>
      </c>
      <c r="F2578" s="217"/>
      <c r="G2578" s="218">
        <v>4083</v>
      </c>
      <c r="H2578" s="218">
        <v>4083</v>
      </c>
      <c r="I2578" s="180">
        <f t="shared" si="40"/>
        <v>100</v>
      </c>
    </row>
    <row r="2579" spans="1:9" x14ac:dyDescent="0.25">
      <c r="A2579" s="213" t="s">
        <v>1574</v>
      </c>
      <c r="B2579" s="214">
        <v>932</v>
      </c>
      <c r="C2579" s="215">
        <v>8</v>
      </c>
      <c r="D2579" s="215">
        <v>3</v>
      </c>
      <c r="E2579" s="216">
        <v>8200000350</v>
      </c>
      <c r="F2579" s="217"/>
      <c r="G2579" s="218">
        <v>4083</v>
      </c>
      <c r="H2579" s="218">
        <v>4083</v>
      </c>
      <c r="I2579" s="180">
        <f t="shared" si="40"/>
        <v>100</v>
      </c>
    </row>
    <row r="2580" spans="1:9" x14ac:dyDescent="0.25">
      <c r="A2580" s="213" t="s">
        <v>599</v>
      </c>
      <c r="B2580" s="214">
        <v>932</v>
      </c>
      <c r="C2580" s="215">
        <v>8</v>
      </c>
      <c r="D2580" s="215">
        <v>3</v>
      </c>
      <c r="E2580" s="216">
        <v>8200000350</v>
      </c>
      <c r="F2580" s="217">
        <v>200</v>
      </c>
      <c r="G2580" s="218">
        <v>4083</v>
      </c>
      <c r="H2580" s="218">
        <v>4083</v>
      </c>
      <c r="I2580" s="180">
        <f t="shared" si="40"/>
        <v>100</v>
      </c>
    </row>
    <row r="2581" spans="1:9" x14ac:dyDescent="0.25">
      <c r="A2581" s="213" t="s">
        <v>1098</v>
      </c>
      <c r="B2581" s="214">
        <v>932</v>
      </c>
      <c r="C2581" s="215">
        <v>9</v>
      </c>
      <c r="D2581" s="215"/>
      <c r="E2581" s="216"/>
      <c r="F2581" s="217"/>
      <c r="G2581" s="218">
        <v>35489.4</v>
      </c>
      <c r="H2581" s="218">
        <v>35485.4</v>
      </c>
      <c r="I2581" s="180">
        <f t="shared" si="40"/>
        <v>99.988729028949479</v>
      </c>
    </row>
    <row r="2582" spans="1:9" x14ac:dyDescent="0.25">
      <c r="A2582" s="213" t="s">
        <v>1107</v>
      </c>
      <c r="B2582" s="214">
        <v>932</v>
      </c>
      <c r="C2582" s="215">
        <v>9</v>
      </c>
      <c r="D2582" s="215">
        <v>2</v>
      </c>
      <c r="E2582" s="216"/>
      <c r="F2582" s="217"/>
      <c r="G2582" s="218">
        <v>787.1</v>
      </c>
      <c r="H2582" s="218">
        <v>787.1</v>
      </c>
      <c r="I2582" s="180">
        <f t="shared" si="40"/>
        <v>100</v>
      </c>
    </row>
    <row r="2583" spans="1:9" ht="22.5" x14ac:dyDescent="0.25">
      <c r="A2583" s="213" t="s">
        <v>826</v>
      </c>
      <c r="B2583" s="214">
        <v>932</v>
      </c>
      <c r="C2583" s="215">
        <v>9</v>
      </c>
      <c r="D2583" s="215">
        <v>2</v>
      </c>
      <c r="E2583" s="216">
        <v>3100000000</v>
      </c>
      <c r="F2583" s="217"/>
      <c r="G2583" s="218">
        <v>787.1</v>
      </c>
      <c r="H2583" s="218">
        <v>787.1</v>
      </c>
      <c r="I2583" s="180">
        <f t="shared" si="40"/>
        <v>100</v>
      </c>
    </row>
    <row r="2584" spans="1:9" x14ac:dyDescent="0.25">
      <c r="A2584" s="213" t="s">
        <v>827</v>
      </c>
      <c r="B2584" s="214">
        <v>932</v>
      </c>
      <c r="C2584" s="215">
        <v>9</v>
      </c>
      <c r="D2584" s="215">
        <v>2</v>
      </c>
      <c r="E2584" s="216">
        <v>3120000000</v>
      </c>
      <c r="F2584" s="217"/>
      <c r="G2584" s="218">
        <v>787.1</v>
      </c>
      <c r="H2584" s="218">
        <v>787.1</v>
      </c>
      <c r="I2584" s="180">
        <f t="shared" si="40"/>
        <v>100</v>
      </c>
    </row>
    <row r="2585" spans="1:9" x14ac:dyDescent="0.25">
      <c r="A2585" s="213" t="s">
        <v>1713</v>
      </c>
      <c r="B2585" s="214">
        <v>932</v>
      </c>
      <c r="C2585" s="215">
        <v>9</v>
      </c>
      <c r="D2585" s="215">
        <v>2</v>
      </c>
      <c r="E2585" s="216">
        <v>3120300000</v>
      </c>
      <c r="F2585" s="217"/>
      <c r="G2585" s="218">
        <v>787.1</v>
      </c>
      <c r="H2585" s="218">
        <v>787.1</v>
      </c>
      <c r="I2585" s="180">
        <f t="shared" si="40"/>
        <v>100</v>
      </c>
    </row>
    <row r="2586" spans="1:9" ht="22.5" x14ac:dyDescent="0.25">
      <c r="A2586" s="213" t="s">
        <v>958</v>
      </c>
      <c r="B2586" s="214">
        <v>932</v>
      </c>
      <c r="C2586" s="215">
        <v>9</v>
      </c>
      <c r="D2586" s="215">
        <v>2</v>
      </c>
      <c r="E2586" s="216">
        <v>3120300310</v>
      </c>
      <c r="F2586" s="217"/>
      <c r="G2586" s="218">
        <v>787.1</v>
      </c>
      <c r="H2586" s="218">
        <v>787.1</v>
      </c>
      <c r="I2586" s="180">
        <f t="shared" si="40"/>
        <v>100</v>
      </c>
    </row>
    <row r="2587" spans="1:9" x14ac:dyDescent="0.25">
      <c r="A2587" s="213" t="s">
        <v>795</v>
      </c>
      <c r="B2587" s="214">
        <v>932</v>
      </c>
      <c r="C2587" s="215">
        <v>9</v>
      </c>
      <c r="D2587" s="215">
        <v>2</v>
      </c>
      <c r="E2587" s="216">
        <v>3120300310</v>
      </c>
      <c r="F2587" s="217">
        <v>400</v>
      </c>
      <c r="G2587" s="218">
        <v>787.1</v>
      </c>
      <c r="H2587" s="218">
        <v>787.1</v>
      </c>
      <c r="I2587" s="180">
        <f t="shared" si="40"/>
        <v>100</v>
      </c>
    </row>
    <row r="2588" spans="1:9" x14ac:dyDescent="0.25">
      <c r="A2588" s="213" t="s">
        <v>1115</v>
      </c>
      <c r="B2588" s="214">
        <v>932</v>
      </c>
      <c r="C2588" s="215">
        <v>9</v>
      </c>
      <c r="D2588" s="215">
        <v>5</v>
      </c>
      <c r="E2588" s="216"/>
      <c r="F2588" s="217"/>
      <c r="G2588" s="218">
        <v>4445.5</v>
      </c>
      <c r="H2588" s="218">
        <v>4441.5</v>
      </c>
      <c r="I2588" s="180">
        <f t="shared" si="40"/>
        <v>99.910021369924635</v>
      </c>
    </row>
    <row r="2589" spans="1:9" ht="22.5" x14ac:dyDescent="0.25">
      <c r="A2589" s="213" t="s">
        <v>984</v>
      </c>
      <c r="B2589" s="214">
        <v>932</v>
      </c>
      <c r="C2589" s="215">
        <v>9</v>
      </c>
      <c r="D2589" s="215">
        <v>5</v>
      </c>
      <c r="E2589" s="216">
        <v>900000000</v>
      </c>
      <c r="F2589" s="217"/>
      <c r="G2589" s="218">
        <v>4445.5</v>
      </c>
      <c r="H2589" s="218">
        <v>4441.5</v>
      </c>
      <c r="I2589" s="180">
        <f t="shared" si="40"/>
        <v>99.910021369924635</v>
      </c>
    </row>
    <row r="2590" spans="1:9" ht="22.5" x14ac:dyDescent="0.25">
      <c r="A2590" s="213" t="s">
        <v>1002</v>
      </c>
      <c r="B2590" s="214">
        <v>932</v>
      </c>
      <c r="C2590" s="215">
        <v>9</v>
      </c>
      <c r="D2590" s="215">
        <v>5</v>
      </c>
      <c r="E2590" s="216">
        <v>920000000</v>
      </c>
      <c r="F2590" s="217"/>
      <c r="G2590" s="218">
        <v>4445.5</v>
      </c>
      <c r="H2590" s="218">
        <v>4441.5</v>
      </c>
      <c r="I2590" s="180">
        <f t="shared" si="40"/>
        <v>99.910021369924635</v>
      </c>
    </row>
    <row r="2591" spans="1:9" ht="22.5" x14ac:dyDescent="0.25">
      <c r="A2591" s="213" t="s">
        <v>1117</v>
      </c>
      <c r="B2591" s="214">
        <v>932</v>
      </c>
      <c r="C2591" s="215">
        <v>9</v>
      </c>
      <c r="D2591" s="215">
        <v>5</v>
      </c>
      <c r="E2591" s="216" t="s">
        <v>1118</v>
      </c>
      <c r="F2591" s="217"/>
      <c r="G2591" s="218">
        <v>4445.5</v>
      </c>
      <c r="H2591" s="218">
        <v>4441.5</v>
      </c>
      <c r="I2591" s="180">
        <f t="shared" si="40"/>
        <v>99.910021369924635</v>
      </c>
    </row>
    <row r="2592" spans="1:9" x14ac:dyDescent="0.25">
      <c r="A2592" s="213" t="s">
        <v>795</v>
      </c>
      <c r="B2592" s="214">
        <v>932</v>
      </c>
      <c r="C2592" s="215">
        <v>9</v>
      </c>
      <c r="D2592" s="215">
        <v>5</v>
      </c>
      <c r="E2592" s="216" t="s">
        <v>1118</v>
      </c>
      <c r="F2592" s="217">
        <v>400</v>
      </c>
      <c r="G2592" s="218">
        <v>4445.5</v>
      </c>
      <c r="H2592" s="218">
        <v>4441.5</v>
      </c>
      <c r="I2592" s="180">
        <f t="shared" si="40"/>
        <v>99.910021369924635</v>
      </c>
    </row>
    <row r="2593" spans="1:9" x14ac:dyDescent="0.25">
      <c r="A2593" s="213" t="s">
        <v>1121</v>
      </c>
      <c r="B2593" s="214">
        <v>932</v>
      </c>
      <c r="C2593" s="215">
        <v>9</v>
      </c>
      <c r="D2593" s="215">
        <v>9</v>
      </c>
      <c r="E2593" s="216"/>
      <c r="F2593" s="217"/>
      <c r="G2593" s="218">
        <v>30256.799999999999</v>
      </c>
      <c r="H2593" s="218">
        <v>30256.799999999999</v>
      </c>
      <c r="I2593" s="180">
        <f t="shared" si="40"/>
        <v>100</v>
      </c>
    </row>
    <row r="2594" spans="1:9" ht="22.5" x14ac:dyDescent="0.25">
      <c r="A2594" s="213" t="s">
        <v>984</v>
      </c>
      <c r="B2594" s="214">
        <v>932</v>
      </c>
      <c r="C2594" s="215">
        <v>9</v>
      </c>
      <c r="D2594" s="215">
        <v>9</v>
      </c>
      <c r="E2594" s="216">
        <v>900000000</v>
      </c>
      <c r="F2594" s="217"/>
      <c r="G2594" s="218">
        <v>30256.799999999999</v>
      </c>
      <c r="H2594" s="218">
        <v>30256.799999999999</v>
      </c>
      <c r="I2594" s="180">
        <f t="shared" si="40"/>
        <v>100</v>
      </c>
    </row>
    <row r="2595" spans="1:9" ht="22.5" x14ac:dyDescent="0.25">
      <c r="A2595" s="213" t="s">
        <v>1100</v>
      </c>
      <c r="B2595" s="214">
        <v>932</v>
      </c>
      <c r="C2595" s="215">
        <v>9</v>
      </c>
      <c r="D2595" s="215">
        <v>9</v>
      </c>
      <c r="E2595" s="216">
        <v>910000000</v>
      </c>
      <c r="F2595" s="217"/>
      <c r="G2595" s="218">
        <v>30256.799999999999</v>
      </c>
      <c r="H2595" s="218">
        <v>30256.799999999999</v>
      </c>
      <c r="I2595" s="180">
        <f t="shared" si="40"/>
        <v>100</v>
      </c>
    </row>
    <row r="2596" spans="1:9" ht="22.5" x14ac:dyDescent="0.25">
      <c r="A2596" s="213" t="s">
        <v>1724</v>
      </c>
      <c r="B2596" s="214">
        <v>932</v>
      </c>
      <c r="C2596" s="215">
        <v>9</v>
      </c>
      <c r="D2596" s="215">
        <v>9</v>
      </c>
      <c r="E2596" s="216" t="s">
        <v>1725</v>
      </c>
      <c r="F2596" s="217"/>
      <c r="G2596" s="218">
        <v>30256.799999999999</v>
      </c>
      <c r="H2596" s="218">
        <v>30256.799999999999</v>
      </c>
      <c r="I2596" s="180">
        <f t="shared" si="40"/>
        <v>100</v>
      </c>
    </row>
    <row r="2597" spans="1:9" x14ac:dyDescent="0.25">
      <c r="A2597" s="213" t="s">
        <v>1726</v>
      </c>
      <c r="B2597" s="214">
        <v>932</v>
      </c>
      <c r="C2597" s="215">
        <v>9</v>
      </c>
      <c r="D2597" s="215">
        <v>9</v>
      </c>
      <c r="E2597" s="216" t="s">
        <v>1727</v>
      </c>
      <c r="F2597" s="217"/>
      <c r="G2597" s="218">
        <v>30256.799999999999</v>
      </c>
      <c r="H2597" s="218">
        <v>30256.799999999999</v>
      </c>
      <c r="I2597" s="180">
        <f t="shared" si="40"/>
        <v>100</v>
      </c>
    </row>
    <row r="2598" spans="1:9" x14ac:dyDescent="0.25">
      <c r="A2598" s="213" t="s">
        <v>795</v>
      </c>
      <c r="B2598" s="214">
        <v>932</v>
      </c>
      <c r="C2598" s="215">
        <v>9</v>
      </c>
      <c r="D2598" s="215">
        <v>9</v>
      </c>
      <c r="E2598" s="216" t="s">
        <v>1727</v>
      </c>
      <c r="F2598" s="217">
        <v>400</v>
      </c>
      <c r="G2598" s="218">
        <v>30256.799999999999</v>
      </c>
      <c r="H2598" s="218">
        <v>30256.799999999999</v>
      </c>
      <c r="I2598" s="180">
        <f t="shared" si="40"/>
        <v>100</v>
      </c>
    </row>
    <row r="2599" spans="1:9" x14ac:dyDescent="0.25">
      <c r="A2599" s="213" t="s">
        <v>1164</v>
      </c>
      <c r="B2599" s="214">
        <v>932</v>
      </c>
      <c r="C2599" s="215">
        <v>10</v>
      </c>
      <c r="D2599" s="215"/>
      <c r="E2599" s="216"/>
      <c r="F2599" s="217"/>
      <c r="G2599" s="218">
        <v>471864.8</v>
      </c>
      <c r="H2599" s="218">
        <v>462239.6</v>
      </c>
      <c r="I2599" s="180">
        <f t="shared" si="40"/>
        <v>97.960178423989248</v>
      </c>
    </row>
    <row r="2600" spans="1:9" x14ac:dyDescent="0.25">
      <c r="A2600" s="213" t="s">
        <v>1210</v>
      </c>
      <c r="B2600" s="214">
        <v>932</v>
      </c>
      <c r="C2600" s="215">
        <v>10</v>
      </c>
      <c r="D2600" s="215">
        <v>4</v>
      </c>
      <c r="E2600" s="216"/>
      <c r="F2600" s="217"/>
      <c r="G2600" s="218">
        <v>471864.8</v>
      </c>
      <c r="H2600" s="218">
        <v>462239.6</v>
      </c>
      <c r="I2600" s="180">
        <f t="shared" si="40"/>
        <v>97.960178423989248</v>
      </c>
    </row>
    <row r="2601" spans="1:9" ht="22.5" x14ac:dyDescent="0.25">
      <c r="A2601" s="213" t="s">
        <v>942</v>
      </c>
      <c r="B2601" s="214">
        <v>932</v>
      </c>
      <c r="C2601" s="215">
        <v>10</v>
      </c>
      <c r="D2601" s="215">
        <v>4</v>
      </c>
      <c r="E2601" s="216">
        <v>100000000</v>
      </c>
      <c r="F2601" s="217"/>
      <c r="G2601" s="218">
        <v>340458</v>
      </c>
      <c r="H2601" s="218">
        <v>330832.8</v>
      </c>
      <c r="I2601" s="180">
        <f t="shared" si="40"/>
        <v>97.172867137796729</v>
      </c>
    </row>
    <row r="2602" spans="1:9" x14ac:dyDescent="0.25">
      <c r="A2602" s="213" t="s">
        <v>943</v>
      </c>
      <c r="B2602" s="214">
        <v>932</v>
      </c>
      <c r="C2602" s="215">
        <v>10</v>
      </c>
      <c r="D2602" s="215">
        <v>4</v>
      </c>
      <c r="E2602" s="216">
        <v>150000000</v>
      </c>
      <c r="F2602" s="217"/>
      <c r="G2602" s="218">
        <v>340458</v>
      </c>
      <c r="H2602" s="218">
        <v>330832.8</v>
      </c>
      <c r="I2602" s="180">
        <f t="shared" si="40"/>
        <v>97.172867137796729</v>
      </c>
    </row>
    <row r="2603" spans="1:9" ht="33.75" x14ac:dyDescent="0.25">
      <c r="A2603" s="213" t="s">
        <v>1757</v>
      </c>
      <c r="B2603" s="214">
        <v>932</v>
      </c>
      <c r="C2603" s="215">
        <v>10</v>
      </c>
      <c r="D2603" s="215">
        <v>4</v>
      </c>
      <c r="E2603" s="216">
        <v>152200000</v>
      </c>
      <c r="F2603" s="217"/>
      <c r="G2603" s="218">
        <v>340458</v>
      </c>
      <c r="H2603" s="218">
        <v>330832.8</v>
      </c>
      <c r="I2603" s="180">
        <f t="shared" si="40"/>
        <v>97.172867137796729</v>
      </c>
    </row>
    <row r="2604" spans="1:9" ht="33.75" x14ac:dyDescent="0.25">
      <c r="A2604" s="213" t="s">
        <v>1216</v>
      </c>
      <c r="B2604" s="214">
        <v>932</v>
      </c>
      <c r="C2604" s="215">
        <v>10</v>
      </c>
      <c r="D2604" s="215">
        <v>4</v>
      </c>
      <c r="E2604" s="216">
        <v>152200310</v>
      </c>
      <c r="F2604" s="217"/>
      <c r="G2604" s="218">
        <v>49849</v>
      </c>
      <c r="H2604" s="218">
        <v>49846.7</v>
      </c>
      <c r="I2604" s="180">
        <f t="shared" si="40"/>
        <v>99.995386065919064</v>
      </c>
    </row>
    <row r="2605" spans="1:9" x14ac:dyDescent="0.25">
      <c r="A2605" s="213" t="s">
        <v>795</v>
      </c>
      <c r="B2605" s="214">
        <v>932</v>
      </c>
      <c r="C2605" s="215">
        <v>10</v>
      </c>
      <c r="D2605" s="215">
        <v>4</v>
      </c>
      <c r="E2605" s="216">
        <v>152200310</v>
      </c>
      <c r="F2605" s="217">
        <v>400</v>
      </c>
      <c r="G2605" s="218">
        <v>38418.199999999997</v>
      </c>
      <c r="H2605" s="218">
        <v>38415.800000000003</v>
      </c>
      <c r="I2605" s="180">
        <f t="shared" si="40"/>
        <v>99.993752960836289</v>
      </c>
    </row>
    <row r="2606" spans="1:9" x14ac:dyDescent="0.25">
      <c r="A2606" s="213" t="s">
        <v>603</v>
      </c>
      <c r="B2606" s="214">
        <v>932</v>
      </c>
      <c r="C2606" s="215">
        <v>10</v>
      </c>
      <c r="D2606" s="215">
        <v>4</v>
      </c>
      <c r="E2606" s="216">
        <v>152200310</v>
      </c>
      <c r="F2606" s="217">
        <v>800</v>
      </c>
      <c r="G2606" s="218">
        <v>11430.8</v>
      </c>
      <c r="H2606" s="218">
        <v>11430.9</v>
      </c>
      <c r="I2606" s="180">
        <f t="shared" si="40"/>
        <v>100.00087482940827</v>
      </c>
    </row>
    <row r="2607" spans="1:9" ht="22.5" x14ac:dyDescent="0.25">
      <c r="A2607" s="213" t="s">
        <v>1759</v>
      </c>
      <c r="B2607" s="214">
        <v>932</v>
      </c>
      <c r="C2607" s="215">
        <v>10</v>
      </c>
      <c r="D2607" s="215">
        <v>4</v>
      </c>
      <c r="E2607" s="216" t="s">
        <v>1760</v>
      </c>
      <c r="F2607" s="217"/>
      <c r="G2607" s="218">
        <v>290609</v>
      </c>
      <c r="H2607" s="218">
        <v>280986.09999999998</v>
      </c>
      <c r="I2607" s="180">
        <f t="shared" si="40"/>
        <v>96.68871232480754</v>
      </c>
    </row>
    <row r="2608" spans="1:9" x14ac:dyDescent="0.25">
      <c r="A2608" s="213" t="s">
        <v>795</v>
      </c>
      <c r="B2608" s="214">
        <v>932</v>
      </c>
      <c r="C2608" s="215">
        <v>10</v>
      </c>
      <c r="D2608" s="215">
        <v>4</v>
      </c>
      <c r="E2608" s="216" t="s">
        <v>1760</v>
      </c>
      <c r="F2608" s="217">
        <v>400</v>
      </c>
      <c r="G2608" s="218">
        <v>290609</v>
      </c>
      <c r="H2608" s="218">
        <v>280986.09999999998</v>
      </c>
      <c r="I2608" s="180">
        <f t="shared" si="40"/>
        <v>96.68871232480754</v>
      </c>
    </row>
    <row r="2609" spans="1:9" ht="22.5" x14ac:dyDescent="0.25">
      <c r="A2609" s="213" t="s">
        <v>857</v>
      </c>
      <c r="B2609" s="214">
        <v>932</v>
      </c>
      <c r="C2609" s="215">
        <v>10</v>
      </c>
      <c r="D2609" s="215">
        <v>4</v>
      </c>
      <c r="E2609" s="216">
        <v>1600000000</v>
      </c>
      <c r="F2609" s="217"/>
      <c r="G2609" s="218">
        <v>131406.79999999999</v>
      </c>
      <c r="H2609" s="218">
        <v>131406.79999999999</v>
      </c>
      <c r="I2609" s="180">
        <f t="shared" si="40"/>
        <v>100</v>
      </c>
    </row>
    <row r="2610" spans="1:9" x14ac:dyDescent="0.25">
      <c r="A2610" s="213" t="s">
        <v>1227</v>
      </c>
      <c r="B2610" s="214">
        <v>932</v>
      </c>
      <c r="C2610" s="215">
        <v>10</v>
      </c>
      <c r="D2610" s="215">
        <v>4</v>
      </c>
      <c r="E2610" s="216">
        <v>1630000000</v>
      </c>
      <c r="F2610" s="217"/>
      <c r="G2610" s="218">
        <v>131406.79999999999</v>
      </c>
      <c r="H2610" s="218">
        <v>131406.79999999999</v>
      </c>
      <c r="I2610" s="180">
        <f t="shared" si="40"/>
        <v>100</v>
      </c>
    </row>
    <row r="2611" spans="1:9" x14ac:dyDescent="0.25">
      <c r="A2611" s="213" t="s">
        <v>1228</v>
      </c>
      <c r="B2611" s="214">
        <v>932</v>
      </c>
      <c r="C2611" s="215">
        <v>10</v>
      </c>
      <c r="D2611" s="215">
        <v>4</v>
      </c>
      <c r="E2611" s="216" t="s">
        <v>1229</v>
      </c>
      <c r="F2611" s="217"/>
      <c r="G2611" s="218">
        <v>131406.79999999999</v>
      </c>
      <c r="H2611" s="218">
        <v>131406.79999999999</v>
      </c>
      <c r="I2611" s="180">
        <f t="shared" si="40"/>
        <v>100</v>
      </c>
    </row>
    <row r="2612" spans="1:9" x14ac:dyDescent="0.25">
      <c r="A2612" s="213" t="s">
        <v>609</v>
      </c>
      <c r="B2612" s="214">
        <v>932</v>
      </c>
      <c r="C2612" s="215">
        <v>10</v>
      </c>
      <c r="D2612" s="215">
        <v>4</v>
      </c>
      <c r="E2612" s="216" t="s">
        <v>1229</v>
      </c>
      <c r="F2612" s="217">
        <v>500</v>
      </c>
      <c r="G2612" s="218">
        <v>131406.79999999999</v>
      </c>
      <c r="H2612" s="218">
        <v>131406.79999999999</v>
      </c>
      <c r="I2612" s="180">
        <f t="shared" si="40"/>
        <v>100</v>
      </c>
    </row>
    <row r="2613" spans="1:9" s="219" customFormat="1" ht="14.25" x14ac:dyDescent="0.2">
      <c r="A2613" s="207" t="s">
        <v>584</v>
      </c>
      <c r="B2613" s="208">
        <v>939</v>
      </c>
      <c r="C2613" s="209"/>
      <c r="D2613" s="209"/>
      <c r="E2613" s="210"/>
      <c r="F2613" s="211"/>
      <c r="G2613" s="212">
        <v>306455.5</v>
      </c>
      <c r="H2613" s="212">
        <v>296196.59999999998</v>
      </c>
      <c r="I2613" s="174">
        <f t="shared" si="40"/>
        <v>96.652401409013706</v>
      </c>
    </row>
    <row r="2614" spans="1:9" x14ac:dyDescent="0.25">
      <c r="A2614" s="213" t="s">
        <v>593</v>
      </c>
      <c r="B2614" s="214">
        <v>939</v>
      </c>
      <c r="C2614" s="215">
        <v>1</v>
      </c>
      <c r="D2614" s="215"/>
      <c r="E2614" s="216"/>
      <c r="F2614" s="217"/>
      <c r="G2614" s="218">
        <v>301820.59999999998</v>
      </c>
      <c r="H2614" s="218">
        <v>291861.7</v>
      </c>
      <c r="I2614" s="180">
        <f t="shared" si="40"/>
        <v>96.700390894458508</v>
      </c>
    </row>
    <row r="2615" spans="1:9" ht="22.5" x14ac:dyDescent="0.25">
      <c r="A2615" s="213" t="s">
        <v>594</v>
      </c>
      <c r="B2615" s="214">
        <v>939</v>
      </c>
      <c r="C2615" s="215">
        <v>1</v>
      </c>
      <c r="D2615" s="215">
        <v>2</v>
      </c>
      <c r="E2615" s="216"/>
      <c r="F2615" s="217"/>
      <c r="G2615" s="218">
        <v>7055.6</v>
      </c>
      <c r="H2615" s="218">
        <v>6848.2</v>
      </c>
      <c r="I2615" s="180">
        <f t="shared" si="40"/>
        <v>97.060490957537269</v>
      </c>
    </row>
    <row r="2616" spans="1:9" ht="22.5" x14ac:dyDescent="0.25">
      <c r="A2616" s="213" t="s">
        <v>1421</v>
      </c>
      <c r="B2616" s="214">
        <v>939</v>
      </c>
      <c r="C2616" s="215">
        <v>1</v>
      </c>
      <c r="D2616" s="215">
        <v>2</v>
      </c>
      <c r="E2616" s="216">
        <v>7800000000</v>
      </c>
      <c r="F2616" s="217"/>
      <c r="G2616" s="218">
        <v>7055.6</v>
      </c>
      <c r="H2616" s="218">
        <v>6848.2</v>
      </c>
      <c r="I2616" s="180">
        <f t="shared" si="40"/>
        <v>97.060490957537269</v>
      </c>
    </row>
    <row r="2617" spans="1:9" ht="22.5" x14ac:dyDescent="0.25">
      <c r="A2617" s="213" t="s">
        <v>1422</v>
      </c>
      <c r="B2617" s="214">
        <v>939</v>
      </c>
      <c r="C2617" s="215">
        <v>1</v>
      </c>
      <c r="D2617" s="215">
        <v>2</v>
      </c>
      <c r="E2617" s="216">
        <v>7800000111</v>
      </c>
      <c r="F2617" s="217"/>
      <c r="G2617" s="218">
        <v>7055.6</v>
      </c>
      <c r="H2617" s="218">
        <v>6848.2</v>
      </c>
      <c r="I2617" s="180">
        <f t="shared" si="40"/>
        <v>97.060490957537269</v>
      </c>
    </row>
    <row r="2618" spans="1:9" ht="33.75" x14ac:dyDescent="0.25">
      <c r="A2618" s="213" t="s">
        <v>595</v>
      </c>
      <c r="B2618" s="214">
        <v>939</v>
      </c>
      <c r="C2618" s="215">
        <v>1</v>
      </c>
      <c r="D2618" s="215">
        <v>2</v>
      </c>
      <c r="E2618" s="216">
        <v>7800000111</v>
      </c>
      <c r="F2618" s="217">
        <v>100</v>
      </c>
      <c r="G2618" s="218">
        <v>7055.6</v>
      </c>
      <c r="H2618" s="218">
        <v>6848.2</v>
      </c>
      <c r="I2618" s="180">
        <f t="shared" si="40"/>
        <v>97.060490957537269</v>
      </c>
    </row>
    <row r="2619" spans="1:9" ht="22.5" x14ac:dyDescent="0.25">
      <c r="A2619" s="213" t="s">
        <v>597</v>
      </c>
      <c r="B2619" s="214">
        <v>939</v>
      </c>
      <c r="C2619" s="215">
        <v>1</v>
      </c>
      <c r="D2619" s="215">
        <v>3</v>
      </c>
      <c r="E2619" s="216"/>
      <c r="F2619" s="217"/>
      <c r="G2619" s="218">
        <v>13028.2</v>
      </c>
      <c r="H2619" s="218">
        <v>12777.7</v>
      </c>
      <c r="I2619" s="180">
        <f t="shared" si="40"/>
        <v>98.07724781627546</v>
      </c>
    </row>
    <row r="2620" spans="1:9" x14ac:dyDescent="0.25">
      <c r="A2620" s="213" t="s">
        <v>600</v>
      </c>
      <c r="B2620" s="214">
        <v>939</v>
      </c>
      <c r="C2620" s="215">
        <v>1</v>
      </c>
      <c r="D2620" s="215">
        <v>3</v>
      </c>
      <c r="E2620" s="216">
        <v>9900000000</v>
      </c>
      <c r="F2620" s="217"/>
      <c r="G2620" s="218">
        <v>13028.2</v>
      </c>
      <c r="H2620" s="218">
        <v>12777.7</v>
      </c>
      <c r="I2620" s="180">
        <f t="shared" si="40"/>
        <v>98.07724781627546</v>
      </c>
    </row>
    <row r="2621" spans="1:9" ht="22.5" x14ac:dyDescent="0.25">
      <c r="A2621" s="213" t="s">
        <v>601</v>
      </c>
      <c r="B2621" s="214">
        <v>939</v>
      </c>
      <c r="C2621" s="215">
        <v>1</v>
      </c>
      <c r="D2621" s="215">
        <v>3</v>
      </c>
      <c r="E2621" s="216">
        <v>9900051410</v>
      </c>
      <c r="F2621" s="217"/>
      <c r="G2621" s="218">
        <v>12030</v>
      </c>
      <c r="H2621" s="218">
        <v>11988.7</v>
      </c>
      <c r="I2621" s="180">
        <f t="shared" si="40"/>
        <v>99.656691604322532</v>
      </c>
    </row>
    <row r="2622" spans="1:9" ht="33.75" x14ac:dyDescent="0.25">
      <c r="A2622" s="213" t="s">
        <v>595</v>
      </c>
      <c r="B2622" s="214">
        <v>939</v>
      </c>
      <c r="C2622" s="215">
        <v>1</v>
      </c>
      <c r="D2622" s="215">
        <v>3</v>
      </c>
      <c r="E2622" s="216">
        <v>9900051410</v>
      </c>
      <c r="F2622" s="217">
        <v>100</v>
      </c>
      <c r="G2622" s="218">
        <v>12030</v>
      </c>
      <c r="H2622" s="218">
        <v>11988.7</v>
      </c>
      <c r="I2622" s="180">
        <f t="shared" si="40"/>
        <v>99.656691604322532</v>
      </c>
    </row>
    <row r="2623" spans="1:9" ht="22.5" x14ac:dyDescent="0.25">
      <c r="A2623" s="213" t="s">
        <v>1423</v>
      </c>
      <c r="B2623" s="214">
        <v>939</v>
      </c>
      <c r="C2623" s="215">
        <v>1</v>
      </c>
      <c r="D2623" s="215">
        <v>3</v>
      </c>
      <c r="E2623" s="216">
        <v>9900051420</v>
      </c>
      <c r="F2623" s="217"/>
      <c r="G2623" s="218">
        <v>998.2</v>
      </c>
      <c r="H2623" s="218">
        <v>789</v>
      </c>
      <c r="I2623" s="180">
        <f t="shared" si="40"/>
        <v>79.042276096974547</v>
      </c>
    </row>
    <row r="2624" spans="1:9" ht="33.75" x14ac:dyDescent="0.25">
      <c r="A2624" s="213" t="s">
        <v>595</v>
      </c>
      <c r="B2624" s="214">
        <v>939</v>
      </c>
      <c r="C2624" s="215">
        <v>1</v>
      </c>
      <c r="D2624" s="215">
        <v>3</v>
      </c>
      <c r="E2624" s="216">
        <v>9900051420</v>
      </c>
      <c r="F2624" s="217">
        <v>100</v>
      </c>
      <c r="G2624" s="218">
        <v>998.2</v>
      </c>
      <c r="H2624" s="218">
        <v>789</v>
      </c>
      <c r="I2624" s="180">
        <f t="shared" si="40"/>
        <v>79.042276096974547</v>
      </c>
    </row>
    <row r="2625" spans="1:9" ht="33.75" x14ac:dyDescent="0.25">
      <c r="A2625" s="213" t="s">
        <v>602</v>
      </c>
      <c r="B2625" s="214">
        <v>939</v>
      </c>
      <c r="C2625" s="215">
        <v>1</v>
      </c>
      <c r="D2625" s="215">
        <v>4</v>
      </c>
      <c r="E2625" s="216"/>
      <c r="F2625" s="217"/>
      <c r="G2625" s="218">
        <v>254651.8</v>
      </c>
      <c r="H2625" s="218">
        <v>248874</v>
      </c>
      <c r="I2625" s="180">
        <f t="shared" si="40"/>
        <v>97.731097914878291</v>
      </c>
    </row>
    <row r="2626" spans="1:9" ht="22.5" x14ac:dyDescent="0.25">
      <c r="A2626" s="213" t="s">
        <v>1421</v>
      </c>
      <c r="B2626" s="214">
        <v>939</v>
      </c>
      <c r="C2626" s="215">
        <v>1</v>
      </c>
      <c r="D2626" s="215">
        <v>4</v>
      </c>
      <c r="E2626" s="216">
        <v>7800000000</v>
      </c>
      <c r="F2626" s="217"/>
      <c r="G2626" s="218">
        <v>242192.1</v>
      </c>
      <c r="H2626" s="218">
        <v>236533</v>
      </c>
      <c r="I2626" s="180">
        <f t="shared" si="40"/>
        <v>97.663383735472792</v>
      </c>
    </row>
    <row r="2627" spans="1:9" ht="22.5" x14ac:dyDescent="0.25">
      <c r="A2627" s="213" t="s">
        <v>1422</v>
      </c>
      <c r="B2627" s="214">
        <v>939</v>
      </c>
      <c r="C2627" s="215">
        <v>1</v>
      </c>
      <c r="D2627" s="215">
        <v>4</v>
      </c>
      <c r="E2627" s="216">
        <v>7800000112</v>
      </c>
      <c r="F2627" s="217"/>
      <c r="G2627" s="218">
        <v>19875</v>
      </c>
      <c r="H2627" s="218">
        <v>19796.2</v>
      </c>
      <c r="I2627" s="180">
        <f t="shared" si="40"/>
        <v>99.603522012578622</v>
      </c>
    </row>
    <row r="2628" spans="1:9" ht="33.75" x14ac:dyDescent="0.25">
      <c r="A2628" s="213" t="s">
        <v>595</v>
      </c>
      <c r="B2628" s="214">
        <v>939</v>
      </c>
      <c r="C2628" s="215">
        <v>1</v>
      </c>
      <c r="D2628" s="215">
        <v>4</v>
      </c>
      <c r="E2628" s="216">
        <v>7800000112</v>
      </c>
      <c r="F2628" s="217">
        <v>100</v>
      </c>
      <c r="G2628" s="218">
        <v>19875</v>
      </c>
      <c r="H2628" s="218">
        <v>19796.2</v>
      </c>
      <c r="I2628" s="180">
        <f t="shared" si="40"/>
        <v>99.603522012578622</v>
      </c>
    </row>
    <row r="2629" spans="1:9" ht="22.5" x14ac:dyDescent="0.25">
      <c r="A2629" s="213" t="s">
        <v>1422</v>
      </c>
      <c r="B2629" s="214">
        <v>939</v>
      </c>
      <c r="C2629" s="215">
        <v>1</v>
      </c>
      <c r="D2629" s="215">
        <v>4</v>
      </c>
      <c r="E2629" s="216">
        <v>7800000113</v>
      </c>
      <c r="F2629" s="217"/>
      <c r="G2629" s="218">
        <v>193806.9</v>
      </c>
      <c r="H2629" s="218">
        <v>193691.6</v>
      </c>
      <c r="I2629" s="180">
        <f t="shared" si="40"/>
        <v>99.940507794098153</v>
      </c>
    </row>
    <row r="2630" spans="1:9" ht="33.75" x14ac:dyDescent="0.25">
      <c r="A2630" s="213" t="s">
        <v>595</v>
      </c>
      <c r="B2630" s="214">
        <v>939</v>
      </c>
      <c r="C2630" s="215">
        <v>1</v>
      </c>
      <c r="D2630" s="215">
        <v>4</v>
      </c>
      <c r="E2630" s="216">
        <v>7800000113</v>
      </c>
      <c r="F2630" s="217">
        <v>100</v>
      </c>
      <c r="G2630" s="218">
        <v>193499.9</v>
      </c>
      <c r="H2630" s="218">
        <v>193394.7</v>
      </c>
      <c r="I2630" s="180">
        <f t="shared" si="40"/>
        <v>99.945633046838793</v>
      </c>
    </row>
    <row r="2631" spans="1:9" x14ac:dyDescent="0.25">
      <c r="A2631" s="213" t="s">
        <v>611</v>
      </c>
      <c r="B2631" s="214">
        <v>939</v>
      </c>
      <c r="C2631" s="215">
        <v>1</v>
      </c>
      <c r="D2631" s="215">
        <v>4</v>
      </c>
      <c r="E2631" s="216">
        <v>7800000113</v>
      </c>
      <c r="F2631" s="217">
        <v>300</v>
      </c>
      <c r="G2631" s="218">
        <v>307</v>
      </c>
      <c r="H2631" s="218">
        <v>296.89999999999998</v>
      </c>
      <c r="I2631" s="180">
        <f t="shared" si="40"/>
        <v>96.710097719869708</v>
      </c>
    </row>
    <row r="2632" spans="1:9" ht="22.5" x14ac:dyDescent="0.25">
      <c r="A2632" s="213" t="s">
        <v>1422</v>
      </c>
      <c r="B2632" s="214">
        <v>939</v>
      </c>
      <c r="C2632" s="215">
        <v>1</v>
      </c>
      <c r="D2632" s="215">
        <v>4</v>
      </c>
      <c r="E2632" s="216">
        <v>7800000193</v>
      </c>
      <c r="F2632" s="217"/>
      <c r="G2632" s="218">
        <v>26410.2</v>
      </c>
      <c r="H2632" s="218">
        <v>21426.3</v>
      </c>
      <c r="I2632" s="180">
        <f t="shared" si="40"/>
        <v>81.128882022854796</v>
      </c>
    </row>
    <row r="2633" spans="1:9" ht="33.75" x14ac:dyDescent="0.25">
      <c r="A2633" s="213" t="s">
        <v>595</v>
      </c>
      <c r="B2633" s="214">
        <v>939</v>
      </c>
      <c r="C2633" s="215">
        <v>1</v>
      </c>
      <c r="D2633" s="215">
        <v>4</v>
      </c>
      <c r="E2633" s="216">
        <v>7800000193</v>
      </c>
      <c r="F2633" s="217">
        <v>100</v>
      </c>
      <c r="G2633" s="218">
        <v>7611.9</v>
      </c>
      <c r="H2633" s="218">
        <v>5696.5</v>
      </c>
      <c r="I2633" s="180">
        <f t="shared" si="40"/>
        <v>74.836768743677666</v>
      </c>
    </row>
    <row r="2634" spans="1:9" x14ac:dyDescent="0.25">
      <c r="A2634" s="213" t="s">
        <v>599</v>
      </c>
      <c r="B2634" s="214">
        <v>939</v>
      </c>
      <c r="C2634" s="215">
        <v>1</v>
      </c>
      <c r="D2634" s="215">
        <v>4</v>
      </c>
      <c r="E2634" s="216">
        <v>7800000193</v>
      </c>
      <c r="F2634" s="217">
        <v>200</v>
      </c>
      <c r="G2634" s="218">
        <v>18720.3</v>
      </c>
      <c r="H2634" s="218">
        <v>15729.8</v>
      </c>
      <c r="I2634" s="180">
        <f t="shared" si="40"/>
        <v>84.025362841407457</v>
      </c>
    </row>
    <row r="2635" spans="1:9" x14ac:dyDescent="0.25">
      <c r="A2635" s="213" t="s">
        <v>603</v>
      </c>
      <c r="B2635" s="214">
        <v>939</v>
      </c>
      <c r="C2635" s="215">
        <v>1</v>
      </c>
      <c r="D2635" s="215">
        <v>4</v>
      </c>
      <c r="E2635" s="216">
        <v>7800000193</v>
      </c>
      <c r="F2635" s="217">
        <v>800</v>
      </c>
      <c r="G2635" s="218">
        <v>78</v>
      </c>
      <c r="H2635" s="218">
        <v>0</v>
      </c>
      <c r="I2635" s="180">
        <f t="shared" si="40"/>
        <v>0</v>
      </c>
    </row>
    <row r="2636" spans="1:9" ht="22.5" x14ac:dyDescent="0.25">
      <c r="A2636" s="213" t="s">
        <v>1422</v>
      </c>
      <c r="B2636" s="214">
        <v>939</v>
      </c>
      <c r="C2636" s="215">
        <v>1</v>
      </c>
      <c r="D2636" s="215">
        <v>4</v>
      </c>
      <c r="E2636" s="216">
        <v>7800000870</v>
      </c>
      <c r="F2636" s="217"/>
      <c r="G2636" s="218">
        <v>2100</v>
      </c>
      <c r="H2636" s="218">
        <v>1618.9</v>
      </c>
      <c r="I2636" s="180">
        <f t="shared" si="40"/>
        <v>77.090476190476195</v>
      </c>
    </row>
    <row r="2637" spans="1:9" ht="33.75" x14ac:dyDescent="0.25">
      <c r="A2637" s="213" t="s">
        <v>595</v>
      </c>
      <c r="B2637" s="214">
        <v>939</v>
      </c>
      <c r="C2637" s="215">
        <v>1</v>
      </c>
      <c r="D2637" s="215">
        <v>4</v>
      </c>
      <c r="E2637" s="216">
        <v>7800000870</v>
      </c>
      <c r="F2637" s="217">
        <v>100</v>
      </c>
      <c r="G2637" s="218">
        <v>2100</v>
      </c>
      <c r="H2637" s="218">
        <v>1618.9</v>
      </c>
      <c r="I2637" s="180">
        <f t="shared" ref="I2637:I2700" si="41">+H2637/G2637*100</f>
        <v>77.090476190476195</v>
      </c>
    </row>
    <row r="2638" spans="1:9" x14ac:dyDescent="0.25">
      <c r="A2638" s="213" t="s">
        <v>596</v>
      </c>
      <c r="B2638" s="214">
        <v>939</v>
      </c>
      <c r="C2638" s="215">
        <v>1</v>
      </c>
      <c r="D2638" s="215">
        <v>4</v>
      </c>
      <c r="E2638" s="216">
        <v>8900000000</v>
      </c>
      <c r="F2638" s="217"/>
      <c r="G2638" s="218">
        <v>12459.7</v>
      </c>
      <c r="H2638" s="218">
        <v>12341</v>
      </c>
      <c r="I2638" s="180">
        <f t="shared" si="41"/>
        <v>99.047328587365655</v>
      </c>
    </row>
    <row r="2639" spans="1:9" ht="22.5" x14ac:dyDescent="0.25">
      <c r="A2639" s="213" t="s">
        <v>1424</v>
      </c>
      <c r="B2639" s="214">
        <v>939</v>
      </c>
      <c r="C2639" s="215">
        <v>1</v>
      </c>
      <c r="D2639" s="215">
        <v>4</v>
      </c>
      <c r="E2639" s="216">
        <v>8900055490</v>
      </c>
      <c r="F2639" s="217"/>
      <c r="G2639" s="218">
        <v>12459.7</v>
      </c>
      <c r="H2639" s="218">
        <v>12341</v>
      </c>
      <c r="I2639" s="180">
        <f t="shared" si="41"/>
        <v>99.047328587365655</v>
      </c>
    </row>
    <row r="2640" spans="1:9" ht="33.75" x14ac:dyDescent="0.25">
      <c r="A2640" s="213" t="s">
        <v>595</v>
      </c>
      <c r="B2640" s="214">
        <v>939</v>
      </c>
      <c r="C2640" s="215">
        <v>1</v>
      </c>
      <c r="D2640" s="215">
        <v>4</v>
      </c>
      <c r="E2640" s="216">
        <v>8900055490</v>
      </c>
      <c r="F2640" s="217">
        <v>100</v>
      </c>
      <c r="G2640" s="218">
        <v>12459.7</v>
      </c>
      <c r="H2640" s="218">
        <v>12341</v>
      </c>
      <c r="I2640" s="180">
        <f t="shared" si="41"/>
        <v>99.047328587365655</v>
      </c>
    </row>
    <row r="2641" spans="1:9" x14ac:dyDescent="0.25">
      <c r="A2641" s="213" t="s">
        <v>626</v>
      </c>
      <c r="B2641" s="214">
        <v>939</v>
      </c>
      <c r="C2641" s="215">
        <v>1</v>
      </c>
      <c r="D2641" s="215">
        <v>13</v>
      </c>
      <c r="E2641" s="216"/>
      <c r="F2641" s="217"/>
      <c r="G2641" s="218">
        <v>27085</v>
      </c>
      <c r="H2641" s="218">
        <v>23361.8</v>
      </c>
      <c r="I2641" s="180">
        <f t="shared" si="41"/>
        <v>86.253645929481266</v>
      </c>
    </row>
    <row r="2642" spans="1:9" x14ac:dyDescent="0.25">
      <c r="A2642" s="213" t="s">
        <v>596</v>
      </c>
      <c r="B2642" s="214">
        <v>939</v>
      </c>
      <c r="C2642" s="215">
        <v>1</v>
      </c>
      <c r="D2642" s="215">
        <v>13</v>
      </c>
      <c r="E2642" s="216">
        <v>8900000000</v>
      </c>
      <c r="F2642" s="217"/>
      <c r="G2642" s="218">
        <v>27085</v>
      </c>
      <c r="H2642" s="218">
        <v>23361.8</v>
      </c>
      <c r="I2642" s="180">
        <f t="shared" si="41"/>
        <v>86.253645929481266</v>
      </c>
    </row>
    <row r="2643" spans="1:9" ht="22.5" x14ac:dyDescent="0.25">
      <c r="A2643" s="213" t="s">
        <v>630</v>
      </c>
      <c r="B2643" s="214">
        <v>939</v>
      </c>
      <c r="C2643" s="215">
        <v>1</v>
      </c>
      <c r="D2643" s="215">
        <v>13</v>
      </c>
      <c r="E2643" s="216">
        <v>8900098700</v>
      </c>
      <c r="F2643" s="217"/>
      <c r="G2643" s="218">
        <v>3884.5</v>
      </c>
      <c r="H2643" s="218">
        <v>2528.8000000000002</v>
      </c>
      <c r="I2643" s="180">
        <f t="shared" si="41"/>
        <v>65.099755438280354</v>
      </c>
    </row>
    <row r="2644" spans="1:9" x14ac:dyDescent="0.25">
      <c r="A2644" s="213" t="s">
        <v>599</v>
      </c>
      <c r="B2644" s="214">
        <v>939</v>
      </c>
      <c r="C2644" s="215">
        <v>1</v>
      </c>
      <c r="D2644" s="215">
        <v>13</v>
      </c>
      <c r="E2644" s="216">
        <v>8900098700</v>
      </c>
      <c r="F2644" s="217">
        <v>200</v>
      </c>
      <c r="G2644" s="218">
        <v>3884.5</v>
      </c>
      <c r="H2644" s="218">
        <v>2528.8000000000002</v>
      </c>
      <c r="I2644" s="180">
        <f t="shared" si="41"/>
        <v>65.099755438280354</v>
      </c>
    </row>
    <row r="2645" spans="1:9" x14ac:dyDescent="0.25">
      <c r="A2645" s="213" t="s">
        <v>631</v>
      </c>
      <c r="B2645" s="214">
        <v>939</v>
      </c>
      <c r="C2645" s="215">
        <v>1</v>
      </c>
      <c r="D2645" s="215">
        <v>13</v>
      </c>
      <c r="E2645" s="216">
        <v>8900099990</v>
      </c>
      <c r="F2645" s="217"/>
      <c r="G2645" s="218">
        <v>23200.5</v>
      </c>
      <c r="H2645" s="218">
        <v>20833</v>
      </c>
      <c r="I2645" s="180">
        <f t="shared" si="41"/>
        <v>89.795478545720997</v>
      </c>
    </row>
    <row r="2646" spans="1:9" ht="33.75" x14ac:dyDescent="0.25">
      <c r="A2646" s="213" t="s">
        <v>595</v>
      </c>
      <c r="B2646" s="214">
        <v>939</v>
      </c>
      <c r="C2646" s="215">
        <v>1</v>
      </c>
      <c r="D2646" s="215">
        <v>13</v>
      </c>
      <c r="E2646" s="216">
        <v>8900099990</v>
      </c>
      <c r="F2646" s="217">
        <v>100</v>
      </c>
      <c r="G2646" s="218">
        <v>517.29999999999995</v>
      </c>
      <c r="H2646" s="218">
        <v>253</v>
      </c>
      <c r="I2646" s="180">
        <f t="shared" si="41"/>
        <v>48.907790450415625</v>
      </c>
    </row>
    <row r="2647" spans="1:9" x14ac:dyDescent="0.25">
      <c r="A2647" s="213" t="s">
        <v>599</v>
      </c>
      <c r="B2647" s="214">
        <v>939</v>
      </c>
      <c r="C2647" s="215">
        <v>1</v>
      </c>
      <c r="D2647" s="215">
        <v>13</v>
      </c>
      <c r="E2647" s="216">
        <v>8900099990</v>
      </c>
      <c r="F2647" s="217">
        <v>200</v>
      </c>
      <c r="G2647" s="218">
        <v>11912.1</v>
      </c>
      <c r="H2647" s="218">
        <v>10142.799999999999</v>
      </c>
      <c r="I2647" s="180">
        <f t="shared" si="41"/>
        <v>85.147035367399525</v>
      </c>
    </row>
    <row r="2648" spans="1:9" x14ac:dyDescent="0.25">
      <c r="A2648" s="213" t="s">
        <v>611</v>
      </c>
      <c r="B2648" s="214">
        <v>939</v>
      </c>
      <c r="C2648" s="215">
        <v>1</v>
      </c>
      <c r="D2648" s="215">
        <v>13</v>
      </c>
      <c r="E2648" s="216">
        <v>8900099990</v>
      </c>
      <c r="F2648" s="217">
        <v>300</v>
      </c>
      <c r="G2648" s="218">
        <v>470</v>
      </c>
      <c r="H2648" s="218">
        <v>315</v>
      </c>
      <c r="I2648" s="180">
        <f t="shared" si="41"/>
        <v>67.021276595744681</v>
      </c>
    </row>
    <row r="2649" spans="1:9" x14ac:dyDescent="0.25">
      <c r="A2649" s="213" t="s">
        <v>603</v>
      </c>
      <c r="B2649" s="214">
        <v>939</v>
      </c>
      <c r="C2649" s="215">
        <v>1</v>
      </c>
      <c r="D2649" s="215">
        <v>13</v>
      </c>
      <c r="E2649" s="216">
        <v>8900099990</v>
      </c>
      <c r="F2649" s="217">
        <v>800</v>
      </c>
      <c r="G2649" s="218">
        <v>10301.1</v>
      </c>
      <c r="H2649" s="218">
        <v>10122.200000000001</v>
      </c>
      <c r="I2649" s="180">
        <f t="shared" si="41"/>
        <v>98.263292269757613</v>
      </c>
    </row>
    <row r="2650" spans="1:9" x14ac:dyDescent="0.25">
      <c r="A2650" s="213" t="s">
        <v>637</v>
      </c>
      <c r="B2650" s="214">
        <v>939</v>
      </c>
      <c r="C2650" s="215">
        <v>3</v>
      </c>
      <c r="D2650" s="215"/>
      <c r="E2650" s="216"/>
      <c r="F2650" s="217"/>
      <c r="G2650" s="218">
        <v>3656</v>
      </c>
      <c r="H2650" s="218">
        <v>3356.5</v>
      </c>
      <c r="I2650" s="180">
        <f t="shared" si="41"/>
        <v>91.807986870897153</v>
      </c>
    </row>
    <row r="2651" spans="1:9" x14ac:dyDescent="0.25">
      <c r="A2651" s="213" t="s">
        <v>679</v>
      </c>
      <c r="B2651" s="214">
        <v>939</v>
      </c>
      <c r="C2651" s="215">
        <v>3</v>
      </c>
      <c r="D2651" s="215">
        <v>14</v>
      </c>
      <c r="E2651" s="216"/>
      <c r="F2651" s="217"/>
      <c r="G2651" s="218">
        <v>3656</v>
      </c>
      <c r="H2651" s="218">
        <v>3356.5</v>
      </c>
      <c r="I2651" s="180">
        <f t="shared" si="41"/>
        <v>91.807986870897153</v>
      </c>
    </row>
    <row r="2652" spans="1:9" ht="22.5" x14ac:dyDescent="0.25">
      <c r="A2652" s="213" t="s">
        <v>680</v>
      </c>
      <c r="B2652" s="214">
        <v>939</v>
      </c>
      <c r="C2652" s="215">
        <v>3</v>
      </c>
      <c r="D2652" s="215">
        <v>14</v>
      </c>
      <c r="E2652" s="216">
        <v>200000000</v>
      </c>
      <c r="F2652" s="217"/>
      <c r="G2652" s="218">
        <v>3656</v>
      </c>
      <c r="H2652" s="218">
        <v>3356.5</v>
      </c>
      <c r="I2652" s="180">
        <f t="shared" si="41"/>
        <v>91.807986870897153</v>
      </c>
    </row>
    <row r="2653" spans="1:9" x14ac:dyDescent="0.25">
      <c r="A2653" s="213" t="s">
        <v>681</v>
      </c>
      <c r="B2653" s="214">
        <v>939</v>
      </c>
      <c r="C2653" s="215">
        <v>3</v>
      </c>
      <c r="D2653" s="215">
        <v>14</v>
      </c>
      <c r="E2653" s="216">
        <v>200100000</v>
      </c>
      <c r="F2653" s="217"/>
      <c r="G2653" s="218">
        <v>850</v>
      </c>
      <c r="H2653" s="218">
        <v>610</v>
      </c>
      <c r="I2653" s="180">
        <f t="shared" si="41"/>
        <v>71.764705882352942</v>
      </c>
    </row>
    <row r="2654" spans="1:9" ht="33.75" x14ac:dyDescent="0.25">
      <c r="A2654" s="213" t="s">
        <v>682</v>
      </c>
      <c r="B2654" s="214">
        <v>939</v>
      </c>
      <c r="C2654" s="215">
        <v>3</v>
      </c>
      <c r="D2654" s="215">
        <v>14</v>
      </c>
      <c r="E2654" s="216">
        <v>200103130</v>
      </c>
      <c r="F2654" s="217"/>
      <c r="G2654" s="218">
        <v>610</v>
      </c>
      <c r="H2654" s="218">
        <v>610</v>
      </c>
      <c r="I2654" s="180">
        <f t="shared" si="41"/>
        <v>100</v>
      </c>
    </row>
    <row r="2655" spans="1:9" ht="33.75" x14ac:dyDescent="0.25">
      <c r="A2655" s="213" t="s">
        <v>595</v>
      </c>
      <c r="B2655" s="214">
        <v>939</v>
      </c>
      <c r="C2655" s="215">
        <v>3</v>
      </c>
      <c r="D2655" s="215">
        <v>14</v>
      </c>
      <c r="E2655" s="216">
        <v>200103130</v>
      </c>
      <c r="F2655" s="217">
        <v>100</v>
      </c>
      <c r="G2655" s="218">
        <v>610</v>
      </c>
      <c r="H2655" s="218">
        <v>610</v>
      </c>
      <c r="I2655" s="180">
        <f t="shared" si="41"/>
        <v>100</v>
      </c>
    </row>
    <row r="2656" spans="1:9" ht="22.5" x14ac:dyDescent="0.25">
      <c r="A2656" s="213" t="s">
        <v>683</v>
      </c>
      <c r="B2656" s="214">
        <v>939</v>
      </c>
      <c r="C2656" s="215">
        <v>3</v>
      </c>
      <c r="D2656" s="215">
        <v>14</v>
      </c>
      <c r="E2656" s="216">
        <v>200103140</v>
      </c>
      <c r="F2656" s="217"/>
      <c r="G2656" s="218">
        <v>240</v>
      </c>
      <c r="H2656" s="218">
        <v>0</v>
      </c>
      <c r="I2656" s="180">
        <f t="shared" si="41"/>
        <v>0</v>
      </c>
    </row>
    <row r="2657" spans="1:9" x14ac:dyDescent="0.25">
      <c r="A2657" s="213" t="s">
        <v>599</v>
      </c>
      <c r="B2657" s="214">
        <v>939</v>
      </c>
      <c r="C2657" s="215">
        <v>3</v>
      </c>
      <c r="D2657" s="215">
        <v>14</v>
      </c>
      <c r="E2657" s="216">
        <v>200103140</v>
      </c>
      <c r="F2657" s="217">
        <v>200</v>
      </c>
      <c r="G2657" s="218">
        <v>240</v>
      </c>
      <c r="H2657" s="218">
        <v>0</v>
      </c>
      <c r="I2657" s="180">
        <f t="shared" si="41"/>
        <v>0</v>
      </c>
    </row>
    <row r="2658" spans="1:9" x14ac:dyDescent="0.25">
      <c r="A2658" s="213" t="s">
        <v>686</v>
      </c>
      <c r="B2658" s="214">
        <v>939</v>
      </c>
      <c r="C2658" s="215">
        <v>3</v>
      </c>
      <c r="D2658" s="215">
        <v>14</v>
      </c>
      <c r="E2658" s="216">
        <v>200300000</v>
      </c>
      <c r="F2658" s="217"/>
      <c r="G2658" s="218">
        <v>2410</v>
      </c>
      <c r="H2658" s="218">
        <v>2362</v>
      </c>
      <c r="I2658" s="180">
        <f t="shared" si="41"/>
        <v>98.008298755186715</v>
      </c>
    </row>
    <row r="2659" spans="1:9" ht="15" customHeight="1" x14ac:dyDescent="0.25">
      <c r="A2659" s="213" t="s">
        <v>687</v>
      </c>
      <c r="B2659" s="214">
        <v>939</v>
      </c>
      <c r="C2659" s="215">
        <v>3</v>
      </c>
      <c r="D2659" s="215">
        <v>14</v>
      </c>
      <c r="E2659" s="216">
        <v>200303100</v>
      </c>
      <c r="F2659" s="217"/>
      <c r="G2659" s="218">
        <v>2410</v>
      </c>
      <c r="H2659" s="218">
        <v>2362</v>
      </c>
      <c r="I2659" s="180">
        <f t="shared" si="41"/>
        <v>98.008298755186715</v>
      </c>
    </row>
    <row r="2660" spans="1:9" x14ac:dyDescent="0.25">
      <c r="A2660" s="213" t="s">
        <v>599</v>
      </c>
      <c r="B2660" s="214">
        <v>939</v>
      </c>
      <c r="C2660" s="215">
        <v>3</v>
      </c>
      <c r="D2660" s="215">
        <v>14</v>
      </c>
      <c r="E2660" s="216">
        <v>200303100</v>
      </c>
      <c r="F2660" s="217">
        <v>200</v>
      </c>
      <c r="G2660" s="218">
        <v>2000</v>
      </c>
      <c r="H2660" s="218">
        <v>1952</v>
      </c>
      <c r="I2660" s="180">
        <f t="shared" si="41"/>
        <v>97.6</v>
      </c>
    </row>
    <row r="2661" spans="1:9" x14ac:dyDescent="0.25">
      <c r="A2661" s="213" t="s">
        <v>611</v>
      </c>
      <c r="B2661" s="214">
        <v>939</v>
      </c>
      <c r="C2661" s="215">
        <v>3</v>
      </c>
      <c r="D2661" s="215">
        <v>14</v>
      </c>
      <c r="E2661" s="216">
        <v>200303100</v>
      </c>
      <c r="F2661" s="217">
        <v>300</v>
      </c>
      <c r="G2661" s="218">
        <v>410</v>
      </c>
      <c r="H2661" s="218">
        <v>410</v>
      </c>
      <c r="I2661" s="180">
        <f t="shared" si="41"/>
        <v>100</v>
      </c>
    </row>
    <row r="2662" spans="1:9" x14ac:dyDescent="0.25">
      <c r="A2662" s="213" t="s">
        <v>688</v>
      </c>
      <c r="B2662" s="214">
        <v>939</v>
      </c>
      <c r="C2662" s="215">
        <v>3</v>
      </c>
      <c r="D2662" s="215">
        <v>14</v>
      </c>
      <c r="E2662" s="216">
        <v>200500000</v>
      </c>
      <c r="F2662" s="217"/>
      <c r="G2662" s="218">
        <v>346</v>
      </c>
      <c r="H2662" s="218">
        <v>346</v>
      </c>
      <c r="I2662" s="180">
        <f t="shared" si="41"/>
        <v>100</v>
      </c>
    </row>
    <row r="2663" spans="1:9" x14ac:dyDescent="0.25">
      <c r="A2663" s="213" t="s">
        <v>689</v>
      </c>
      <c r="B2663" s="214">
        <v>939</v>
      </c>
      <c r="C2663" s="215">
        <v>3</v>
      </c>
      <c r="D2663" s="215">
        <v>14</v>
      </c>
      <c r="E2663" s="216">
        <v>200503170</v>
      </c>
      <c r="F2663" s="217"/>
      <c r="G2663" s="218">
        <v>346</v>
      </c>
      <c r="H2663" s="218">
        <v>346</v>
      </c>
      <c r="I2663" s="180">
        <f t="shared" si="41"/>
        <v>100</v>
      </c>
    </row>
    <row r="2664" spans="1:9" x14ac:dyDescent="0.25">
      <c r="A2664" s="213" t="s">
        <v>599</v>
      </c>
      <c r="B2664" s="214">
        <v>939</v>
      </c>
      <c r="C2664" s="215">
        <v>3</v>
      </c>
      <c r="D2664" s="215">
        <v>14</v>
      </c>
      <c r="E2664" s="216">
        <v>200503170</v>
      </c>
      <c r="F2664" s="217">
        <v>200</v>
      </c>
      <c r="G2664" s="218">
        <v>346</v>
      </c>
      <c r="H2664" s="218">
        <v>346</v>
      </c>
      <c r="I2664" s="180">
        <f t="shared" si="41"/>
        <v>100</v>
      </c>
    </row>
    <row r="2665" spans="1:9" ht="22.5" x14ac:dyDescent="0.25">
      <c r="A2665" s="213" t="s">
        <v>690</v>
      </c>
      <c r="B2665" s="214">
        <v>939</v>
      </c>
      <c r="C2665" s="215">
        <v>3</v>
      </c>
      <c r="D2665" s="215">
        <v>14</v>
      </c>
      <c r="E2665" s="216">
        <v>200700000</v>
      </c>
      <c r="F2665" s="217"/>
      <c r="G2665" s="218">
        <v>50</v>
      </c>
      <c r="H2665" s="218">
        <v>38.5</v>
      </c>
      <c r="I2665" s="180">
        <f t="shared" si="41"/>
        <v>77</v>
      </c>
    </row>
    <row r="2666" spans="1:9" ht="45" x14ac:dyDescent="0.25">
      <c r="A2666" s="213" t="s">
        <v>691</v>
      </c>
      <c r="B2666" s="214">
        <v>939</v>
      </c>
      <c r="C2666" s="215">
        <v>3</v>
      </c>
      <c r="D2666" s="215">
        <v>14</v>
      </c>
      <c r="E2666" s="216">
        <v>200703230</v>
      </c>
      <c r="F2666" s="217"/>
      <c r="G2666" s="218">
        <v>50</v>
      </c>
      <c r="H2666" s="218">
        <v>38.5</v>
      </c>
      <c r="I2666" s="180">
        <f t="shared" si="41"/>
        <v>77</v>
      </c>
    </row>
    <row r="2667" spans="1:9" x14ac:dyDescent="0.25">
      <c r="A2667" s="213" t="s">
        <v>599</v>
      </c>
      <c r="B2667" s="214">
        <v>939</v>
      </c>
      <c r="C2667" s="215">
        <v>3</v>
      </c>
      <c r="D2667" s="215">
        <v>14</v>
      </c>
      <c r="E2667" s="216">
        <v>200703230</v>
      </c>
      <c r="F2667" s="217">
        <v>200</v>
      </c>
      <c r="G2667" s="218">
        <v>50</v>
      </c>
      <c r="H2667" s="218">
        <v>38.5</v>
      </c>
      <c r="I2667" s="180">
        <f t="shared" si="41"/>
        <v>77</v>
      </c>
    </row>
    <row r="2668" spans="1:9" x14ac:dyDescent="0.25">
      <c r="A2668" s="213" t="s">
        <v>699</v>
      </c>
      <c r="B2668" s="214">
        <v>939</v>
      </c>
      <c r="C2668" s="215">
        <v>4</v>
      </c>
      <c r="D2668" s="215"/>
      <c r="E2668" s="216"/>
      <c r="F2668" s="217"/>
      <c r="G2668" s="218">
        <v>151.9</v>
      </c>
      <c r="H2668" s="218">
        <v>151.5</v>
      </c>
      <c r="I2668" s="180">
        <f t="shared" si="41"/>
        <v>99.736668861092824</v>
      </c>
    </row>
    <row r="2669" spans="1:9" x14ac:dyDescent="0.25">
      <c r="A2669" s="213" t="s">
        <v>700</v>
      </c>
      <c r="B2669" s="214">
        <v>939</v>
      </c>
      <c r="C2669" s="215">
        <v>4</v>
      </c>
      <c r="D2669" s="215">
        <v>1</v>
      </c>
      <c r="E2669" s="216"/>
      <c r="F2669" s="217"/>
      <c r="G2669" s="218">
        <v>151.9</v>
      </c>
      <c r="H2669" s="218">
        <v>151.5</v>
      </c>
      <c r="I2669" s="180">
        <f t="shared" si="41"/>
        <v>99.736668861092824</v>
      </c>
    </row>
    <row r="2670" spans="1:9" ht="22.5" x14ac:dyDescent="0.25">
      <c r="A2670" s="213" t="s">
        <v>1441</v>
      </c>
      <c r="B2670" s="214">
        <v>939</v>
      </c>
      <c r="C2670" s="215">
        <v>4</v>
      </c>
      <c r="D2670" s="215">
        <v>1</v>
      </c>
      <c r="E2670" s="216">
        <v>400000000</v>
      </c>
      <c r="F2670" s="217"/>
      <c r="G2670" s="218">
        <v>151.9</v>
      </c>
      <c r="H2670" s="218">
        <v>151.5</v>
      </c>
      <c r="I2670" s="180">
        <f t="shared" si="41"/>
        <v>99.736668861092824</v>
      </c>
    </row>
    <row r="2671" spans="1:9" x14ac:dyDescent="0.25">
      <c r="A2671" s="213" t="s">
        <v>701</v>
      </c>
      <c r="B2671" s="214">
        <v>939</v>
      </c>
      <c r="C2671" s="215">
        <v>4</v>
      </c>
      <c r="D2671" s="215">
        <v>1</v>
      </c>
      <c r="E2671" s="216">
        <v>420000000</v>
      </c>
      <c r="F2671" s="217"/>
      <c r="G2671" s="218">
        <v>151.9</v>
      </c>
      <c r="H2671" s="218">
        <v>151.5</v>
      </c>
      <c r="I2671" s="180">
        <f t="shared" si="41"/>
        <v>99.736668861092824</v>
      </c>
    </row>
    <row r="2672" spans="1:9" x14ac:dyDescent="0.25">
      <c r="A2672" s="213" t="s">
        <v>702</v>
      </c>
      <c r="B2672" s="214">
        <v>939</v>
      </c>
      <c r="C2672" s="215">
        <v>4</v>
      </c>
      <c r="D2672" s="215">
        <v>1</v>
      </c>
      <c r="E2672" s="216">
        <v>420042260</v>
      </c>
      <c r="F2672" s="217"/>
      <c r="G2672" s="218">
        <v>151.9</v>
      </c>
      <c r="H2672" s="218">
        <v>151.5</v>
      </c>
      <c r="I2672" s="180">
        <f t="shared" si="41"/>
        <v>99.736668861092824</v>
      </c>
    </row>
    <row r="2673" spans="1:9" x14ac:dyDescent="0.25">
      <c r="A2673" s="213" t="s">
        <v>599</v>
      </c>
      <c r="B2673" s="214">
        <v>939</v>
      </c>
      <c r="C2673" s="215">
        <v>4</v>
      </c>
      <c r="D2673" s="215">
        <v>1</v>
      </c>
      <c r="E2673" s="216">
        <v>420042260</v>
      </c>
      <c r="F2673" s="217">
        <v>200</v>
      </c>
      <c r="G2673" s="218">
        <v>151.9</v>
      </c>
      <c r="H2673" s="218">
        <v>151.5</v>
      </c>
      <c r="I2673" s="180">
        <f t="shared" si="41"/>
        <v>99.736668861092824</v>
      </c>
    </row>
    <row r="2674" spans="1:9" x14ac:dyDescent="0.25">
      <c r="A2674" s="213" t="s">
        <v>931</v>
      </c>
      <c r="B2674" s="214">
        <v>939</v>
      </c>
      <c r="C2674" s="215">
        <v>7</v>
      </c>
      <c r="D2674" s="215"/>
      <c r="E2674" s="216"/>
      <c r="F2674" s="217"/>
      <c r="G2674" s="218">
        <v>827</v>
      </c>
      <c r="H2674" s="218">
        <v>826.9</v>
      </c>
      <c r="I2674" s="180">
        <f t="shared" si="41"/>
        <v>99.987908101571946</v>
      </c>
    </row>
    <row r="2675" spans="1:9" x14ac:dyDescent="0.25">
      <c r="A2675" s="213" t="s">
        <v>991</v>
      </c>
      <c r="B2675" s="214">
        <v>939</v>
      </c>
      <c r="C2675" s="215">
        <v>7</v>
      </c>
      <c r="D2675" s="215">
        <v>5</v>
      </c>
      <c r="E2675" s="216"/>
      <c r="F2675" s="217"/>
      <c r="G2675" s="218">
        <v>827</v>
      </c>
      <c r="H2675" s="218">
        <v>826.9</v>
      </c>
      <c r="I2675" s="180">
        <f t="shared" si="41"/>
        <v>99.987908101571946</v>
      </c>
    </row>
    <row r="2676" spans="1:9" ht="22.5" x14ac:dyDescent="0.25">
      <c r="A2676" s="213" t="s">
        <v>995</v>
      </c>
      <c r="B2676" s="214">
        <v>939</v>
      </c>
      <c r="C2676" s="215">
        <v>7</v>
      </c>
      <c r="D2676" s="215">
        <v>5</v>
      </c>
      <c r="E2676" s="216">
        <v>2800000000</v>
      </c>
      <c r="F2676" s="217"/>
      <c r="G2676" s="218">
        <v>827</v>
      </c>
      <c r="H2676" s="218">
        <v>826.9</v>
      </c>
      <c r="I2676" s="180">
        <f t="shared" si="41"/>
        <v>99.987908101571946</v>
      </c>
    </row>
    <row r="2677" spans="1:9" ht="22.5" x14ac:dyDescent="0.25">
      <c r="A2677" s="213" t="s">
        <v>1658</v>
      </c>
      <c r="B2677" s="214">
        <v>939</v>
      </c>
      <c r="C2677" s="215">
        <v>7</v>
      </c>
      <c r="D2677" s="215">
        <v>5</v>
      </c>
      <c r="E2677" s="216">
        <v>2810000000</v>
      </c>
      <c r="F2677" s="217"/>
      <c r="G2677" s="218">
        <v>827</v>
      </c>
      <c r="H2677" s="218">
        <v>826.9</v>
      </c>
      <c r="I2677" s="180">
        <f t="shared" si="41"/>
        <v>99.987908101571946</v>
      </c>
    </row>
    <row r="2678" spans="1:9" ht="33.75" x14ac:dyDescent="0.25">
      <c r="A2678" s="213" t="s">
        <v>996</v>
      </c>
      <c r="B2678" s="214">
        <v>939</v>
      </c>
      <c r="C2678" s="215">
        <v>7</v>
      </c>
      <c r="D2678" s="215">
        <v>5</v>
      </c>
      <c r="E2678" s="216">
        <v>2810200000</v>
      </c>
      <c r="F2678" s="217"/>
      <c r="G2678" s="218">
        <v>827</v>
      </c>
      <c r="H2678" s="218">
        <v>826.9</v>
      </c>
      <c r="I2678" s="180">
        <f t="shared" si="41"/>
        <v>99.987908101571946</v>
      </c>
    </row>
    <row r="2679" spans="1:9" ht="33.75" x14ac:dyDescent="0.25">
      <c r="A2679" s="213" t="s">
        <v>997</v>
      </c>
      <c r="B2679" s="214">
        <v>939</v>
      </c>
      <c r="C2679" s="215">
        <v>7</v>
      </c>
      <c r="D2679" s="215">
        <v>5</v>
      </c>
      <c r="E2679" s="216">
        <v>2810200020</v>
      </c>
      <c r="F2679" s="217"/>
      <c r="G2679" s="218">
        <v>827</v>
      </c>
      <c r="H2679" s="218">
        <v>826.9</v>
      </c>
      <c r="I2679" s="180">
        <f t="shared" si="41"/>
        <v>99.987908101571946</v>
      </c>
    </row>
    <row r="2680" spans="1:9" x14ac:dyDescent="0.25">
      <c r="A2680" s="213" t="s">
        <v>599</v>
      </c>
      <c r="B2680" s="214">
        <v>939</v>
      </c>
      <c r="C2680" s="215">
        <v>7</v>
      </c>
      <c r="D2680" s="215">
        <v>5</v>
      </c>
      <c r="E2680" s="216">
        <v>2810200020</v>
      </c>
      <c r="F2680" s="217">
        <v>200</v>
      </c>
      <c r="G2680" s="218">
        <v>567</v>
      </c>
      <c r="H2680" s="218">
        <v>566.9</v>
      </c>
      <c r="I2680" s="180">
        <f t="shared" si="41"/>
        <v>99.982363315696645</v>
      </c>
    </row>
    <row r="2681" spans="1:9" ht="22.5" x14ac:dyDescent="0.25">
      <c r="A2681" s="213" t="s">
        <v>620</v>
      </c>
      <c r="B2681" s="214">
        <v>939</v>
      </c>
      <c r="C2681" s="215">
        <v>7</v>
      </c>
      <c r="D2681" s="215">
        <v>5</v>
      </c>
      <c r="E2681" s="216">
        <v>2810200020</v>
      </c>
      <c r="F2681" s="217">
        <v>600</v>
      </c>
      <c r="G2681" s="218">
        <v>260</v>
      </c>
      <c r="H2681" s="218">
        <v>260</v>
      </c>
      <c r="I2681" s="180">
        <f t="shared" si="41"/>
        <v>100</v>
      </c>
    </row>
    <row r="2682" spans="1:9" s="219" customFormat="1" ht="14.25" x14ac:dyDescent="0.2">
      <c r="A2682" s="207" t="s">
        <v>1788</v>
      </c>
      <c r="B2682" s="208">
        <v>941</v>
      </c>
      <c r="C2682" s="209"/>
      <c r="D2682" s="209"/>
      <c r="E2682" s="210"/>
      <c r="F2682" s="211"/>
      <c r="G2682" s="212">
        <v>34782</v>
      </c>
      <c r="H2682" s="212">
        <v>21442.2</v>
      </c>
      <c r="I2682" s="174">
        <f t="shared" si="41"/>
        <v>61.647403829567018</v>
      </c>
    </row>
    <row r="2683" spans="1:9" x14ac:dyDescent="0.25">
      <c r="A2683" s="213" t="s">
        <v>1294</v>
      </c>
      <c r="B2683" s="214">
        <v>941</v>
      </c>
      <c r="C2683" s="215">
        <v>12</v>
      </c>
      <c r="D2683" s="215"/>
      <c r="E2683" s="216"/>
      <c r="F2683" s="217"/>
      <c r="G2683" s="218">
        <v>34782</v>
      </c>
      <c r="H2683" s="218">
        <v>21442.2</v>
      </c>
      <c r="I2683" s="180">
        <f t="shared" si="41"/>
        <v>61.647403829567018</v>
      </c>
    </row>
    <row r="2684" spans="1:9" x14ac:dyDescent="0.25">
      <c r="A2684" s="213" t="s">
        <v>1295</v>
      </c>
      <c r="B2684" s="214">
        <v>941</v>
      </c>
      <c r="C2684" s="215">
        <v>12</v>
      </c>
      <c r="D2684" s="215">
        <v>1</v>
      </c>
      <c r="E2684" s="216"/>
      <c r="F2684" s="217"/>
      <c r="G2684" s="218">
        <v>6372.8</v>
      </c>
      <c r="H2684" s="218">
        <v>4877.8</v>
      </c>
      <c r="I2684" s="180">
        <f t="shared" si="41"/>
        <v>76.540923926688436</v>
      </c>
    </row>
    <row r="2685" spans="1:9" ht="22.5" x14ac:dyDescent="0.25">
      <c r="A2685" s="213" t="s">
        <v>711</v>
      </c>
      <c r="B2685" s="214">
        <v>941</v>
      </c>
      <c r="C2685" s="215">
        <v>12</v>
      </c>
      <c r="D2685" s="215">
        <v>1</v>
      </c>
      <c r="E2685" s="216">
        <v>1200000000</v>
      </c>
      <c r="F2685" s="217"/>
      <c r="G2685" s="218">
        <v>6372.8</v>
      </c>
      <c r="H2685" s="218">
        <v>4877.8</v>
      </c>
      <c r="I2685" s="180">
        <f t="shared" si="41"/>
        <v>76.540923926688436</v>
      </c>
    </row>
    <row r="2686" spans="1:9" ht="22.5" x14ac:dyDescent="0.25">
      <c r="A2686" s="213" t="s">
        <v>1772</v>
      </c>
      <c r="B2686" s="214">
        <v>941</v>
      </c>
      <c r="C2686" s="215">
        <v>12</v>
      </c>
      <c r="D2686" s="215">
        <v>1</v>
      </c>
      <c r="E2686" s="216">
        <v>1230000000</v>
      </c>
      <c r="F2686" s="217"/>
      <c r="G2686" s="218">
        <v>6372.8</v>
      </c>
      <c r="H2686" s="218">
        <v>4877.8</v>
      </c>
      <c r="I2686" s="180">
        <f t="shared" si="41"/>
        <v>76.540923926688436</v>
      </c>
    </row>
    <row r="2687" spans="1:9" ht="22.5" x14ac:dyDescent="0.25">
      <c r="A2687" s="213" t="s">
        <v>1296</v>
      </c>
      <c r="B2687" s="214">
        <v>941</v>
      </c>
      <c r="C2687" s="215">
        <v>12</v>
      </c>
      <c r="D2687" s="215">
        <v>1</v>
      </c>
      <c r="E2687" s="216">
        <v>1230100000</v>
      </c>
      <c r="F2687" s="217"/>
      <c r="G2687" s="218">
        <v>6372.8</v>
      </c>
      <c r="H2687" s="218">
        <v>4877.8</v>
      </c>
      <c r="I2687" s="180">
        <f t="shared" si="41"/>
        <v>76.540923926688436</v>
      </c>
    </row>
    <row r="2688" spans="1:9" ht="22.5" x14ac:dyDescent="0.25">
      <c r="A2688" s="213" t="s">
        <v>1297</v>
      </c>
      <c r="B2688" s="214">
        <v>941</v>
      </c>
      <c r="C2688" s="215">
        <v>12</v>
      </c>
      <c r="D2688" s="215">
        <v>1</v>
      </c>
      <c r="E2688" s="216">
        <v>1230140050</v>
      </c>
      <c r="F2688" s="217"/>
      <c r="G2688" s="218">
        <v>6372.8</v>
      </c>
      <c r="H2688" s="218">
        <v>4877.8</v>
      </c>
      <c r="I2688" s="180">
        <f t="shared" si="41"/>
        <v>76.540923926688436</v>
      </c>
    </row>
    <row r="2689" spans="1:9" ht="22.5" x14ac:dyDescent="0.25">
      <c r="A2689" s="213" t="s">
        <v>620</v>
      </c>
      <c r="B2689" s="214">
        <v>941</v>
      </c>
      <c r="C2689" s="215">
        <v>12</v>
      </c>
      <c r="D2689" s="215">
        <v>1</v>
      </c>
      <c r="E2689" s="216">
        <v>1230140050</v>
      </c>
      <c r="F2689" s="217">
        <v>600</v>
      </c>
      <c r="G2689" s="218">
        <v>6372.8</v>
      </c>
      <c r="H2689" s="218">
        <v>4877.8</v>
      </c>
      <c r="I2689" s="180">
        <f t="shared" si="41"/>
        <v>76.540923926688436</v>
      </c>
    </row>
    <row r="2690" spans="1:9" x14ac:dyDescent="0.25">
      <c r="A2690" s="213" t="s">
        <v>1298</v>
      </c>
      <c r="B2690" s="214">
        <v>941</v>
      </c>
      <c r="C2690" s="215">
        <v>12</v>
      </c>
      <c r="D2690" s="215">
        <v>2</v>
      </c>
      <c r="E2690" s="216"/>
      <c r="F2690" s="217"/>
      <c r="G2690" s="218">
        <v>20045.8</v>
      </c>
      <c r="H2690" s="218">
        <v>14072.4</v>
      </c>
      <c r="I2690" s="180">
        <f t="shared" si="41"/>
        <v>70.201239162318302</v>
      </c>
    </row>
    <row r="2691" spans="1:9" ht="22.5" x14ac:dyDescent="0.25">
      <c r="A2691" s="213" t="s">
        <v>711</v>
      </c>
      <c r="B2691" s="214">
        <v>941</v>
      </c>
      <c r="C2691" s="215">
        <v>12</v>
      </c>
      <c r="D2691" s="215">
        <v>2</v>
      </c>
      <c r="E2691" s="216">
        <v>1200000000</v>
      </c>
      <c r="F2691" s="217"/>
      <c r="G2691" s="218">
        <v>20045.8</v>
      </c>
      <c r="H2691" s="218">
        <v>14072.4</v>
      </c>
      <c r="I2691" s="180">
        <f t="shared" si="41"/>
        <v>70.201239162318302</v>
      </c>
    </row>
    <row r="2692" spans="1:9" ht="22.5" x14ac:dyDescent="0.25">
      <c r="A2692" s="213" t="s">
        <v>1772</v>
      </c>
      <c r="B2692" s="214">
        <v>941</v>
      </c>
      <c r="C2692" s="215">
        <v>12</v>
      </c>
      <c r="D2692" s="215">
        <v>2</v>
      </c>
      <c r="E2692" s="216">
        <v>1230000000</v>
      </c>
      <c r="F2692" s="217"/>
      <c r="G2692" s="218">
        <v>20045.8</v>
      </c>
      <c r="H2692" s="218">
        <v>14072.4</v>
      </c>
      <c r="I2692" s="180">
        <f t="shared" si="41"/>
        <v>70.201239162318302</v>
      </c>
    </row>
    <row r="2693" spans="1:9" ht="22.5" x14ac:dyDescent="0.25">
      <c r="A2693" s="213" t="s">
        <v>1296</v>
      </c>
      <c r="B2693" s="214">
        <v>941</v>
      </c>
      <c r="C2693" s="215">
        <v>12</v>
      </c>
      <c r="D2693" s="215">
        <v>2</v>
      </c>
      <c r="E2693" s="216">
        <v>1230100000</v>
      </c>
      <c r="F2693" s="217"/>
      <c r="G2693" s="218">
        <v>18845.8</v>
      </c>
      <c r="H2693" s="218">
        <v>14072.4</v>
      </c>
      <c r="I2693" s="180">
        <f t="shared" si="41"/>
        <v>74.671279542391417</v>
      </c>
    </row>
    <row r="2694" spans="1:9" ht="22.5" x14ac:dyDescent="0.25">
      <c r="A2694" s="213" t="s">
        <v>1297</v>
      </c>
      <c r="B2694" s="214">
        <v>941</v>
      </c>
      <c r="C2694" s="215">
        <v>12</v>
      </c>
      <c r="D2694" s="215">
        <v>2</v>
      </c>
      <c r="E2694" s="216">
        <v>1230140060</v>
      </c>
      <c r="F2694" s="217"/>
      <c r="G2694" s="218">
        <v>18845.8</v>
      </c>
      <c r="H2694" s="218">
        <v>14072.4</v>
      </c>
      <c r="I2694" s="180">
        <f t="shared" si="41"/>
        <v>74.671279542391417</v>
      </c>
    </row>
    <row r="2695" spans="1:9" ht="22.5" x14ac:dyDescent="0.25">
      <c r="A2695" s="213" t="s">
        <v>620</v>
      </c>
      <c r="B2695" s="214">
        <v>941</v>
      </c>
      <c r="C2695" s="215">
        <v>12</v>
      </c>
      <c r="D2695" s="215">
        <v>2</v>
      </c>
      <c r="E2695" s="216">
        <v>1230140060</v>
      </c>
      <c r="F2695" s="217">
        <v>600</v>
      </c>
      <c r="G2695" s="218">
        <v>18845.8</v>
      </c>
      <c r="H2695" s="218">
        <v>14072.4</v>
      </c>
      <c r="I2695" s="180">
        <f t="shared" si="41"/>
        <v>74.671279542391417</v>
      </c>
    </row>
    <row r="2696" spans="1:9" ht="22.5" x14ac:dyDescent="0.25">
      <c r="A2696" s="213" t="s">
        <v>1299</v>
      </c>
      <c r="B2696" s="214">
        <v>941</v>
      </c>
      <c r="C2696" s="215">
        <v>12</v>
      </c>
      <c r="D2696" s="215">
        <v>2</v>
      </c>
      <c r="E2696" s="216">
        <v>1230200000</v>
      </c>
      <c r="F2696" s="217"/>
      <c r="G2696" s="218">
        <v>1200</v>
      </c>
      <c r="H2696" s="218">
        <v>0</v>
      </c>
      <c r="I2696" s="180">
        <f t="shared" si="41"/>
        <v>0</v>
      </c>
    </row>
    <row r="2697" spans="1:9" ht="22.5" x14ac:dyDescent="0.25">
      <c r="A2697" s="213" t="s">
        <v>1300</v>
      </c>
      <c r="B2697" s="214">
        <v>941</v>
      </c>
      <c r="C2697" s="215">
        <v>12</v>
      </c>
      <c r="D2697" s="215">
        <v>2</v>
      </c>
      <c r="E2697" s="216">
        <v>1230260010</v>
      </c>
      <c r="F2697" s="217"/>
      <c r="G2697" s="218">
        <v>1200</v>
      </c>
      <c r="H2697" s="218">
        <v>0</v>
      </c>
      <c r="I2697" s="180">
        <f t="shared" si="41"/>
        <v>0</v>
      </c>
    </row>
    <row r="2698" spans="1:9" ht="15" customHeight="1" x14ac:dyDescent="0.25">
      <c r="A2698" s="213" t="s">
        <v>603</v>
      </c>
      <c r="B2698" s="214">
        <v>941</v>
      </c>
      <c r="C2698" s="215">
        <v>12</v>
      </c>
      <c r="D2698" s="215">
        <v>2</v>
      </c>
      <c r="E2698" s="216">
        <v>1230260010</v>
      </c>
      <c r="F2698" s="217">
        <v>800</v>
      </c>
      <c r="G2698" s="218">
        <v>1200</v>
      </c>
      <c r="H2698" s="218">
        <v>0</v>
      </c>
      <c r="I2698" s="180">
        <f t="shared" si="41"/>
        <v>0</v>
      </c>
    </row>
    <row r="2699" spans="1:9" x14ac:dyDescent="0.25">
      <c r="A2699" s="213" t="s">
        <v>1773</v>
      </c>
      <c r="B2699" s="214">
        <v>941</v>
      </c>
      <c r="C2699" s="215">
        <v>12</v>
      </c>
      <c r="D2699" s="215">
        <v>4</v>
      </c>
      <c r="E2699" s="216"/>
      <c r="F2699" s="217"/>
      <c r="G2699" s="218">
        <v>8363.4</v>
      </c>
      <c r="H2699" s="218">
        <v>2492</v>
      </c>
      <c r="I2699" s="180">
        <f t="shared" si="41"/>
        <v>29.796494248750509</v>
      </c>
    </row>
    <row r="2700" spans="1:9" ht="22.5" x14ac:dyDescent="0.25">
      <c r="A2700" s="213" t="s">
        <v>711</v>
      </c>
      <c r="B2700" s="214">
        <v>941</v>
      </c>
      <c r="C2700" s="215">
        <v>12</v>
      </c>
      <c r="D2700" s="215">
        <v>4</v>
      </c>
      <c r="E2700" s="216">
        <v>1200000000</v>
      </c>
      <c r="F2700" s="217"/>
      <c r="G2700" s="218">
        <v>5000</v>
      </c>
      <c r="H2700" s="218">
        <v>0</v>
      </c>
      <c r="I2700" s="180">
        <f t="shared" si="41"/>
        <v>0</v>
      </c>
    </row>
    <row r="2701" spans="1:9" ht="22.5" x14ac:dyDescent="0.25">
      <c r="A2701" s="213" t="s">
        <v>829</v>
      </c>
      <c r="B2701" s="214">
        <v>941</v>
      </c>
      <c r="C2701" s="215">
        <v>12</v>
      </c>
      <c r="D2701" s="215">
        <v>4</v>
      </c>
      <c r="E2701" s="216">
        <v>1210000000</v>
      </c>
      <c r="F2701" s="217"/>
      <c r="G2701" s="218">
        <v>5000</v>
      </c>
      <c r="H2701" s="218">
        <v>0</v>
      </c>
      <c r="I2701" s="180">
        <f t="shared" ref="I2701:I2764" si="42">+H2701/G2701*100</f>
        <v>0</v>
      </c>
    </row>
    <row r="2702" spans="1:9" x14ac:dyDescent="0.25">
      <c r="A2702" s="213" t="s">
        <v>830</v>
      </c>
      <c r="B2702" s="214">
        <v>941</v>
      </c>
      <c r="C2702" s="215">
        <v>12</v>
      </c>
      <c r="D2702" s="215">
        <v>4</v>
      </c>
      <c r="E2702" s="216">
        <v>1210100000</v>
      </c>
      <c r="F2702" s="217"/>
      <c r="G2702" s="218">
        <v>5000</v>
      </c>
      <c r="H2702" s="218">
        <v>0</v>
      </c>
      <c r="I2702" s="180">
        <f t="shared" si="42"/>
        <v>0</v>
      </c>
    </row>
    <row r="2703" spans="1:9" ht="22.5" x14ac:dyDescent="0.25">
      <c r="A2703" s="213" t="s">
        <v>1774</v>
      </c>
      <c r="B2703" s="214">
        <v>941</v>
      </c>
      <c r="C2703" s="215">
        <v>12</v>
      </c>
      <c r="D2703" s="215">
        <v>4</v>
      </c>
      <c r="E2703" s="216">
        <v>1210140080</v>
      </c>
      <c r="F2703" s="217"/>
      <c r="G2703" s="218">
        <v>5000</v>
      </c>
      <c r="H2703" s="218">
        <v>0</v>
      </c>
      <c r="I2703" s="180">
        <f t="shared" si="42"/>
        <v>0</v>
      </c>
    </row>
    <row r="2704" spans="1:9" ht="22.5" x14ac:dyDescent="0.25">
      <c r="A2704" s="213" t="s">
        <v>620</v>
      </c>
      <c r="B2704" s="214">
        <v>941</v>
      </c>
      <c r="C2704" s="215">
        <v>12</v>
      </c>
      <c r="D2704" s="215">
        <v>4</v>
      </c>
      <c r="E2704" s="216">
        <v>1210140080</v>
      </c>
      <c r="F2704" s="217">
        <v>600</v>
      </c>
      <c r="G2704" s="218">
        <v>5000</v>
      </c>
      <c r="H2704" s="218">
        <v>0</v>
      </c>
      <c r="I2704" s="180">
        <f t="shared" si="42"/>
        <v>0</v>
      </c>
    </row>
    <row r="2705" spans="1:9" x14ac:dyDescent="0.25">
      <c r="A2705" s="213" t="s">
        <v>596</v>
      </c>
      <c r="B2705" s="214">
        <v>941</v>
      </c>
      <c r="C2705" s="215">
        <v>12</v>
      </c>
      <c r="D2705" s="215">
        <v>4</v>
      </c>
      <c r="E2705" s="216">
        <v>8900000000</v>
      </c>
      <c r="F2705" s="217"/>
      <c r="G2705" s="218">
        <v>3363.4</v>
      </c>
      <c r="H2705" s="218">
        <v>2492</v>
      </c>
      <c r="I2705" s="180">
        <f t="shared" si="42"/>
        <v>74.091692929773444</v>
      </c>
    </row>
    <row r="2706" spans="1:9" x14ac:dyDescent="0.25">
      <c r="A2706" s="213" t="s">
        <v>596</v>
      </c>
      <c r="B2706" s="214">
        <v>941</v>
      </c>
      <c r="C2706" s="215">
        <v>12</v>
      </c>
      <c r="D2706" s="215">
        <v>4</v>
      </c>
      <c r="E2706" s="216">
        <v>8900000110</v>
      </c>
      <c r="F2706" s="217"/>
      <c r="G2706" s="218">
        <v>2646</v>
      </c>
      <c r="H2706" s="218">
        <v>2250</v>
      </c>
      <c r="I2706" s="180">
        <f t="shared" si="42"/>
        <v>85.034013605442169</v>
      </c>
    </row>
    <row r="2707" spans="1:9" ht="33.75" x14ac:dyDescent="0.25">
      <c r="A2707" s="213" t="s">
        <v>595</v>
      </c>
      <c r="B2707" s="214">
        <v>941</v>
      </c>
      <c r="C2707" s="215">
        <v>12</v>
      </c>
      <c r="D2707" s="215">
        <v>4</v>
      </c>
      <c r="E2707" s="216">
        <v>8900000110</v>
      </c>
      <c r="F2707" s="217">
        <v>100</v>
      </c>
      <c r="G2707" s="218">
        <v>2646</v>
      </c>
      <c r="H2707" s="218">
        <v>2250</v>
      </c>
      <c r="I2707" s="180">
        <f t="shared" si="42"/>
        <v>85.034013605442169</v>
      </c>
    </row>
    <row r="2708" spans="1:9" x14ac:dyDescent="0.25">
      <c r="A2708" s="213" t="s">
        <v>596</v>
      </c>
      <c r="B2708" s="214">
        <v>941</v>
      </c>
      <c r="C2708" s="215">
        <v>12</v>
      </c>
      <c r="D2708" s="215">
        <v>4</v>
      </c>
      <c r="E2708" s="216">
        <v>8900000190</v>
      </c>
      <c r="F2708" s="217"/>
      <c r="G2708" s="218">
        <v>617.4</v>
      </c>
      <c r="H2708" s="218">
        <v>142</v>
      </c>
      <c r="I2708" s="180">
        <f t="shared" si="42"/>
        <v>22.999676060900551</v>
      </c>
    </row>
    <row r="2709" spans="1:9" x14ac:dyDescent="0.25">
      <c r="A2709" s="213" t="s">
        <v>599</v>
      </c>
      <c r="B2709" s="214">
        <v>941</v>
      </c>
      <c r="C2709" s="215">
        <v>12</v>
      </c>
      <c r="D2709" s="215">
        <v>4</v>
      </c>
      <c r="E2709" s="216">
        <v>8900000190</v>
      </c>
      <c r="F2709" s="217">
        <v>200</v>
      </c>
      <c r="G2709" s="218">
        <v>617.4</v>
      </c>
      <c r="H2709" s="218">
        <v>142</v>
      </c>
      <c r="I2709" s="180">
        <f t="shared" si="42"/>
        <v>22.999676060900551</v>
      </c>
    </row>
    <row r="2710" spans="1:9" ht="22.5" x14ac:dyDescent="0.25">
      <c r="A2710" s="213" t="s">
        <v>1424</v>
      </c>
      <c r="B2710" s="214">
        <v>941</v>
      </c>
      <c r="C2710" s="215">
        <v>12</v>
      </c>
      <c r="D2710" s="215">
        <v>4</v>
      </c>
      <c r="E2710" s="216">
        <v>8900055490</v>
      </c>
      <c r="F2710" s="217"/>
      <c r="G2710" s="218">
        <v>100</v>
      </c>
      <c r="H2710" s="218">
        <v>100</v>
      </c>
      <c r="I2710" s="180">
        <f t="shared" si="42"/>
        <v>100</v>
      </c>
    </row>
    <row r="2711" spans="1:9" ht="33.75" x14ac:dyDescent="0.25">
      <c r="A2711" s="213" t="s">
        <v>595</v>
      </c>
      <c r="B2711" s="214">
        <v>941</v>
      </c>
      <c r="C2711" s="215">
        <v>12</v>
      </c>
      <c r="D2711" s="215">
        <v>4</v>
      </c>
      <c r="E2711" s="216">
        <v>8900055490</v>
      </c>
      <c r="F2711" s="217">
        <v>100</v>
      </c>
      <c r="G2711" s="218">
        <v>100</v>
      </c>
      <c r="H2711" s="218">
        <v>100</v>
      </c>
      <c r="I2711" s="180">
        <f t="shared" si="42"/>
        <v>100</v>
      </c>
    </row>
    <row r="2712" spans="1:9" s="219" customFormat="1" ht="14.25" x14ac:dyDescent="0.2">
      <c r="A2712" s="207" t="s">
        <v>1332</v>
      </c>
      <c r="B2712" s="208">
        <v>947</v>
      </c>
      <c r="C2712" s="209"/>
      <c r="D2712" s="209"/>
      <c r="E2712" s="210"/>
      <c r="F2712" s="211"/>
      <c r="G2712" s="212">
        <v>377658.4</v>
      </c>
      <c r="H2712" s="212">
        <v>324639</v>
      </c>
      <c r="I2712" s="174">
        <f t="shared" si="42"/>
        <v>85.961016622429156</v>
      </c>
    </row>
    <row r="2713" spans="1:9" x14ac:dyDescent="0.25">
      <c r="A2713" s="213" t="s">
        <v>593</v>
      </c>
      <c r="B2713" s="214">
        <v>947</v>
      </c>
      <c r="C2713" s="215">
        <v>1</v>
      </c>
      <c r="D2713" s="215"/>
      <c r="E2713" s="216"/>
      <c r="F2713" s="217"/>
      <c r="G2713" s="218">
        <v>25038.799999999999</v>
      </c>
      <c r="H2713" s="218">
        <v>23975.3</v>
      </c>
      <c r="I2713" s="180">
        <f t="shared" si="42"/>
        <v>95.752591977251313</v>
      </c>
    </row>
    <row r="2714" spans="1:9" ht="22.5" x14ac:dyDescent="0.25">
      <c r="A2714" s="213" t="s">
        <v>597</v>
      </c>
      <c r="B2714" s="214">
        <v>947</v>
      </c>
      <c r="C2714" s="215">
        <v>1</v>
      </c>
      <c r="D2714" s="215">
        <v>3</v>
      </c>
      <c r="E2714" s="216"/>
      <c r="F2714" s="217"/>
      <c r="G2714" s="218">
        <v>2282.9</v>
      </c>
      <c r="H2714" s="218">
        <v>1422.7</v>
      </c>
      <c r="I2714" s="180">
        <f t="shared" si="42"/>
        <v>62.31985632309781</v>
      </c>
    </row>
    <row r="2715" spans="1:9" x14ac:dyDescent="0.25">
      <c r="A2715" s="213" t="s">
        <v>600</v>
      </c>
      <c r="B2715" s="214">
        <v>947</v>
      </c>
      <c r="C2715" s="215">
        <v>1</v>
      </c>
      <c r="D2715" s="215">
        <v>3</v>
      </c>
      <c r="E2715" s="216">
        <v>9900000000</v>
      </c>
      <c r="F2715" s="217"/>
      <c r="G2715" s="218">
        <v>2282.9</v>
      </c>
      <c r="H2715" s="218">
        <v>1422.7</v>
      </c>
      <c r="I2715" s="180">
        <f t="shared" si="42"/>
        <v>62.31985632309781</v>
      </c>
    </row>
    <row r="2716" spans="1:9" ht="22.5" x14ac:dyDescent="0.25">
      <c r="A2716" s="213" t="s">
        <v>601</v>
      </c>
      <c r="B2716" s="214">
        <v>947</v>
      </c>
      <c r="C2716" s="215">
        <v>1</v>
      </c>
      <c r="D2716" s="215">
        <v>3</v>
      </c>
      <c r="E2716" s="216">
        <v>9900051410</v>
      </c>
      <c r="F2716" s="217"/>
      <c r="G2716" s="218">
        <v>1821.4</v>
      </c>
      <c r="H2716" s="218">
        <v>1348.8</v>
      </c>
      <c r="I2716" s="180">
        <f t="shared" si="42"/>
        <v>74.052926320412865</v>
      </c>
    </row>
    <row r="2717" spans="1:9" x14ac:dyDescent="0.25">
      <c r="A2717" s="213" t="s">
        <v>599</v>
      </c>
      <c r="B2717" s="214">
        <v>947</v>
      </c>
      <c r="C2717" s="215">
        <v>1</v>
      </c>
      <c r="D2717" s="215">
        <v>3</v>
      </c>
      <c r="E2717" s="216">
        <v>9900051410</v>
      </c>
      <c r="F2717" s="217">
        <v>200</v>
      </c>
      <c r="G2717" s="218">
        <v>1821.4</v>
      </c>
      <c r="H2717" s="218">
        <v>1348.8</v>
      </c>
      <c r="I2717" s="180">
        <f t="shared" si="42"/>
        <v>74.052926320412865</v>
      </c>
    </row>
    <row r="2718" spans="1:9" ht="22.5" x14ac:dyDescent="0.25">
      <c r="A2718" s="213" t="s">
        <v>1423</v>
      </c>
      <c r="B2718" s="214">
        <v>947</v>
      </c>
      <c r="C2718" s="215">
        <v>1</v>
      </c>
      <c r="D2718" s="215">
        <v>3</v>
      </c>
      <c r="E2718" s="216">
        <v>9900051420</v>
      </c>
      <c r="F2718" s="217"/>
      <c r="G2718" s="218">
        <v>461.5</v>
      </c>
      <c r="H2718" s="218">
        <v>73.900000000000006</v>
      </c>
      <c r="I2718" s="180">
        <f t="shared" si="42"/>
        <v>16.013001083423621</v>
      </c>
    </row>
    <row r="2719" spans="1:9" x14ac:dyDescent="0.25">
      <c r="A2719" s="213" t="s">
        <v>599</v>
      </c>
      <c r="B2719" s="214">
        <v>947</v>
      </c>
      <c r="C2719" s="215">
        <v>1</v>
      </c>
      <c r="D2719" s="215">
        <v>3</v>
      </c>
      <c r="E2719" s="216">
        <v>9900051420</v>
      </c>
      <c r="F2719" s="217">
        <v>200</v>
      </c>
      <c r="G2719" s="218">
        <v>461.5</v>
      </c>
      <c r="H2719" s="218">
        <v>73.900000000000006</v>
      </c>
      <c r="I2719" s="180">
        <f t="shared" si="42"/>
        <v>16.013001083423621</v>
      </c>
    </row>
    <row r="2720" spans="1:9" x14ac:dyDescent="0.25">
      <c r="A2720" s="213" t="s">
        <v>626</v>
      </c>
      <c r="B2720" s="214">
        <v>947</v>
      </c>
      <c r="C2720" s="215">
        <v>1</v>
      </c>
      <c r="D2720" s="215">
        <v>13</v>
      </c>
      <c r="E2720" s="216"/>
      <c r="F2720" s="217"/>
      <c r="G2720" s="218">
        <v>22755.9</v>
      </c>
      <c r="H2720" s="218">
        <v>22552.6</v>
      </c>
      <c r="I2720" s="180">
        <f t="shared" si="42"/>
        <v>99.106605319938993</v>
      </c>
    </row>
    <row r="2721" spans="1:9" x14ac:dyDescent="0.25">
      <c r="A2721" s="213" t="s">
        <v>596</v>
      </c>
      <c r="B2721" s="214">
        <v>947</v>
      </c>
      <c r="C2721" s="215">
        <v>1</v>
      </c>
      <c r="D2721" s="215">
        <v>13</v>
      </c>
      <c r="E2721" s="216">
        <v>8900000000</v>
      </c>
      <c r="F2721" s="217"/>
      <c r="G2721" s="218">
        <v>22755.9</v>
      </c>
      <c r="H2721" s="218">
        <v>22552.6</v>
      </c>
      <c r="I2721" s="180">
        <f t="shared" si="42"/>
        <v>99.106605319938993</v>
      </c>
    </row>
    <row r="2722" spans="1:9" x14ac:dyDescent="0.25">
      <c r="A2722" s="213" t="s">
        <v>596</v>
      </c>
      <c r="B2722" s="214">
        <v>947</v>
      </c>
      <c r="C2722" s="215">
        <v>1</v>
      </c>
      <c r="D2722" s="215">
        <v>13</v>
      </c>
      <c r="E2722" s="216">
        <v>8900000110</v>
      </c>
      <c r="F2722" s="217"/>
      <c r="G2722" s="218">
        <v>20695.8</v>
      </c>
      <c r="H2722" s="218">
        <v>20667.400000000001</v>
      </c>
      <c r="I2722" s="180">
        <f t="shared" si="42"/>
        <v>99.862774089428783</v>
      </c>
    </row>
    <row r="2723" spans="1:9" ht="33.75" x14ac:dyDescent="0.25">
      <c r="A2723" s="213" t="s">
        <v>595</v>
      </c>
      <c r="B2723" s="214">
        <v>947</v>
      </c>
      <c r="C2723" s="215">
        <v>1</v>
      </c>
      <c r="D2723" s="215">
        <v>13</v>
      </c>
      <c r="E2723" s="216">
        <v>8900000110</v>
      </c>
      <c r="F2723" s="217">
        <v>100</v>
      </c>
      <c r="G2723" s="218">
        <v>20695.8</v>
      </c>
      <c r="H2723" s="218">
        <v>20667.400000000001</v>
      </c>
      <c r="I2723" s="180">
        <f t="shared" si="42"/>
        <v>99.862774089428783</v>
      </c>
    </row>
    <row r="2724" spans="1:9" x14ac:dyDescent="0.25">
      <c r="A2724" s="213" t="s">
        <v>596</v>
      </c>
      <c r="B2724" s="214">
        <v>947</v>
      </c>
      <c r="C2724" s="215">
        <v>1</v>
      </c>
      <c r="D2724" s="215">
        <v>13</v>
      </c>
      <c r="E2724" s="216">
        <v>8900000190</v>
      </c>
      <c r="F2724" s="217"/>
      <c r="G2724" s="218">
        <v>855.8</v>
      </c>
      <c r="H2724" s="218">
        <v>753.4</v>
      </c>
      <c r="I2724" s="180">
        <f t="shared" si="42"/>
        <v>88.03458752044871</v>
      </c>
    </row>
    <row r="2725" spans="1:9" ht="33.75" x14ac:dyDescent="0.25">
      <c r="A2725" s="213" t="s">
        <v>595</v>
      </c>
      <c r="B2725" s="214">
        <v>947</v>
      </c>
      <c r="C2725" s="215">
        <v>1</v>
      </c>
      <c r="D2725" s="215">
        <v>13</v>
      </c>
      <c r="E2725" s="216">
        <v>8900000190</v>
      </c>
      <c r="F2725" s="217">
        <v>100</v>
      </c>
      <c r="G2725" s="218">
        <v>70</v>
      </c>
      <c r="H2725" s="218">
        <v>21.7</v>
      </c>
      <c r="I2725" s="180">
        <f t="shared" si="42"/>
        <v>31</v>
      </c>
    </row>
    <row r="2726" spans="1:9" x14ac:dyDescent="0.25">
      <c r="A2726" s="213" t="s">
        <v>599</v>
      </c>
      <c r="B2726" s="214">
        <v>947</v>
      </c>
      <c r="C2726" s="215">
        <v>1</v>
      </c>
      <c r="D2726" s="215">
        <v>13</v>
      </c>
      <c r="E2726" s="216">
        <v>8900000190</v>
      </c>
      <c r="F2726" s="217">
        <v>200</v>
      </c>
      <c r="G2726" s="218">
        <v>785.8</v>
      </c>
      <c r="H2726" s="218">
        <v>731.7</v>
      </c>
      <c r="I2726" s="180">
        <f t="shared" si="42"/>
        <v>93.115296513107666</v>
      </c>
    </row>
    <row r="2727" spans="1:9" x14ac:dyDescent="0.25">
      <c r="A2727" s="213" t="s">
        <v>596</v>
      </c>
      <c r="B2727" s="214">
        <v>947</v>
      </c>
      <c r="C2727" s="215">
        <v>1</v>
      </c>
      <c r="D2727" s="215">
        <v>13</v>
      </c>
      <c r="E2727" s="216">
        <v>8900000870</v>
      </c>
      <c r="F2727" s="217"/>
      <c r="G2727" s="218">
        <v>330.2</v>
      </c>
      <c r="H2727" s="218">
        <v>260.8</v>
      </c>
      <c r="I2727" s="180">
        <f t="shared" si="42"/>
        <v>78.98243488794671</v>
      </c>
    </row>
    <row r="2728" spans="1:9" ht="33.75" x14ac:dyDescent="0.25">
      <c r="A2728" s="213" t="s">
        <v>595</v>
      </c>
      <c r="B2728" s="214">
        <v>947</v>
      </c>
      <c r="C2728" s="215">
        <v>1</v>
      </c>
      <c r="D2728" s="215">
        <v>13</v>
      </c>
      <c r="E2728" s="216">
        <v>8900000870</v>
      </c>
      <c r="F2728" s="217">
        <v>100</v>
      </c>
      <c r="G2728" s="218">
        <v>330.2</v>
      </c>
      <c r="H2728" s="218">
        <v>260.8</v>
      </c>
      <c r="I2728" s="180">
        <f t="shared" si="42"/>
        <v>78.98243488794671</v>
      </c>
    </row>
    <row r="2729" spans="1:9" ht="22.5" x14ac:dyDescent="0.25">
      <c r="A2729" s="213" t="s">
        <v>1424</v>
      </c>
      <c r="B2729" s="214">
        <v>947</v>
      </c>
      <c r="C2729" s="215">
        <v>1</v>
      </c>
      <c r="D2729" s="215">
        <v>13</v>
      </c>
      <c r="E2729" s="216">
        <v>8900055490</v>
      </c>
      <c r="F2729" s="217"/>
      <c r="G2729" s="218">
        <v>874.1</v>
      </c>
      <c r="H2729" s="218">
        <v>871</v>
      </c>
      <c r="I2729" s="180">
        <f t="shared" si="42"/>
        <v>99.645349502345269</v>
      </c>
    </row>
    <row r="2730" spans="1:9" ht="33.75" x14ac:dyDescent="0.25">
      <c r="A2730" s="213" t="s">
        <v>595</v>
      </c>
      <c r="B2730" s="214">
        <v>947</v>
      </c>
      <c r="C2730" s="215">
        <v>1</v>
      </c>
      <c r="D2730" s="215">
        <v>13</v>
      </c>
      <c r="E2730" s="216">
        <v>8900055490</v>
      </c>
      <c r="F2730" s="217">
        <v>100</v>
      </c>
      <c r="G2730" s="218">
        <v>874.1</v>
      </c>
      <c r="H2730" s="218">
        <v>871</v>
      </c>
      <c r="I2730" s="180">
        <f t="shared" si="42"/>
        <v>99.645349502345269</v>
      </c>
    </row>
    <row r="2731" spans="1:9" x14ac:dyDescent="0.25">
      <c r="A2731" s="213" t="s">
        <v>699</v>
      </c>
      <c r="B2731" s="214">
        <v>947</v>
      </c>
      <c r="C2731" s="215">
        <v>4</v>
      </c>
      <c r="D2731" s="215"/>
      <c r="E2731" s="216"/>
      <c r="F2731" s="217"/>
      <c r="G2731" s="218">
        <v>352619.6</v>
      </c>
      <c r="H2731" s="218">
        <v>300663.7</v>
      </c>
      <c r="I2731" s="180">
        <f t="shared" si="42"/>
        <v>85.265736788312395</v>
      </c>
    </row>
    <row r="2732" spans="1:9" x14ac:dyDescent="0.25">
      <c r="A2732" s="213" t="s">
        <v>796</v>
      </c>
      <c r="B2732" s="214">
        <v>947</v>
      </c>
      <c r="C2732" s="215">
        <v>4</v>
      </c>
      <c r="D2732" s="215">
        <v>8</v>
      </c>
      <c r="E2732" s="216"/>
      <c r="F2732" s="217"/>
      <c r="G2732" s="218">
        <v>157400.29999999999</v>
      </c>
      <c r="H2732" s="218">
        <v>152466.1</v>
      </c>
      <c r="I2732" s="180">
        <f t="shared" si="42"/>
        <v>96.865190218824253</v>
      </c>
    </row>
    <row r="2733" spans="1:9" x14ac:dyDescent="0.25">
      <c r="A2733" s="213" t="s">
        <v>596</v>
      </c>
      <c r="B2733" s="214">
        <v>947</v>
      </c>
      <c r="C2733" s="215">
        <v>4</v>
      </c>
      <c r="D2733" s="215">
        <v>8</v>
      </c>
      <c r="E2733" s="216">
        <v>8900000000</v>
      </c>
      <c r="F2733" s="217"/>
      <c r="G2733" s="218">
        <v>157400.29999999999</v>
      </c>
      <c r="H2733" s="218">
        <v>152466.1</v>
      </c>
      <c r="I2733" s="180">
        <f t="shared" si="42"/>
        <v>96.865190218824253</v>
      </c>
    </row>
    <row r="2734" spans="1:9" x14ac:dyDescent="0.25">
      <c r="A2734" s="213" t="s">
        <v>802</v>
      </c>
      <c r="B2734" s="214">
        <v>947</v>
      </c>
      <c r="C2734" s="215">
        <v>4</v>
      </c>
      <c r="D2734" s="215">
        <v>8</v>
      </c>
      <c r="E2734" s="216">
        <v>8900040410</v>
      </c>
      <c r="F2734" s="217"/>
      <c r="G2734" s="218">
        <v>157400.29999999999</v>
      </c>
      <c r="H2734" s="218">
        <v>152466.1</v>
      </c>
      <c r="I2734" s="180">
        <f t="shared" si="42"/>
        <v>96.865190218824253</v>
      </c>
    </row>
    <row r="2735" spans="1:9" ht="22.5" x14ac:dyDescent="0.25">
      <c r="A2735" s="213" t="s">
        <v>620</v>
      </c>
      <c r="B2735" s="214">
        <v>947</v>
      </c>
      <c r="C2735" s="215">
        <v>4</v>
      </c>
      <c r="D2735" s="215">
        <v>8</v>
      </c>
      <c r="E2735" s="216">
        <v>8900040410</v>
      </c>
      <c r="F2735" s="217">
        <v>600</v>
      </c>
      <c r="G2735" s="218">
        <v>157400.29999999999</v>
      </c>
      <c r="H2735" s="218">
        <v>152466.1</v>
      </c>
      <c r="I2735" s="180">
        <f t="shared" si="42"/>
        <v>96.865190218824253</v>
      </c>
    </row>
    <row r="2736" spans="1:9" x14ac:dyDescent="0.25">
      <c r="A2736" s="213" t="s">
        <v>853</v>
      </c>
      <c r="B2736" s="214">
        <v>947</v>
      </c>
      <c r="C2736" s="215">
        <v>4</v>
      </c>
      <c r="D2736" s="215">
        <v>12</v>
      </c>
      <c r="E2736" s="216"/>
      <c r="F2736" s="217"/>
      <c r="G2736" s="218">
        <v>195219.3</v>
      </c>
      <c r="H2736" s="218">
        <v>148197.6</v>
      </c>
      <c r="I2736" s="180">
        <f t="shared" si="42"/>
        <v>75.913395857889057</v>
      </c>
    </row>
    <row r="2737" spans="1:9" x14ac:dyDescent="0.25">
      <c r="A2737" s="213" t="s">
        <v>596</v>
      </c>
      <c r="B2737" s="214">
        <v>947</v>
      </c>
      <c r="C2737" s="215">
        <v>4</v>
      </c>
      <c r="D2737" s="215">
        <v>12</v>
      </c>
      <c r="E2737" s="216">
        <v>8900000000</v>
      </c>
      <c r="F2737" s="217"/>
      <c r="G2737" s="218">
        <v>195219.3</v>
      </c>
      <c r="H2737" s="218">
        <v>148197.6</v>
      </c>
      <c r="I2737" s="180">
        <f t="shared" si="42"/>
        <v>75.913395857889057</v>
      </c>
    </row>
    <row r="2738" spans="1:9" x14ac:dyDescent="0.25">
      <c r="A2738" s="213" t="s">
        <v>802</v>
      </c>
      <c r="B2738" s="214">
        <v>947</v>
      </c>
      <c r="C2738" s="215">
        <v>4</v>
      </c>
      <c r="D2738" s="215">
        <v>12</v>
      </c>
      <c r="E2738" s="216">
        <v>8900040410</v>
      </c>
      <c r="F2738" s="217"/>
      <c r="G2738" s="218">
        <v>195113.8</v>
      </c>
      <c r="H2738" s="218">
        <v>148092.20000000001</v>
      </c>
      <c r="I2738" s="180">
        <f t="shared" si="42"/>
        <v>75.900423240180871</v>
      </c>
    </row>
    <row r="2739" spans="1:9" ht="22.5" x14ac:dyDescent="0.25">
      <c r="A2739" s="213" t="s">
        <v>620</v>
      </c>
      <c r="B2739" s="214">
        <v>947</v>
      </c>
      <c r="C2739" s="215">
        <v>4</v>
      </c>
      <c r="D2739" s="215">
        <v>12</v>
      </c>
      <c r="E2739" s="216">
        <v>8900040410</v>
      </c>
      <c r="F2739" s="217">
        <v>600</v>
      </c>
      <c r="G2739" s="218">
        <v>195113.8</v>
      </c>
      <c r="H2739" s="218">
        <v>148092.20000000001</v>
      </c>
      <c r="I2739" s="180">
        <f t="shared" si="42"/>
        <v>75.900423240180871</v>
      </c>
    </row>
    <row r="2740" spans="1:9" ht="22.5" x14ac:dyDescent="0.25">
      <c r="A2740" s="213" t="s">
        <v>1424</v>
      </c>
      <c r="B2740" s="214">
        <v>947</v>
      </c>
      <c r="C2740" s="215">
        <v>4</v>
      </c>
      <c r="D2740" s="215">
        <v>12</v>
      </c>
      <c r="E2740" s="216">
        <v>8900055490</v>
      </c>
      <c r="F2740" s="217"/>
      <c r="G2740" s="218">
        <v>105.5</v>
      </c>
      <c r="H2740" s="218">
        <v>105.4</v>
      </c>
      <c r="I2740" s="180">
        <f t="shared" si="42"/>
        <v>99.905213270142184</v>
      </c>
    </row>
    <row r="2741" spans="1:9" ht="22.5" x14ac:dyDescent="0.25">
      <c r="A2741" s="213" t="s">
        <v>620</v>
      </c>
      <c r="B2741" s="214">
        <v>947</v>
      </c>
      <c r="C2741" s="215">
        <v>4</v>
      </c>
      <c r="D2741" s="215">
        <v>12</v>
      </c>
      <c r="E2741" s="216">
        <v>8900055490</v>
      </c>
      <c r="F2741" s="217">
        <v>600</v>
      </c>
      <c r="G2741" s="218">
        <v>105.5</v>
      </c>
      <c r="H2741" s="218">
        <v>105.4</v>
      </c>
      <c r="I2741" s="180">
        <f t="shared" si="42"/>
        <v>99.905213270142184</v>
      </c>
    </row>
    <row r="2742" spans="1:9" s="219" customFormat="1" ht="14.25" x14ac:dyDescent="0.2">
      <c r="A2742" s="207" t="s">
        <v>1333</v>
      </c>
      <c r="B2742" s="208">
        <v>948</v>
      </c>
      <c r="C2742" s="209"/>
      <c r="D2742" s="209"/>
      <c r="E2742" s="210"/>
      <c r="F2742" s="211"/>
      <c r="G2742" s="212">
        <v>280002.8</v>
      </c>
      <c r="H2742" s="212">
        <v>248010.6</v>
      </c>
      <c r="I2742" s="174">
        <f t="shared" si="42"/>
        <v>88.574328542428873</v>
      </c>
    </row>
    <row r="2743" spans="1:9" x14ac:dyDescent="0.25">
      <c r="A2743" s="213" t="s">
        <v>699</v>
      </c>
      <c r="B2743" s="214">
        <v>948</v>
      </c>
      <c r="C2743" s="215">
        <v>4</v>
      </c>
      <c r="D2743" s="215"/>
      <c r="E2743" s="216"/>
      <c r="F2743" s="217"/>
      <c r="G2743" s="218">
        <v>235103.9</v>
      </c>
      <c r="H2743" s="218">
        <v>203111.7</v>
      </c>
      <c r="I2743" s="180">
        <f t="shared" si="42"/>
        <v>86.392314206612483</v>
      </c>
    </row>
    <row r="2744" spans="1:9" x14ac:dyDescent="0.25">
      <c r="A2744" s="213" t="s">
        <v>700</v>
      </c>
      <c r="B2744" s="214">
        <v>948</v>
      </c>
      <c r="C2744" s="215">
        <v>4</v>
      </c>
      <c r="D2744" s="215">
        <v>1</v>
      </c>
      <c r="E2744" s="216"/>
      <c r="F2744" s="217"/>
      <c r="G2744" s="218">
        <v>71723.7</v>
      </c>
      <c r="H2744" s="218">
        <v>71230.3</v>
      </c>
      <c r="I2744" s="180">
        <f t="shared" si="42"/>
        <v>99.312082338195054</v>
      </c>
    </row>
    <row r="2745" spans="1:9" ht="22.5" x14ac:dyDescent="0.25">
      <c r="A2745" s="213" t="s">
        <v>1441</v>
      </c>
      <c r="B2745" s="214">
        <v>948</v>
      </c>
      <c r="C2745" s="215">
        <v>4</v>
      </c>
      <c r="D2745" s="215">
        <v>1</v>
      </c>
      <c r="E2745" s="216">
        <v>400000000</v>
      </c>
      <c r="F2745" s="217"/>
      <c r="G2745" s="218">
        <v>75.900000000000006</v>
      </c>
      <c r="H2745" s="218">
        <v>73.599999999999994</v>
      </c>
      <c r="I2745" s="180">
        <f t="shared" si="42"/>
        <v>96.969696969696955</v>
      </c>
    </row>
    <row r="2746" spans="1:9" x14ac:dyDescent="0.25">
      <c r="A2746" s="213" t="s">
        <v>701</v>
      </c>
      <c r="B2746" s="214">
        <v>948</v>
      </c>
      <c r="C2746" s="215">
        <v>4</v>
      </c>
      <c r="D2746" s="215">
        <v>1</v>
      </c>
      <c r="E2746" s="216">
        <v>420000000</v>
      </c>
      <c r="F2746" s="217"/>
      <c r="G2746" s="218">
        <v>75.900000000000006</v>
      </c>
      <c r="H2746" s="218">
        <v>73.599999999999994</v>
      </c>
      <c r="I2746" s="180">
        <f t="shared" si="42"/>
        <v>96.969696969696955</v>
      </c>
    </row>
    <row r="2747" spans="1:9" x14ac:dyDescent="0.25">
      <c r="A2747" s="213" t="s">
        <v>702</v>
      </c>
      <c r="B2747" s="214">
        <v>948</v>
      </c>
      <c r="C2747" s="215">
        <v>4</v>
      </c>
      <c r="D2747" s="215">
        <v>1</v>
      </c>
      <c r="E2747" s="216">
        <v>420042260</v>
      </c>
      <c r="F2747" s="217"/>
      <c r="G2747" s="218">
        <v>75.900000000000006</v>
      </c>
      <c r="H2747" s="218">
        <v>73.599999999999994</v>
      </c>
      <c r="I2747" s="180">
        <f t="shared" si="42"/>
        <v>96.969696969696955</v>
      </c>
    </row>
    <row r="2748" spans="1:9" x14ac:dyDescent="0.25">
      <c r="A2748" s="213" t="s">
        <v>599</v>
      </c>
      <c r="B2748" s="214">
        <v>948</v>
      </c>
      <c r="C2748" s="215">
        <v>4</v>
      </c>
      <c r="D2748" s="215">
        <v>1</v>
      </c>
      <c r="E2748" s="216">
        <v>420042260</v>
      </c>
      <c r="F2748" s="217">
        <v>200</v>
      </c>
      <c r="G2748" s="218">
        <v>75.900000000000006</v>
      </c>
      <c r="H2748" s="218">
        <v>73.599999999999994</v>
      </c>
      <c r="I2748" s="180">
        <f t="shared" si="42"/>
        <v>96.969696969696955</v>
      </c>
    </row>
    <row r="2749" spans="1:9" ht="22.5" x14ac:dyDescent="0.25">
      <c r="A2749" s="213" t="s">
        <v>711</v>
      </c>
      <c r="B2749" s="214">
        <v>948</v>
      </c>
      <c r="C2749" s="215">
        <v>4</v>
      </c>
      <c r="D2749" s="215">
        <v>1</v>
      </c>
      <c r="E2749" s="216">
        <v>1200000000</v>
      </c>
      <c r="F2749" s="217"/>
      <c r="G2749" s="218">
        <v>71647.8</v>
      </c>
      <c r="H2749" s="218">
        <v>71156.7</v>
      </c>
      <c r="I2749" s="180">
        <f t="shared" si="42"/>
        <v>99.314563740966221</v>
      </c>
    </row>
    <row r="2750" spans="1:9" ht="33.75" x14ac:dyDescent="0.25">
      <c r="A2750" s="213" t="s">
        <v>712</v>
      </c>
      <c r="B2750" s="214">
        <v>948</v>
      </c>
      <c r="C2750" s="215">
        <v>4</v>
      </c>
      <c r="D2750" s="215">
        <v>1</v>
      </c>
      <c r="E2750" s="216">
        <v>1220000000</v>
      </c>
      <c r="F2750" s="217"/>
      <c r="G2750" s="218">
        <v>71647.8</v>
      </c>
      <c r="H2750" s="218">
        <v>71156.7</v>
      </c>
      <c r="I2750" s="180">
        <f t="shared" si="42"/>
        <v>99.314563740966221</v>
      </c>
    </row>
    <row r="2751" spans="1:9" ht="22.5" x14ac:dyDescent="0.25">
      <c r="A2751" s="213" t="s">
        <v>713</v>
      </c>
      <c r="B2751" s="214">
        <v>948</v>
      </c>
      <c r="C2751" s="215">
        <v>4</v>
      </c>
      <c r="D2751" s="215">
        <v>1</v>
      </c>
      <c r="E2751" s="216">
        <v>1220040030</v>
      </c>
      <c r="F2751" s="217"/>
      <c r="G2751" s="218">
        <v>71647.8</v>
      </c>
      <c r="H2751" s="218">
        <v>71156.7</v>
      </c>
      <c r="I2751" s="180">
        <f t="shared" si="42"/>
        <v>99.314563740966221</v>
      </c>
    </row>
    <row r="2752" spans="1:9" ht="22.5" x14ac:dyDescent="0.25">
      <c r="A2752" s="213" t="s">
        <v>620</v>
      </c>
      <c r="B2752" s="214">
        <v>948</v>
      </c>
      <c r="C2752" s="215">
        <v>4</v>
      </c>
      <c r="D2752" s="215">
        <v>1</v>
      </c>
      <c r="E2752" s="216">
        <v>1220040030</v>
      </c>
      <c r="F2752" s="217">
        <v>600</v>
      </c>
      <c r="G2752" s="218">
        <v>71647.8</v>
      </c>
      <c r="H2752" s="218">
        <v>71156.7</v>
      </c>
      <c r="I2752" s="180">
        <f t="shared" si="42"/>
        <v>99.314563740966221</v>
      </c>
    </row>
    <row r="2753" spans="1:9" x14ac:dyDescent="0.25">
      <c r="A2753" s="213" t="s">
        <v>828</v>
      </c>
      <c r="B2753" s="214">
        <v>948</v>
      </c>
      <c r="C2753" s="215">
        <v>4</v>
      </c>
      <c r="D2753" s="215">
        <v>10</v>
      </c>
      <c r="E2753" s="216"/>
      <c r="F2753" s="217"/>
      <c r="G2753" s="218">
        <v>163380.20000000001</v>
      </c>
      <c r="H2753" s="218">
        <v>131881.4</v>
      </c>
      <c r="I2753" s="180">
        <f t="shared" si="42"/>
        <v>80.720552429241721</v>
      </c>
    </row>
    <row r="2754" spans="1:9" ht="22.5" x14ac:dyDescent="0.25">
      <c r="A2754" s="213" t="s">
        <v>711</v>
      </c>
      <c r="B2754" s="214">
        <v>948</v>
      </c>
      <c r="C2754" s="215">
        <v>4</v>
      </c>
      <c r="D2754" s="215">
        <v>10</v>
      </c>
      <c r="E2754" s="216">
        <v>1200000000</v>
      </c>
      <c r="F2754" s="217"/>
      <c r="G2754" s="218">
        <v>148865.5</v>
      </c>
      <c r="H2754" s="218">
        <v>118867.3</v>
      </c>
      <c r="I2754" s="180">
        <f t="shared" si="42"/>
        <v>79.848789679274248</v>
      </c>
    </row>
    <row r="2755" spans="1:9" ht="22.5" x14ac:dyDescent="0.25">
      <c r="A2755" s="213" t="s">
        <v>829</v>
      </c>
      <c r="B2755" s="214">
        <v>948</v>
      </c>
      <c r="C2755" s="215">
        <v>4</v>
      </c>
      <c r="D2755" s="215">
        <v>10</v>
      </c>
      <c r="E2755" s="216">
        <v>1210000000</v>
      </c>
      <c r="F2755" s="217"/>
      <c r="G2755" s="218">
        <v>148865.5</v>
      </c>
      <c r="H2755" s="218">
        <v>118867.3</v>
      </c>
      <c r="I2755" s="180">
        <f t="shared" si="42"/>
        <v>79.848789679274248</v>
      </c>
    </row>
    <row r="2756" spans="1:9" x14ac:dyDescent="0.25">
      <c r="A2756" s="213" t="s">
        <v>830</v>
      </c>
      <c r="B2756" s="214">
        <v>948</v>
      </c>
      <c r="C2756" s="215">
        <v>4</v>
      </c>
      <c r="D2756" s="215">
        <v>10</v>
      </c>
      <c r="E2756" s="216">
        <v>1210100000</v>
      </c>
      <c r="F2756" s="217"/>
      <c r="G2756" s="218">
        <v>64875.7</v>
      </c>
      <c r="H2756" s="218">
        <v>54532.6</v>
      </c>
      <c r="I2756" s="180">
        <f t="shared" si="42"/>
        <v>84.05705063683321</v>
      </c>
    </row>
    <row r="2757" spans="1:9" x14ac:dyDescent="0.25">
      <c r="A2757" s="213" t="s">
        <v>831</v>
      </c>
      <c r="B2757" s="214">
        <v>948</v>
      </c>
      <c r="C2757" s="215">
        <v>4</v>
      </c>
      <c r="D2757" s="215">
        <v>10</v>
      </c>
      <c r="E2757" s="216">
        <v>1210100010</v>
      </c>
      <c r="F2757" s="217"/>
      <c r="G2757" s="218">
        <v>2494</v>
      </c>
      <c r="H2757" s="218">
        <v>1958.2</v>
      </c>
      <c r="I2757" s="180">
        <f t="shared" si="42"/>
        <v>78.516439454691252</v>
      </c>
    </row>
    <row r="2758" spans="1:9" x14ac:dyDescent="0.25">
      <c r="A2758" s="213" t="s">
        <v>599</v>
      </c>
      <c r="B2758" s="214">
        <v>948</v>
      </c>
      <c r="C2758" s="215">
        <v>4</v>
      </c>
      <c r="D2758" s="215">
        <v>10</v>
      </c>
      <c r="E2758" s="216">
        <v>1210100010</v>
      </c>
      <c r="F2758" s="217">
        <v>200</v>
      </c>
      <c r="G2758" s="218">
        <v>2494</v>
      </c>
      <c r="H2758" s="218">
        <v>1958.2</v>
      </c>
      <c r="I2758" s="180">
        <f t="shared" si="42"/>
        <v>78.516439454691252</v>
      </c>
    </row>
    <row r="2759" spans="1:9" x14ac:dyDescent="0.25">
      <c r="A2759" s="213" t="s">
        <v>832</v>
      </c>
      <c r="B2759" s="214">
        <v>948</v>
      </c>
      <c r="C2759" s="215">
        <v>4</v>
      </c>
      <c r="D2759" s="215">
        <v>10</v>
      </c>
      <c r="E2759" s="216">
        <v>1210100020</v>
      </c>
      <c r="F2759" s="217"/>
      <c r="G2759" s="218">
        <v>11000</v>
      </c>
      <c r="H2759" s="218">
        <v>10845.2</v>
      </c>
      <c r="I2759" s="180">
        <f t="shared" si="42"/>
        <v>98.592727272727274</v>
      </c>
    </row>
    <row r="2760" spans="1:9" x14ac:dyDescent="0.25">
      <c r="A2760" s="213" t="s">
        <v>599</v>
      </c>
      <c r="B2760" s="214">
        <v>948</v>
      </c>
      <c r="C2760" s="215">
        <v>4</v>
      </c>
      <c r="D2760" s="215">
        <v>10</v>
      </c>
      <c r="E2760" s="216">
        <v>1210100020</v>
      </c>
      <c r="F2760" s="217">
        <v>200</v>
      </c>
      <c r="G2760" s="218">
        <v>11000</v>
      </c>
      <c r="H2760" s="218">
        <v>10845.2</v>
      </c>
      <c r="I2760" s="180">
        <f t="shared" si="42"/>
        <v>98.592727272727274</v>
      </c>
    </row>
    <row r="2761" spans="1:9" ht="22.5" x14ac:dyDescent="0.25">
      <c r="A2761" s="213" t="s">
        <v>833</v>
      </c>
      <c r="B2761" s="214">
        <v>948</v>
      </c>
      <c r="C2761" s="215">
        <v>4</v>
      </c>
      <c r="D2761" s="215">
        <v>10</v>
      </c>
      <c r="E2761" s="216">
        <v>1210100030</v>
      </c>
      <c r="F2761" s="217"/>
      <c r="G2761" s="218">
        <v>6806</v>
      </c>
      <c r="H2761" s="218">
        <v>6806</v>
      </c>
      <c r="I2761" s="180">
        <f t="shared" si="42"/>
        <v>100</v>
      </c>
    </row>
    <row r="2762" spans="1:9" x14ac:dyDescent="0.25">
      <c r="A2762" s="213" t="s">
        <v>599</v>
      </c>
      <c r="B2762" s="214">
        <v>948</v>
      </c>
      <c r="C2762" s="215">
        <v>4</v>
      </c>
      <c r="D2762" s="215">
        <v>10</v>
      </c>
      <c r="E2762" s="216">
        <v>1210100030</v>
      </c>
      <c r="F2762" s="217">
        <v>200</v>
      </c>
      <c r="G2762" s="218">
        <v>6806</v>
      </c>
      <c r="H2762" s="218">
        <v>6806</v>
      </c>
      <c r="I2762" s="180">
        <f t="shared" si="42"/>
        <v>100</v>
      </c>
    </row>
    <row r="2763" spans="1:9" ht="22.5" x14ac:dyDescent="0.25">
      <c r="A2763" s="213" t="s">
        <v>834</v>
      </c>
      <c r="B2763" s="214">
        <v>948</v>
      </c>
      <c r="C2763" s="215">
        <v>4</v>
      </c>
      <c r="D2763" s="215">
        <v>10</v>
      </c>
      <c r="E2763" s="216">
        <v>1210100040</v>
      </c>
      <c r="F2763" s="217"/>
      <c r="G2763" s="218">
        <v>3000</v>
      </c>
      <c r="H2763" s="218">
        <v>1292</v>
      </c>
      <c r="I2763" s="180">
        <f t="shared" si="42"/>
        <v>43.066666666666663</v>
      </c>
    </row>
    <row r="2764" spans="1:9" x14ac:dyDescent="0.25">
      <c r="A2764" s="213" t="s">
        <v>599</v>
      </c>
      <c r="B2764" s="214">
        <v>948</v>
      </c>
      <c r="C2764" s="215">
        <v>4</v>
      </c>
      <c r="D2764" s="215">
        <v>10</v>
      </c>
      <c r="E2764" s="216">
        <v>1210100040</v>
      </c>
      <c r="F2764" s="217">
        <v>200</v>
      </c>
      <c r="G2764" s="218">
        <v>3000</v>
      </c>
      <c r="H2764" s="218">
        <v>1292</v>
      </c>
      <c r="I2764" s="180">
        <f t="shared" si="42"/>
        <v>43.066666666666663</v>
      </c>
    </row>
    <row r="2765" spans="1:9" x14ac:dyDescent="0.25">
      <c r="A2765" s="213" t="s">
        <v>835</v>
      </c>
      <c r="B2765" s="214">
        <v>948</v>
      </c>
      <c r="C2765" s="215">
        <v>4</v>
      </c>
      <c r="D2765" s="215">
        <v>10</v>
      </c>
      <c r="E2765" s="216">
        <v>1210100050</v>
      </c>
      <c r="F2765" s="217"/>
      <c r="G2765" s="218">
        <v>8000</v>
      </c>
      <c r="H2765" s="218">
        <v>7494.4</v>
      </c>
      <c r="I2765" s="180">
        <f t="shared" ref="I2765:I2825" si="43">+H2765/G2765*100</f>
        <v>93.679999999999993</v>
      </c>
    </row>
    <row r="2766" spans="1:9" x14ac:dyDescent="0.25">
      <c r="A2766" s="213" t="s">
        <v>599</v>
      </c>
      <c r="B2766" s="214">
        <v>948</v>
      </c>
      <c r="C2766" s="215">
        <v>4</v>
      </c>
      <c r="D2766" s="215">
        <v>10</v>
      </c>
      <c r="E2766" s="216">
        <v>1210100050</v>
      </c>
      <c r="F2766" s="217">
        <v>200</v>
      </c>
      <c r="G2766" s="218">
        <v>8000</v>
      </c>
      <c r="H2766" s="218">
        <v>7494.4</v>
      </c>
      <c r="I2766" s="180">
        <f t="shared" si="43"/>
        <v>93.679999999999993</v>
      </c>
    </row>
    <row r="2767" spans="1:9" ht="22.5" x14ac:dyDescent="0.25">
      <c r="A2767" s="213" t="s">
        <v>836</v>
      </c>
      <c r="B2767" s="214">
        <v>948</v>
      </c>
      <c r="C2767" s="215">
        <v>4</v>
      </c>
      <c r="D2767" s="215">
        <v>10</v>
      </c>
      <c r="E2767" s="216">
        <v>1210100060</v>
      </c>
      <c r="F2767" s="217"/>
      <c r="G2767" s="218">
        <v>26583.599999999999</v>
      </c>
      <c r="H2767" s="218">
        <v>19144.7</v>
      </c>
      <c r="I2767" s="180">
        <f t="shared" si="43"/>
        <v>72.016957823620587</v>
      </c>
    </row>
    <row r="2768" spans="1:9" x14ac:dyDescent="0.25">
      <c r="A2768" s="213" t="s">
        <v>599</v>
      </c>
      <c r="B2768" s="214">
        <v>948</v>
      </c>
      <c r="C2768" s="215">
        <v>4</v>
      </c>
      <c r="D2768" s="215">
        <v>10</v>
      </c>
      <c r="E2768" s="216">
        <v>1210100060</v>
      </c>
      <c r="F2768" s="217">
        <v>200</v>
      </c>
      <c r="G2768" s="218">
        <v>26583.599999999999</v>
      </c>
      <c r="H2768" s="218">
        <v>19144.7</v>
      </c>
      <c r="I2768" s="180">
        <f t="shared" si="43"/>
        <v>72.016957823620587</v>
      </c>
    </row>
    <row r="2769" spans="1:9" ht="22.5" x14ac:dyDescent="0.25">
      <c r="A2769" s="213" t="s">
        <v>837</v>
      </c>
      <c r="B2769" s="214">
        <v>948</v>
      </c>
      <c r="C2769" s="215">
        <v>4</v>
      </c>
      <c r="D2769" s="215">
        <v>10</v>
      </c>
      <c r="E2769" s="216">
        <v>1210100070</v>
      </c>
      <c r="F2769" s="217"/>
      <c r="G2769" s="218">
        <v>2280</v>
      </c>
      <c r="H2769" s="218">
        <v>2280</v>
      </c>
      <c r="I2769" s="180">
        <f t="shared" si="43"/>
        <v>100</v>
      </c>
    </row>
    <row r="2770" spans="1:9" x14ac:dyDescent="0.25">
      <c r="A2770" s="213" t="s">
        <v>599</v>
      </c>
      <c r="B2770" s="214">
        <v>948</v>
      </c>
      <c r="C2770" s="215">
        <v>4</v>
      </c>
      <c r="D2770" s="215">
        <v>10</v>
      </c>
      <c r="E2770" s="216">
        <v>1210100070</v>
      </c>
      <c r="F2770" s="217">
        <v>200</v>
      </c>
      <c r="G2770" s="218">
        <v>2280</v>
      </c>
      <c r="H2770" s="218">
        <v>2280</v>
      </c>
      <c r="I2770" s="180">
        <f t="shared" si="43"/>
        <v>100</v>
      </c>
    </row>
    <row r="2771" spans="1:9" x14ac:dyDescent="0.25">
      <c r="A2771" s="213" t="s">
        <v>1513</v>
      </c>
      <c r="B2771" s="214">
        <v>948</v>
      </c>
      <c r="C2771" s="215">
        <v>4</v>
      </c>
      <c r="D2771" s="215">
        <v>10</v>
      </c>
      <c r="E2771" s="216" t="s">
        <v>1514</v>
      </c>
      <c r="F2771" s="217"/>
      <c r="G2771" s="218">
        <v>4712.1000000000004</v>
      </c>
      <c r="H2771" s="218">
        <v>4712.1000000000004</v>
      </c>
      <c r="I2771" s="180">
        <f t="shared" si="43"/>
        <v>100</v>
      </c>
    </row>
    <row r="2772" spans="1:9" x14ac:dyDescent="0.25">
      <c r="A2772" s="213" t="s">
        <v>599</v>
      </c>
      <c r="B2772" s="214">
        <v>948</v>
      </c>
      <c r="C2772" s="215">
        <v>4</v>
      </c>
      <c r="D2772" s="215">
        <v>10</v>
      </c>
      <c r="E2772" s="216" t="s">
        <v>1514</v>
      </c>
      <c r="F2772" s="217">
        <v>200</v>
      </c>
      <c r="G2772" s="218">
        <v>4712.1000000000004</v>
      </c>
      <c r="H2772" s="218">
        <v>4712.1000000000004</v>
      </c>
      <c r="I2772" s="180">
        <f t="shared" si="43"/>
        <v>100</v>
      </c>
    </row>
    <row r="2773" spans="1:9" x14ac:dyDescent="0.25">
      <c r="A2773" s="213" t="s">
        <v>838</v>
      </c>
      <c r="B2773" s="214">
        <v>948</v>
      </c>
      <c r="C2773" s="215">
        <v>4</v>
      </c>
      <c r="D2773" s="215">
        <v>10</v>
      </c>
      <c r="E2773" s="216">
        <v>1210200000</v>
      </c>
      <c r="F2773" s="217"/>
      <c r="G2773" s="218">
        <v>27650.3</v>
      </c>
      <c r="H2773" s="218">
        <v>17681.599999999999</v>
      </c>
      <c r="I2773" s="180">
        <f t="shared" si="43"/>
        <v>63.947226612369477</v>
      </c>
    </row>
    <row r="2774" spans="1:9" x14ac:dyDescent="0.25">
      <c r="A2774" s="213" t="s">
        <v>839</v>
      </c>
      <c r="B2774" s="214">
        <v>948</v>
      </c>
      <c r="C2774" s="215">
        <v>4</v>
      </c>
      <c r="D2774" s="215">
        <v>10</v>
      </c>
      <c r="E2774" s="216">
        <v>1210200020</v>
      </c>
      <c r="F2774" s="217"/>
      <c r="G2774" s="218">
        <v>500</v>
      </c>
      <c r="H2774" s="218">
        <v>0</v>
      </c>
      <c r="I2774" s="180">
        <f t="shared" si="43"/>
        <v>0</v>
      </c>
    </row>
    <row r="2775" spans="1:9" x14ac:dyDescent="0.25">
      <c r="A2775" s="213" t="s">
        <v>599</v>
      </c>
      <c r="B2775" s="214">
        <v>948</v>
      </c>
      <c r="C2775" s="215">
        <v>4</v>
      </c>
      <c r="D2775" s="215">
        <v>10</v>
      </c>
      <c r="E2775" s="216">
        <v>1210200020</v>
      </c>
      <c r="F2775" s="217">
        <v>200</v>
      </c>
      <c r="G2775" s="218">
        <v>500</v>
      </c>
      <c r="H2775" s="218">
        <v>0</v>
      </c>
      <c r="I2775" s="180">
        <f t="shared" si="43"/>
        <v>0</v>
      </c>
    </row>
    <row r="2776" spans="1:9" x14ac:dyDescent="0.25">
      <c r="A2776" s="213" t="s">
        <v>840</v>
      </c>
      <c r="B2776" s="214">
        <v>948</v>
      </c>
      <c r="C2776" s="215">
        <v>4</v>
      </c>
      <c r="D2776" s="215">
        <v>10</v>
      </c>
      <c r="E2776" s="216">
        <v>1210200030</v>
      </c>
      <c r="F2776" s="217"/>
      <c r="G2776" s="218">
        <v>4800</v>
      </c>
      <c r="H2776" s="218">
        <v>4800</v>
      </c>
      <c r="I2776" s="180">
        <f t="shared" si="43"/>
        <v>100</v>
      </c>
    </row>
    <row r="2777" spans="1:9" x14ac:dyDescent="0.25">
      <c r="A2777" s="213" t="s">
        <v>599</v>
      </c>
      <c r="B2777" s="214">
        <v>948</v>
      </c>
      <c r="C2777" s="215">
        <v>4</v>
      </c>
      <c r="D2777" s="215">
        <v>10</v>
      </c>
      <c r="E2777" s="216">
        <v>1210200030</v>
      </c>
      <c r="F2777" s="217">
        <v>200</v>
      </c>
      <c r="G2777" s="218">
        <v>4800</v>
      </c>
      <c r="H2777" s="218">
        <v>4800</v>
      </c>
      <c r="I2777" s="180">
        <f t="shared" si="43"/>
        <v>100</v>
      </c>
    </row>
    <row r="2778" spans="1:9" x14ac:dyDescent="0.25">
      <c r="A2778" s="213" t="s">
        <v>1515</v>
      </c>
      <c r="B2778" s="214">
        <v>948</v>
      </c>
      <c r="C2778" s="215">
        <v>4</v>
      </c>
      <c r="D2778" s="215">
        <v>10</v>
      </c>
      <c r="E2778" s="216">
        <v>1210200050</v>
      </c>
      <c r="F2778" s="217"/>
      <c r="G2778" s="218">
        <v>5000</v>
      </c>
      <c r="H2778" s="218">
        <v>2098.4</v>
      </c>
      <c r="I2778" s="180">
        <f t="shared" si="43"/>
        <v>41.967999999999996</v>
      </c>
    </row>
    <row r="2779" spans="1:9" x14ac:dyDescent="0.25">
      <c r="A2779" s="213" t="s">
        <v>599</v>
      </c>
      <c r="B2779" s="214">
        <v>948</v>
      </c>
      <c r="C2779" s="215">
        <v>4</v>
      </c>
      <c r="D2779" s="215">
        <v>10</v>
      </c>
      <c r="E2779" s="216">
        <v>1210200050</v>
      </c>
      <c r="F2779" s="217">
        <v>200</v>
      </c>
      <c r="G2779" s="218">
        <v>5000</v>
      </c>
      <c r="H2779" s="218">
        <v>2098.4</v>
      </c>
      <c r="I2779" s="180">
        <f t="shared" si="43"/>
        <v>41.967999999999996</v>
      </c>
    </row>
    <row r="2780" spans="1:9" ht="22.5" x14ac:dyDescent="0.25">
      <c r="A2780" s="213" t="s">
        <v>1516</v>
      </c>
      <c r="B2780" s="214">
        <v>948</v>
      </c>
      <c r="C2780" s="215">
        <v>4</v>
      </c>
      <c r="D2780" s="215">
        <v>10</v>
      </c>
      <c r="E2780" s="216">
        <v>1210270080</v>
      </c>
      <c r="F2780" s="217"/>
      <c r="G2780" s="218">
        <v>11350.3</v>
      </c>
      <c r="H2780" s="218">
        <v>10783.2</v>
      </c>
      <c r="I2780" s="180">
        <f t="shared" si="43"/>
        <v>95.003656291023148</v>
      </c>
    </row>
    <row r="2781" spans="1:9" x14ac:dyDescent="0.25">
      <c r="A2781" s="213" t="s">
        <v>609</v>
      </c>
      <c r="B2781" s="214">
        <v>948</v>
      </c>
      <c r="C2781" s="215">
        <v>4</v>
      </c>
      <c r="D2781" s="215">
        <v>10</v>
      </c>
      <c r="E2781" s="216">
        <v>1210270080</v>
      </c>
      <c r="F2781" s="217">
        <v>500</v>
      </c>
      <c r="G2781" s="218">
        <v>11350.3</v>
      </c>
      <c r="H2781" s="218">
        <v>10783.2</v>
      </c>
      <c r="I2781" s="180">
        <f t="shared" si="43"/>
        <v>95.003656291023148</v>
      </c>
    </row>
    <row r="2782" spans="1:9" ht="22.5" x14ac:dyDescent="0.25">
      <c r="A2782" s="213" t="s">
        <v>1517</v>
      </c>
      <c r="B2782" s="214">
        <v>948</v>
      </c>
      <c r="C2782" s="215">
        <v>4</v>
      </c>
      <c r="D2782" s="215">
        <v>10</v>
      </c>
      <c r="E2782" s="216">
        <v>1210275190</v>
      </c>
      <c r="F2782" s="217"/>
      <c r="G2782" s="218">
        <v>6000</v>
      </c>
      <c r="H2782" s="218">
        <v>0</v>
      </c>
      <c r="I2782" s="180">
        <f t="shared" si="43"/>
        <v>0</v>
      </c>
    </row>
    <row r="2783" spans="1:9" x14ac:dyDescent="0.25">
      <c r="A2783" s="213" t="s">
        <v>609</v>
      </c>
      <c r="B2783" s="214">
        <v>948</v>
      </c>
      <c r="C2783" s="215">
        <v>4</v>
      </c>
      <c r="D2783" s="215">
        <v>10</v>
      </c>
      <c r="E2783" s="216">
        <v>1210275190</v>
      </c>
      <c r="F2783" s="217">
        <v>500</v>
      </c>
      <c r="G2783" s="218">
        <v>6000</v>
      </c>
      <c r="H2783" s="218">
        <v>0</v>
      </c>
      <c r="I2783" s="180">
        <f t="shared" si="43"/>
        <v>0</v>
      </c>
    </row>
    <row r="2784" spans="1:9" x14ac:dyDescent="0.25">
      <c r="A2784" s="213" t="s">
        <v>841</v>
      </c>
      <c r="B2784" s="214">
        <v>948</v>
      </c>
      <c r="C2784" s="215">
        <v>4</v>
      </c>
      <c r="D2784" s="215">
        <v>10</v>
      </c>
      <c r="E2784" s="216">
        <v>1210300000</v>
      </c>
      <c r="F2784" s="217"/>
      <c r="G2784" s="218">
        <v>43889.7</v>
      </c>
      <c r="H2784" s="218">
        <v>40255.800000000003</v>
      </c>
      <c r="I2784" s="180">
        <f t="shared" si="43"/>
        <v>91.720380863847339</v>
      </c>
    </row>
    <row r="2785" spans="1:9" ht="22.5" x14ac:dyDescent="0.25">
      <c r="A2785" s="213" t="s">
        <v>842</v>
      </c>
      <c r="B2785" s="214">
        <v>948</v>
      </c>
      <c r="C2785" s="215">
        <v>4</v>
      </c>
      <c r="D2785" s="215">
        <v>10</v>
      </c>
      <c r="E2785" s="216">
        <v>1210300040</v>
      </c>
      <c r="F2785" s="217"/>
      <c r="G2785" s="218">
        <v>17782.900000000001</v>
      </c>
      <c r="H2785" s="218">
        <v>16702.3</v>
      </c>
      <c r="I2785" s="180">
        <f t="shared" si="43"/>
        <v>93.92337582733974</v>
      </c>
    </row>
    <row r="2786" spans="1:9" x14ac:dyDescent="0.25">
      <c r="A2786" s="213" t="s">
        <v>599</v>
      </c>
      <c r="B2786" s="214">
        <v>948</v>
      </c>
      <c r="C2786" s="215">
        <v>4</v>
      </c>
      <c r="D2786" s="215">
        <v>10</v>
      </c>
      <c r="E2786" s="216">
        <v>1210300040</v>
      </c>
      <c r="F2786" s="217">
        <v>200</v>
      </c>
      <c r="G2786" s="218">
        <v>17782.900000000001</v>
      </c>
      <c r="H2786" s="218">
        <v>16702.3</v>
      </c>
      <c r="I2786" s="180">
        <f t="shared" si="43"/>
        <v>93.92337582733974</v>
      </c>
    </row>
    <row r="2787" spans="1:9" ht="22.5" x14ac:dyDescent="0.25">
      <c r="A2787" s="213" t="s">
        <v>843</v>
      </c>
      <c r="B2787" s="214">
        <v>948</v>
      </c>
      <c r="C2787" s="215">
        <v>4</v>
      </c>
      <c r="D2787" s="215">
        <v>10</v>
      </c>
      <c r="E2787" s="216">
        <v>1210300190</v>
      </c>
      <c r="F2787" s="217"/>
      <c r="G2787" s="218">
        <v>10</v>
      </c>
      <c r="H2787" s="218">
        <v>0</v>
      </c>
      <c r="I2787" s="180">
        <f t="shared" si="43"/>
        <v>0</v>
      </c>
    </row>
    <row r="2788" spans="1:9" x14ac:dyDescent="0.25">
      <c r="A2788" s="213" t="s">
        <v>599</v>
      </c>
      <c r="B2788" s="214">
        <v>948</v>
      </c>
      <c r="C2788" s="215">
        <v>4</v>
      </c>
      <c r="D2788" s="215">
        <v>10</v>
      </c>
      <c r="E2788" s="216">
        <v>1210300190</v>
      </c>
      <c r="F2788" s="217">
        <v>200</v>
      </c>
      <c r="G2788" s="218">
        <v>10</v>
      </c>
      <c r="H2788" s="218">
        <v>0</v>
      </c>
      <c r="I2788" s="180">
        <f t="shared" si="43"/>
        <v>0</v>
      </c>
    </row>
    <row r="2789" spans="1:9" ht="22.5" x14ac:dyDescent="0.25">
      <c r="A2789" s="213" t="s">
        <v>844</v>
      </c>
      <c r="B2789" s="214">
        <v>948</v>
      </c>
      <c r="C2789" s="215">
        <v>4</v>
      </c>
      <c r="D2789" s="215">
        <v>10</v>
      </c>
      <c r="E2789" s="216">
        <v>1210340040</v>
      </c>
      <c r="F2789" s="217"/>
      <c r="G2789" s="218">
        <v>26096.799999999999</v>
      </c>
      <c r="H2789" s="218">
        <v>23553.5</v>
      </c>
      <c r="I2789" s="180">
        <f t="shared" si="43"/>
        <v>90.25436068790043</v>
      </c>
    </row>
    <row r="2790" spans="1:9" x14ac:dyDescent="0.25">
      <c r="A2790" s="213" t="s">
        <v>603</v>
      </c>
      <c r="B2790" s="214">
        <v>948</v>
      </c>
      <c r="C2790" s="215">
        <v>4</v>
      </c>
      <c r="D2790" s="215">
        <v>10</v>
      </c>
      <c r="E2790" s="216">
        <v>1210340040</v>
      </c>
      <c r="F2790" s="217">
        <v>800</v>
      </c>
      <c r="G2790" s="218">
        <v>26096.799999999999</v>
      </c>
      <c r="H2790" s="218">
        <v>23553.5</v>
      </c>
      <c r="I2790" s="180">
        <f t="shared" si="43"/>
        <v>90.25436068790043</v>
      </c>
    </row>
    <row r="2791" spans="1:9" x14ac:dyDescent="0.25">
      <c r="A2791" s="213" t="s">
        <v>845</v>
      </c>
      <c r="B2791" s="214">
        <v>948</v>
      </c>
      <c r="C2791" s="215">
        <v>4</v>
      </c>
      <c r="D2791" s="215">
        <v>10</v>
      </c>
      <c r="E2791" s="216">
        <v>1210400000</v>
      </c>
      <c r="F2791" s="217"/>
      <c r="G2791" s="218">
        <v>510</v>
      </c>
      <c r="H2791" s="218">
        <v>500</v>
      </c>
      <c r="I2791" s="180">
        <f t="shared" si="43"/>
        <v>98.039215686274503</v>
      </c>
    </row>
    <row r="2792" spans="1:9" ht="33.75" x14ac:dyDescent="0.25">
      <c r="A2792" s="213" t="s">
        <v>846</v>
      </c>
      <c r="B2792" s="214">
        <v>948</v>
      </c>
      <c r="C2792" s="215">
        <v>4</v>
      </c>
      <c r="D2792" s="215">
        <v>10</v>
      </c>
      <c r="E2792" s="216">
        <v>1210400050</v>
      </c>
      <c r="F2792" s="217"/>
      <c r="G2792" s="218">
        <v>510</v>
      </c>
      <c r="H2792" s="218">
        <v>500</v>
      </c>
      <c r="I2792" s="180">
        <f t="shared" si="43"/>
        <v>98.039215686274503</v>
      </c>
    </row>
    <row r="2793" spans="1:9" x14ac:dyDescent="0.25">
      <c r="A2793" s="213" t="s">
        <v>599</v>
      </c>
      <c r="B2793" s="214">
        <v>948</v>
      </c>
      <c r="C2793" s="215">
        <v>4</v>
      </c>
      <c r="D2793" s="215">
        <v>10</v>
      </c>
      <c r="E2793" s="216">
        <v>1210400050</v>
      </c>
      <c r="F2793" s="217">
        <v>200</v>
      </c>
      <c r="G2793" s="218">
        <v>510</v>
      </c>
      <c r="H2793" s="218">
        <v>500</v>
      </c>
      <c r="I2793" s="180">
        <f t="shared" si="43"/>
        <v>98.039215686274503</v>
      </c>
    </row>
    <row r="2794" spans="1:9" x14ac:dyDescent="0.25">
      <c r="A2794" s="213" t="s">
        <v>847</v>
      </c>
      <c r="B2794" s="214">
        <v>948</v>
      </c>
      <c r="C2794" s="215">
        <v>4</v>
      </c>
      <c r="D2794" s="215">
        <v>10</v>
      </c>
      <c r="E2794" s="216">
        <v>1210500000</v>
      </c>
      <c r="F2794" s="217"/>
      <c r="G2794" s="218">
        <v>6042.5</v>
      </c>
      <c r="H2794" s="218">
        <v>0</v>
      </c>
      <c r="I2794" s="180">
        <f t="shared" si="43"/>
        <v>0</v>
      </c>
    </row>
    <row r="2795" spans="1:9" ht="22.5" x14ac:dyDescent="0.25">
      <c r="A2795" s="213" t="s">
        <v>848</v>
      </c>
      <c r="B2795" s="214">
        <v>948</v>
      </c>
      <c r="C2795" s="215">
        <v>4</v>
      </c>
      <c r="D2795" s="215">
        <v>10</v>
      </c>
      <c r="E2795" s="216">
        <v>1210500060</v>
      </c>
      <c r="F2795" s="217"/>
      <c r="G2795" s="218">
        <v>4312.5</v>
      </c>
      <c r="H2795" s="218">
        <v>0</v>
      </c>
      <c r="I2795" s="180">
        <f t="shared" si="43"/>
        <v>0</v>
      </c>
    </row>
    <row r="2796" spans="1:9" x14ac:dyDescent="0.25">
      <c r="A2796" s="213" t="s">
        <v>599</v>
      </c>
      <c r="B2796" s="214">
        <v>948</v>
      </c>
      <c r="C2796" s="215">
        <v>4</v>
      </c>
      <c r="D2796" s="215">
        <v>10</v>
      </c>
      <c r="E2796" s="216">
        <v>1210500060</v>
      </c>
      <c r="F2796" s="217">
        <v>200</v>
      </c>
      <c r="G2796" s="218">
        <v>4312.5</v>
      </c>
      <c r="H2796" s="218">
        <v>0</v>
      </c>
      <c r="I2796" s="180">
        <f t="shared" si="43"/>
        <v>0</v>
      </c>
    </row>
    <row r="2797" spans="1:9" x14ac:dyDescent="0.25">
      <c r="A2797" s="213" t="s">
        <v>1518</v>
      </c>
      <c r="B2797" s="214">
        <v>948</v>
      </c>
      <c r="C2797" s="215">
        <v>4</v>
      </c>
      <c r="D2797" s="215">
        <v>10</v>
      </c>
      <c r="E2797" s="216">
        <v>1210500070</v>
      </c>
      <c r="F2797" s="217"/>
      <c r="G2797" s="218">
        <v>1730</v>
      </c>
      <c r="H2797" s="218">
        <v>0</v>
      </c>
      <c r="I2797" s="180">
        <f t="shared" si="43"/>
        <v>0</v>
      </c>
    </row>
    <row r="2798" spans="1:9" x14ac:dyDescent="0.25">
      <c r="A2798" s="213" t="s">
        <v>603</v>
      </c>
      <c r="B2798" s="214">
        <v>948</v>
      </c>
      <c r="C2798" s="215">
        <v>4</v>
      </c>
      <c r="D2798" s="215">
        <v>10</v>
      </c>
      <c r="E2798" s="216">
        <v>1210500070</v>
      </c>
      <c r="F2798" s="217">
        <v>800</v>
      </c>
      <c r="G2798" s="218">
        <v>1730</v>
      </c>
      <c r="H2798" s="218">
        <v>0</v>
      </c>
      <c r="I2798" s="180">
        <f t="shared" si="43"/>
        <v>0</v>
      </c>
    </row>
    <row r="2799" spans="1:9" x14ac:dyDescent="0.25">
      <c r="A2799" s="213" t="s">
        <v>1519</v>
      </c>
      <c r="B2799" s="214">
        <v>948</v>
      </c>
      <c r="C2799" s="215">
        <v>4</v>
      </c>
      <c r="D2799" s="215">
        <v>10</v>
      </c>
      <c r="E2799" s="216" t="s">
        <v>1520</v>
      </c>
      <c r="F2799" s="217"/>
      <c r="G2799" s="218">
        <v>5897.3</v>
      </c>
      <c r="H2799" s="218">
        <v>5897.3</v>
      </c>
      <c r="I2799" s="180">
        <f t="shared" si="43"/>
        <v>100</v>
      </c>
    </row>
    <row r="2800" spans="1:9" ht="22.5" x14ac:dyDescent="0.25">
      <c r="A2800" s="213" t="s">
        <v>1521</v>
      </c>
      <c r="B2800" s="214">
        <v>948</v>
      </c>
      <c r="C2800" s="215">
        <v>4</v>
      </c>
      <c r="D2800" s="215">
        <v>10</v>
      </c>
      <c r="E2800" s="216" t="s">
        <v>1522</v>
      </c>
      <c r="F2800" s="217"/>
      <c r="G2800" s="218">
        <v>5897.3</v>
      </c>
      <c r="H2800" s="218">
        <v>5897.3</v>
      </c>
      <c r="I2800" s="180">
        <f t="shared" si="43"/>
        <v>100</v>
      </c>
    </row>
    <row r="2801" spans="1:9" x14ac:dyDescent="0.25">
      <c r="A2801" s="213" t="s">
        <v>599</v>
      </c>
      <c r="B2801" s="214">
        <v>948</v>
      </c>
      <c r="C2801" s="215">
        <v>4</v>
      </c>
      <c r="D2801" s="215">
        <v>10</v>
      </c>
      <c r="E2801" s="216" t="s">
        <v>1522</v>
      </c>
      <c r="F2801" s="217">
        <v>200</v>
      </c>
      <c r="G2801" s="218">
        <v>5897.3</v>
      </c>
      <c r="H2801" s="218">
        <v>5897.3</v>
      </c>
      <c r="I2801" s="180">
        <f t="shared" si="43"/>
        <v>100</v>
      </c>
    </row>
    <row r="2802" spans="1:9" x14ac:dyDescent="0.25">
      <c r="A2802" s="213" t="s">
        <v>596</v>
      </c>
      <c r="B2802" s="214">
        <v>948</v>
      </c>
      <c r="C2802" s="215">
        <v>4</v>
      </c>
      <c r="D2802" s="215">
        <v>10</v>
      </c>
      <c r="E2802" s="216">
        <v>8900000000</v>
      </c>
      <c r="F2802" s="217"/>
      <c r="G2802" s="218">
        <v>14514.7</v>
      </c>
      <c r="H2802" s="218">
        <v>13014.1</v>
      </c>
      <c r="I2802" s="180">
        <f t="shared" si="43"/>
        <v>89.661515566976931</v>
      </c>
    </row>
    <row r="2803" spans="1:9" x14ac:dyDescent="0.25">
      <c r="A2803" s="213" t="s">
        <v>596</v>
      </c>
      <c r="B2803" s="214">
        <v>948</v>
      </c>
      <c r="C2803" s="215">
        <v>4</v>
      </c>
      <c r="D2803" s="215">
        <v>10</v>
      </c>
      <c r="E2803" s="216">
        <v>8900000110</v>
      </c>
      <c r="F2803" s="217"/>
      <c r="G2803" s="218">
        <v>11468.1</v>
      </c>
      <c r="H2803" s="218">
        <v>11468.1</v>
      </c>
      <c r="I2803" s="180">
        <f t="shared" si="43"/>
        <v>100</v>
      </c>
    </row>
    <row r="2804" spans="1:9" ht="33.75" x14ac:dyDescent="0.25">
      <c r="A2804" s="213" t="s">
        <v>595</v>
      </c>
      <c r="B2804" s="214">
        <v>948</v>
      </c>
      <c r="C2804" s="215">
        <v>4</v>
      </c>
      <c r="D2804" s="215">
        <v>10</v>
      </c>
      <c r="E2804" s="216">
        <v>8900000110</v>
      </c>
      <c r="F2804" s="217">
        <v>100</v>
      </c>
      <c r="G2804" s="218">
        <v>11468.1</v>
      </c>
      <c r="H2804" s="218">
        <v>11468.1</v>
      </c>
      <c r="I2804" s="180">
        <f t="shared" si="43"/>
        <v>100</v>
      </c>
    </row>
    <row r="2805" spans="1:9" x14ac:dyDescent="0.25">
      <c r="A2805" s="213" t="s">
        <v>596</v>
      </c>
      <c r="B2805" s="214">
        <v>948</v>
      </c>
      <c r="C2805" s="215">
        <v>4</v>
      </c>
      <c r="D2805" s="215">
        <v>10</v>
      </c>
      <c r="E2805" s="216">
        <v>8900000190</v>
      </c>
      <c r="F2805" s="217"/>
      <c r="G2805" s="218">
        <v>2580.1</v>
      </c>
      <c r="H2805" s="218">
        <v>1088.5999999999999</v>
      </c>
      <c r="I2805" s="180">
        <f t="shared" si="43"/>
        <v>42.192163094453697</v>
      </c>
    </row>
    <row r="2806" spans="1:9" ht="33.75" x14ac:dyDescent="0.25">
      <c r="A2806" s="213" t="s">
        <v>595</v>
      </c>
      <c r="B2806" s="214">
        <v>948</v>
      </c>
      <c r="C2806" s="215">
        <v>4</v>
      </c>
      <c r="D2806" s="215">
        <v>10</v>
      </c>
      <c r="E2806" s="216">
        <v>8900000190</v>
      </c>
      <c r="F2806" s="217">
        <v>100</v>
      </c>
      <c r="G2806" s="218">
        <v>270</v>
      </c>
      <c r="H2806" s="218">
        <v>147</v>
      </c>
      <c r="I2806" s="180">
        <f t="shared" si="43"/>
        <v>54.444444444444443</v>
      </c>
    </row>
    <row r="2807" spans="1:9" x14ac:dyDescent="0.25">
      <c r="A2807" s="213" t="s">
        <v>599</v>
      </c>
      <c r="B2807" s="214">
        <v>948</v>
      </c>
      <c r="C2807" s="215">
        <v>4</v>
      </c>
      <c r="D2807" s="215">
        <v>10</v>
      </c>
      <c r="E2807" s="216">
        <v>8900000190</v>
      </c>
      <c r="F2807" s="217">
        <v>200</v>
      </c>
      <c r="G2807" s="218">
        <v>2297.1</v>
      </c>
      <c r="H2807" s="218">
        <v>930.4</v>
      </c>
      <c r="I2807" s="180">
        <f t="shared" si="43"/>
        <v>40.503243219711813</v>
      </c>
    </row>
    <row r="2808" spans="1:9" x14ac:dyDescent="0.25">
      <c r="A2808" s="213" t="s">
        <v>603</v>
      </c>
      <c r="B2808" s="214">
        <v>948</v>
      </c>
      <c r="C2808" s="215">
        <v>4</v>
      </c>
      <c r="D2808" s="215">
        <v>10</v>
      </c>
      <c r="E2808" s="216">
        <v>8900000190</v>
      </c>
      <c r="F2808" s="217">
        <v>800</v>
      </c>
      <c r="G2808" s="218">
        <v>13</v>
      </c>
      <c r="H2808" s="218">
        <v>11.2</v>
      </c>
      <c r="I2808" s="180">
        <f t="shared" si="43"/>
        <v>86.153846153846146</v>
      </c>
    </row>
    <row r="2809" spans="1:9" x14ac:dyDescent="0.25">
      <c r="A2809" s="213" t="s">
        <v>596</v>
      </c>
      <c r="B2809" s="214">
        <v>948</v>
      </c>
      <c r="C2809" s="215">
        <v>4</v>
      </c>
      <c r="D2809" s="215">
        <v>10</v>
      </c>
      <c r="E2809" s="216">
        <v>8900000870</v>
      </c>
      <c r="F2809" s="217"/>
      <c r="G2809" s="218">
        <v>112.5</v>
      </c>
      <c r="H2809" s="218">
        <v>103.4</v>
      </c>
      <c r="I2809" s="180">
        <f t="shared" si="43"/>
        <v>91.911111111111126</v>
      </c>
    </row>
    <row r="2810" spans="1:9" ht="33.75" x14ac:dyDescent="0.25">
      <c r="A2810" s="213" t="s">
        <v>595</v>
      </c>
      <c r="B2810" s="214">
        <v>948</v>
      </c>
      <c r="C2810" s="215">
        <v>4</v>
      </c>
      <c r="D2810" s="215">
        <v>10</v>
      </c>
      <c r="E2810" s="216">
        <v>8900000870</v>
      </c>
      <c r="F2810" s="217">
        <v>100</v>
      </c>
      <c r="G2810" s="218">
        <v>112.5</v>
      </c>
      <c r="H2810" s="218">
        <v>103.4</v>
      </c>
      <c r="I2810" s="180">
        <f t="shared" si="43"/>
        <v>91.911111111111126</v>
      </c>
    </row>
    <row r="2811" spans="1:9" ht="22.5" x14ac:dyDescent="0.25">
      <c r="A2811" s="213" t="s">
        <v>1424</v>
      </c>
      <c r="B2811" s="214">
        <v>948</v>
      </c>
      <c r="C2811" s="215">
        <v>4</v>
      </c>
      <c r="D2811" s="215">
        <v>10</v>
      </c>
      <c r="E2811" s="216">
        <v>8900055490</v>
      </c>
      <c r="F2811" s="217"/>
      <c r="G2811" s="218">
        <v>354</v>
      </c>
      <c r="H2811" s="218">
        <v>354</v>
      </c>
      <c r="I2811" s="180">
        <f t="shared" si="43"/>
        <v>100</v>
      </c>
    </row>
    <row r="2812" spans="1:9" ht="33.75" x14ac:dyDescent="0.25">
      <c r="A2812" s="213" t="s">
        <v>595</v>
      </c>
      <c r="B2812" s="214">
        <v>948</v>
      </c>
      <c r="C2812" s="215">
        <v>4</v>
      </c>
      <c r="D2812" s="215">
        <v>10</v>
      </c>
      <c r="E2812" s="216">
        <v>8900055490</v>
      </c>
      <c r="F2812" s="217">
        <v>100</v>
      </c>
      <c r="G2812" s="218">
        <v>354</v>
      </c>
      <c r="H2812" s="218">
        <v>354</v>
      </c>
      <c r="I2812" s="180">
        <f t="shared" si="43"/>
        <v>100</v>
      </c>
    </row>
    <row r="2813" spans="1:9" x14ac:dyDescent="0.25">
      <c r="A2813" s="213" t="s">
        <v>1294</v>
      </c>
      <c r="B2813" s="214">
        <v>948</v>
      </c>
      <c r="C2813" s="215">
        <v>12</v>
      </c>
      <c r="D2813" s="215"/>
      <c r="E2813" s="216"/>
      <c r="F2813" s="217"/>
      <c r="G2813" s="218">
        <v>44898.9</v>
      </c>
      <c r="H2813" s="218">
        <v>44898.9</v>
      </c>
      <c r="I2813" s="180">
        <f t="shared" si="43"/>
        <v>100</v>
      </c>
    </row>
    <row r="2814" spans="1:9" x14ac:dyDescent="0.25">
      <c r="A2814" s="213" t="s">
        <v>1295</v>
      </c>
      <c r="B2814" s="214">
        <v>948</v>
      </c>
      <c r="C2814" s="215">
        <v>12</v>
      </c>
      <c r="D2814" s="215">
        <v>1</v>
      </c>
      <c r="E2814" s="216"/>
      <c r="F2814" s="217"/>
      <c r="G2814" s="218">
        <v>9626.9</v>
      </c>
      <c r="H2814" s="218">
        <v>9626.9</v>
      </c>
      <c r="I2814" s="180">
        <f t="shared" si="43"/>
        <v>100</v>
      </c>
    </row>
    <row r="2815" spans="1:9" ht="22.5" x14ac:dyDescent="0.25">
      <c r="A2815" s="213" t="s">
        <v>711</v>
      </c>
      <c r="B2815" s="214">
        <v>948</v>
      </c>
      <c r="C2815" s="215">
        <v>12</v>
      </c>
      <c r="D2815" s="215">
        <v>1</v>
      </c>
      <c r="E2815" s="216">
        <v>1200000000</v>
      </c>
      <c r="F2815" s="217"/>
      <c r="G2815" s="218">
        <v>9626.9</v>
      </c>
      <c r="H2815" s="218">
        <v>9626.9</v>
      </c>
      <c r="I2815" s="180">
        <f t="shared" si="43"/>
        <v>100</v>
      </c>
    </row>
    <row r="2816" spans="1:9" ht="22.5" x14ac:dyDescent="0.25">
      <c r="A2816" s="213" t="s">
        <v>1772</v>
      </c>
      <c r="B2816" s="214">
        <v>948</v>
      </c>
      <c r="C2816" s="215">
        <v>12</v>
      </c>
      <c r="D2816" s="215">
        <v>1</v>
      </c>
      <c r="E2816" s="216">
        <v>1230000000</v>
      </c>
      <c r="F2816" s="217"/>
      <c r="G2816" s="218">
        <v>9626.9</v>
      </c>
      <c r="H2816" s="218">
        <v>9626.9</v>
      </c>
      <c r="I2816" s="180">
        <f t="shared" si="43"/>
        <v>100</v>
      </c>
    </row>
    <row r="2817" spans="1:9" ht="22.5" x14ac:dyDescent="0.25">
      <c r="A2817" s="213" t="s">
        <v>1296</v>
      </c>
      <c r="B2817" s="214">
        <v>948</v>
      </c>
      <c r="C2817" s="215">
        <v>12</v>
      </c>
      <c r="D2817" s="215">
        <v>1</v>
      </c>
      <c r="E2817" s="216">
        <v>1230100000</v>
      </c>
      <c r="F2817" s="217"/>
      <c r="G2817" s="218">
        <v>9626.9</v>
      </c>
      <c r="H2817" s="218">
        <v>9626.9</v>
      </c>
      <c r="I2817" s="180">
        <f t="shared" si="43"/>
        <v>100</v>
      </c>
    </row>
    <row r="2818" spans="1:9" ht="22.5" x14ac:dyDescent="0.25">
      <c r="A2818" s="213" t="s">
        <v>1297</v>
      </c>
      <c r="B2818" s="214">
        <v>948</v>
      </c>
      <c r="C2818" s="215">
        <v>12</v>
      </c>
      <c r="D2818" s="215">
        <v>1</v>
      </c>
      <c r="E2818" s="216">
        <v>1230140050</v>
      </c>
      <c r="F2818" s="217"/>
      <c r="G2818" s="218">
        <v>9626.9</v>
      </c>
      <c r="H2818" s="218">
        <v>9626.9</v>
      </c>
      <c r="I2818" s="180">
        <f t="shared" si="43"/>
        <v>100</v>
      </c>
    </row>
    <row r="2819" spans="1:9" ht="22.5" x14ac:dyDescent="0.25">
      <c r="A2819" s="213" t="s">
        <v>620</v>
      </c>
      <c r="B2819" s="214">
        <v>948</v>
      </c>
      <c r="C2819" s="215">
        <v>12</v>
      </c>
      <c r="D2819" s="215">
        <v>1</v>
      </c>
      <c r="E2819" s="216">
        <v>1230140050</v>
      </c>
      <c r="F2819" s="217">
        <v>600</v>
      </c>
      <c r="G2819" s="218">
        <v>9626.9</v>
      </c>
      <c r="H2819" s="218">
        <v>9626.9</v>
      </c>
      <c r="I2819" s="180">
        <f t="shared" si="43"/>
        <v>100</v>
      </c>
    </row>
    <row r="2820" spans="1:9" x14ac:dyDescent="0.25">
      <c r="A2820" s="213" t="s">
        <v>1298</v>
      </c>
      <c r="B2820" s="214">
        <v>948</v>
      </c>
      <c r="C2820" s="215">
        <v>12</v>
      </c>
      <c r="D2820" s="215">
        <v>2</v>
      </c>
      <c r="E2820" s="216"/>
      <c r="F2820" s="217"/>
      <c r="G2820" s="218">
        <v>35272</v>
      </c>
      <c r="H2820" s="218">
        <v>35272</v>
      </c>
      <c r="I2820" s="180">
        <f t="shared" si="43"/>
        <v>100</v>
      </c>
    </row>
    <row r="2821" spans="1:9" ht="22.5" x14ac:dyDescent="0.25">
      <c r="A2821" s="213" t="s">
        <v>711</v>
      </c>
      <c r="B2821" s="214">
        <v>948</v>
      </c>
      <c r="C2821" s="215">
        <v>12</v>
      </c>
      <c r="D2821" s="215">
        <v>2</v>
      </c>
      <c r="E2821" s="216">
        <v>1200000000</v>
      </c>
      <c r="F2821" s="217"/>
      <c r="G2821" s="218">
        <v>35272</v>
      </c>
      <c r="H2821" s="218">
        <v>35272</v>
      </c>
      <c r="I2821" s="180">
        <f t="shared" si="43"/>
        <v>100</v>
      </c>
    </row>
    <row r="2822" spans="1:9" ht="22.5" x14ac:dyDescent="0.25">
      <c r="A2822" s="213" t="s">
        <v>1772</v>
      </c>
      <c r="B2822" s="214">
        <v>948</v>
      </c>
      <c r="C2822" s="215">
        <v>12</v>
      </c>
      <c r="D2822" s="215">
        <v>2</v>
      </c>
      <c r="E2822" s="216">
        <v>1230000000</v>
      </c>
      <c r="F2822" s="217"/>
      <c r="G2822" s="218">
        <v>35272</v>
      </c>
      <c r="H2822" s="218">
        <v>35272</v>
      </c>
      <c r="I2822" s="180">
        <f t="shared" si="43"/>
        <v>100</v>
      </c>
    </row>
    <row r="2823" spans="1:9" ht="22.5" x14ac:dyDescent="0.25">
      <c r="A2823" s="213" t="s">
        <v>1296</v>
      </c>
      <c r="B2823" s="214">
        <v>948</v>
      </c>
      <c r="C2823" s="215">
        <v>12</v>
      </c>
      <c r="D2823" s="215">
        <v>2</v>
      </c>
      <c r="E2823" s="216">
        <v>1230100000</v>
      </c>
      <c r="F2823" s="217"/>
      <c r="G2823" s="218">
        <v>35272</v>
      </c>
      <c r="H2823" s="218">
        <v>35272</v>
      </c>
      <c r="I2823" s="180">
        <f t="shared" si="43"/>
        <v>100</v>
      </c>
    </row>
    <row r="2824" spans="1:9" ht="22.5" x14ac:dyDescent="0.25">
      <c r="A2824" s="213" t="s">
        <v>1297</v>
      </c>
      <c r="B2824" s="214">
        <v>948</v>
      </c>
      <c r="C2824" s="215">
        <v>12</v>
      </c>
      <c r="D2824" s="215">
        <v>2</v>
      </c>
      <c r="E2824" s="216">
        <v>1230140060</v>
      </c>
      <c r="F2824" s="217"/>
      <c r="G2824" s="218">
        <v>35272</v>
      </c>
      <c r="H2824" s="218">
        <v>35272</v>
      </c>
      <c r="I2824" s="180">
        <f t="shared" si="43"/>
        <v>100</v>
      </c>
    </row>
    <row r="2825" spans="1:9" ht="22.5" x14ac:dyDescent="0.25">
      <c r="A2825" s="213" t="s">
        <v>620</v>
      </c>
      <c r="B2825" s="214">
        <v>948</v>
      </c>
      <c r="C2825" s="215">
        <v>12</v>
      </c>
      <c r="D2825" s="215">
        <v>2</v>
      </c>
      <c r="E2825" s="216">
        <v>1230140060</v>
      </c>
      <c r="F2825" s="217">
        <v>600</v>
      </c>
      <c r="G2825" s="218">
        <v>35272</v>
      </c>
      <c r="H2825" s="218">
        <v>35272</v>
      </c>
      <c r="I2825" s="180">
        <f t="shared" si="43"/>
        <v>100</v>
      </c>
    </row>
  </sheetData>
  <autoFilter ref="A11:N2825"/>
  <mergeCells count="3">
    <mergeCell ref="H5:I5"/>
    <mergeCell ref="A6:I6"/>
    <mergeCell ref="A7:I7"/>
  </mergeCells>
  <pageMargins left="0.27559055118110237" right="0.15748031496062992" top="0.39370078740157483" bottom="0.15748031496062992" header="0" footer="0"/>
  <pageSetup paperSize="9" scale="77" firstPageNumber="70" fitToHeight="81" orientation="portrait" useFirstPageNumber="1" r:id="rId1"/>
  <headerFooter scaleWithDoc="0">
    <oddHeader>&amp;R&amp;"Times New Roman,обычный"&amp;P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72"/>
  <sheetViews>
    <sheetView tabSelected="1" view="pageBreakPreview" topLeftCell="A67" zoomScale="80" zoomScaleNormal="100" zoomScaleSheetLayoutView="80" workbookViewId="0">
      <selection activeCell="G14" sqref="G14"/>
    </sheetView>
  </sheetViews>
  <sheetFormatPr defaultRowHeight="12.75" x14ac:dyDescent="0.2"/>
  <cols>
    <col min="1" max="1" width="10.85546875" style="220" customWidth="1"/>
    <col min="2" max="2" width="78.140625" style="220" customWidth="1"/>
    <col min="3" max="3" width="62.140625" style="221" customWidth="1"/>
    <col min="4" max="4" width="18.140625" style="221" customWidth="1"/>
    <col min="5" max="6" width="14.85546875" style="221" customWidth="1"/>
    <col min="7" max="7" width="18.140625" style="221" customWidth="1"/>
    <col min="8" max="9" width="13.5703125" style="221" customWidth="1"/>
    <col min="10" max="16384" width="9.140625" style="220"/>
  </cols>
  <sheetData>
    <row r="1" spans="1:9" ht="15.75" x14ac:dyDescent="0.25">
      <c r="F1" s="222"/>
      <c r="I1" s="1" t="s">
        <v>1334</v>
      </c>
    </row>
    <row r="2" spans="1:9" ht="15.75" x14ac:dyDescent="0.25">
      <c r="F2" s="222"/>
      <c r="I2" s="1" t="s">
        <v>1</v>
      </c>
    </row>
    <row r="3" spans="1:9" ht="15.75" x14ac:dyDescent="0.25">
      <c r="F3" s="222"/>
      <c r="I3" s="1" t="s">
        <v>1411</v>
      </c>
    </row>
    <row r="4" spans="1:9" ht="15.75" x14ac:dyDescent="0.25">
      <c r="F4" s="222"/>
      <c r="I4" s="1" t="s">
        <v>1412</v>
      </c>
    </row>
    <row r="5" spans="1:9" ht="15.75" x14ac:dyDescent="0.2">
      <c r="C5" s="223"/>
      <c r="D5" s="223"/>
      <c r="E5" s="223"/>
      <c r="F5" s="223"/>
      <c r="G5" s="223"/>
      <c r="H5" s="223"/>
      <c r="I5" s="223"/>
    </row>
    <row r="6" spans="1:9" ht="15.75" x14ac:dyDescent="0.2">
      <c r="A6" s="402" t="s">
        <v>1335</v>
      </c>
      <c r="B6" s="402"/>
      <c r="C6" s="402"/>
      <c r="D6" s="402"/>
      <c r="E6" s="402"/>
      <c r="F6" s="402"/>
      <c r="G6" s="402"/>
      <c r="H6" s="402"/>
      <c r="I6" s="402"/>
    </row>
    <row r="7" spans="1:9" ht="63" customHeight="1" x14ac:dyDescent="0.2">
      <c r="A7" s="402" t="s">
        <v>1420</v>
      </c>
      <c r="B7" s="402"/>
      <c r="C7" s="402"/>
      <c r="D7" s="402"/>
      <c r="E7" s="402"/>
      <c r="F7" s="402"/>
      <c r="G7" s="402"/>
      <c r="H7" s="402"/>
      <c r="I7" s="402"/>
    </row>
    <row r="8" spans="1:9" ht="15.75" x14ac:dyDescent="0.2">
      <c r="A8" s="224"/>
      <c r="B8" s="224"/>
      <c r="C8" s="224"/>
      <c r="D8" s="224"/>
      <c r="E8" s="224"/>
      <c r="F8" s="224"/>
      <c r="G8" s="224"/>
      <c r="H8" s="224"/>
      <c r="I8" s="224"/>
    </row>
    <row r="9" spans="1:9" ht="15" x14ac:dyDescent="0.2">
      <c r="C9" s="225"/>
      <c r="D9" s="225"/>
      <c r="E9" s="225"/>
      <c r="F9" s="226"/>
      <c r="G9" s="225"/>
      <c r="H9" s="225"/>
      <c r="I9" s="226" t="s">
        <v>33</v>
      </c>
    </row>
    <row r="10" spans="1:9" s="227" customFormat="1" ht="15.75" x14ac:dyDescent="0.2">
      <c r="A10" s="403" t="s">
        <v>1336</v>
      </c>
      <c r="B10" s="404" t="s">
        <v>1337</v>
      </c>
      <c r="C10" s="404" t="s">
        <v>1338</v>
      </c>
      <c r="D10" s="404" t="s">
        <v>5</v>
      </c>
      <c r="E10" s="404" t="s">
        <v>1339</v>
      </c>
      <c r="F10" s="404"/>
      <c r="G10" s="404" t="s">
        <v>2006</v>
      </c>
      <c r="H10" s="404" t="s">
        <v>1339</v>
      </c>
      <c r="I10" s="404"/>
    </row>
    <row r="11" spans="1:9" ht="15.75" x14ac:dyDescent="0.2">
      <c r="A11" s="403"/>
      <c r="B11" s="404"/>
      <c r="C11" s="404"/>
      <c r="D11" s="404"/>
      <c r="E11" s="228" t="s">
        <v>1340</v>
      </c>
      <c r="F11" s="229" t="s">
        <v>1341</v>
      </c>
      <c r="G11" s="404"/>
      <c r="H11" s="228" t="s">
        <v>1340</v>
      </c>
      <c r="I11" s="229" t="s">
        <v>1341</v>
      </c>
    </row>
    <row r="12" spans="1:9" s="231" customFormat="1" ht="15" x14ac:dyDescent="0.2">
      <c r="A12" s="230">
        <v>1</v>
      </c>
      <c r="B12" s="230">
        <v>2</v>
      </c>
      <c r="C12" s="230">
        <v>3</v>
      </c>
      <c r="D12" s="230">
        <v>4</v>
      </c>
      <c r="E12" s="230">
        <v>5</v>
      </c>
      <c r="F12" s="230">
        <v>6</v>
      </c>
      <c r="G12" s="230">
        <v>7</v>
      </c>
      <c r="H12" s="230">
        <v>8</v>
      </c>
      <c r="I12" s="230">
        <v>9</v>
      </c>
    </row>
    <row r="13" spans="1:9" s="236" customFormat="1" ht="15.75" x14ac:dyDescent="0.25">
      <c r="A13" s="232"/>
      <c r="B13" s="233" t="s">
        <v>1342</v>
      </c>
      <c r="C13" s="372"/>
      <c r="D13" s="235">
        <f>SUM(D14:D72)</f>
        <v>9885065.0822100006</v>
      </c>
      <c r="E13" s="235">
        <f t="shared" ref="E13:I13" si="0">SUM(E14:E72)</f>
        <v>8239791.2946200008</v>
      </c>
      <c r="F13" s="235">
        <f t="shared" si="0"/>
        <v>1645273.7875899998</v>
      </c>
      <c r="G13" s="235">
        <f>SUM(G14:G72)</f>
        <v>9685672.9299600013</v>
      </c>
      <c r="H13" s="235">
        <f>SUM(H14:H72)</f>
        <v>8136009.6974099996</v>
      </c>
      <c r="I13" s="235">
        <f t="shared" si="0"/>
        <v>1549663.2325500003</v>
      </c>
    </row>
    <row r="14" spans="1:9" s="236" customFormat="1" ht="31.5" x14ac:dyDescent="0.25">
      <c r="A14" s="237">
        <v>1</v>
      </c>
      <c r="B14" s="238" t="s">
        <v>1789</v>
      </c>
      <c r="C14" s="238" t="s">
        <v>1346</v>
      </c>
      <c r="D14" s="234">
        <f>E14+F14</f>
        <v>358527.21815000003</v>
      </c>
      <c r="E14" s="234">
        <v>283934.5</v>
      </c>
      <c r="F14" s="234">
        <v>74592.718150000015</v>
      </c>
      <c r="G14" s="234">
        <f>H14+I14</f>
        <v>348335.24673000001</v>
      </c>
      <c r="H14" s="234">
        <v>283934.5</v>
      </c>
      <c r="I14" s="234">
        <v>64400.746729999999</v>
      </c>
    </row>
    <row r="15" spans="1:9" s="236" customFormat="1" ht="47.25" x14ac:dyDescent="0.25">
      <c r="A15" s="237">
        <v>2</v>
      </c>
      <c r="B15" s="238" t="s">
        <v>1790</v>
      </c>
      <c r="C15" s="238" t="s">
        <v>1346</v>
      </c>
      <c r="D15" s="234">
        <f t="shared" ref="D15:D72" si="1">E15+F15</f>
        <v>95736.489900000015</v>
      </c>
      <c r="E15" s="234">
        <v>76318.100000000006</v>
      </c>
      <c r="F15" s="234">
        <v>19418.389900000002</v>
      </c>
      <c r="G15" s="234">
        <f t="shared" ref="G15:G72" si="2">H15+I15</f>
        <v>95734.108999999997</v>
      </c>
      <c r="H15" s="234">
        <v>76318.100000000006</v>
      </c>
      <c r="I15" s="234">
        <v>19416.008999999998</v>
      </c>
    </row>
    <row r="16" spans="1:9" s="236" customFormat="1" ht="31.5" x14ac:dyDescent="0.25">
      <c r="A16" s="237">
        <v>3</v>
      </c>
      <c r="B16" s="238" t="s">
        <v>1791</v>
      </c>
      <c r="C16" s="238" t="s">
        <v>1346</v>
      </c>
      <c r="D16" s="234">
        <f t="shared" si="1"/>
        <v>15000</v>
      </c>
      <c r="E16" s="234">
        <v>0</v>
      </c>
      <c r="F16" s="234">
        <v>15000</v>
      </c>
      <c r="G16" s="234">
        <f t="shared" si="2"/>
        <v>15000</v>
      </c>
      <c r="H16" s="234">
        <v>0</v>
      </c>
      <c r="I16" s="234">
        <v>15000</v>
      </c>
    </row>
    <row r="17" spans="1:9" s="236" customFormat="1" ht="31.5" x14ac:dyDescent="0.25">
      <c r="A17" s="237">
        <v>4</v>
      </c>
      <c r="B17" s="238" t="s">
        <v>1792</v>
      </c>
      <c r="C17" s="238" t="s">
        <v>1793</v>
      </c>
      <c r="D17" s="234">
        <f t="shared" si="1"/>
        <v>20291.2</v>
      </c>
      <c r="E17" s="234">
        <v>0</v>
      </c>
      <c r="F17" s="234">
        <v>20291.2</v>
      </c>
      <c r="G17" s="234">
        <f t="shared" si="2"/>
        <v>20000</v>
      </c>
      <c r="H17" s="234">
        <v>0</v>
      </c>
      <c r="I17" s="234">
        <v>20000</v>
      </c>
    </row>
    <row r="18" spans="1:9" s="236" customFormat="1" ht="47.25" x14ac:dyDescent="0.25">
      <c r="A18" s="237">
        <v>5</v>
      </c>
      <c r="B18" s="238" t="s">
        <v>1794</v>
      </c>
      <c r="C18" s="238" t="s">
        <v>1344</v>
      </c>
      <c r="D18" s="234">
        <f t="shared" si="1"/>
        <v>19031.030949999997</v>
      </c>
      <c r="E18" s="234">
        <v>0</v>
      </c>
      <c r="F18" s="234">
        <v>19031.030949999997</v>
      </c>
      <c r="G18" s="234">
        <f t="shared" si="2"/>
        <v>12902.366889999999</v>
      </c>
      <c r="H18" s="234">
        <v>0</v>
      </c>
      <c r="I18" s="234">
        <v>12902.366889999999</v>
      </c>
    </row>
    <row r="19" spans="1:9" s="236" customFormat="1" ht="47.25" x14ac:dyDescent="0.25">
      <c r="A19" s="237">
        <v>6</v>
      </c>
      <c r="B19" s="238" t="s">
        <v>1795</v>
      </c>
      <c r="C19" s="238" t="s">
        <v>1344</v>
      </c>
      <c r="D19" s="234">
        <f t="shared" si="1"/>
        <v>27628.888999999999</v>
      </c>
      <c r="E19" s="234">
        <v>27352.6</v>
      </c>
      <c r="F19" s="234">
        <v>276.28900000000004</v>
      </c>
      <c r="G19" s="234">
        <f t="shared" si="2"/>
        <v>27628.888999999999</v>
      </c>
      <c r="H19" s="234">
        <v>27352.6</v>
      </c>
      <c r="I19" s="234">
        <v>276.28900000000004</v>
      </c>
    </row>
    <row r="20" spans="1:9" s="236" customFormat="1" ht="47.25" x14ac:dyDescent="0.25">
      <c r="A20" s="237">
        <v>7</v>
      </c>
      <c r="B20" s="238" t="s">
        <v>1796</v>
      </c>
      <c r="C20" s="238" t="s">
        <v>1344</v>
      </c>
      <c r="D20" s="234">
        <f t="shared" si="1"/>
        <v>129380.59</v>
      </c>
      <c r="E20" s="234">
        <v>128086.7</v>
      </c>
      <c r="F20" s="234">
        <v>1293.8900000000001</v>
      </c>
      <c r="G20" s="234">
        <f t="shared" si="2"/>
        <v>125529.3406</v>
      </c>
      <c r="H20" s="234">
        <v>124274.04626</v>
      </c>
      <c r="I20" s="234">
        <v>1255.2943399999999</v>
      </c>
    </row>
    <row r="21" spans="1:9" s="236" customFormat="1" ht="47.25" x14ac:dyDescent="0.25">
      <c r="A21" s="237">
        <v>8</v>
      </c>
      <c r="B21" s="238" t="s">
        <v>1797</v>
      </c>
      <c r="C21" s="238" t="s">
        <v>1344</v>
      </c>
      <c r="D21" s="234">
        <f t="shared" si="1"/>
        <v>11400</v>
      </c>
      <c r="E21" s="234">
        <v>0</v>
      </c>
      <c r="F21" s="234">
        <v>11400</v>
      </c>
      <c r="G21" s="234">
        <f t="shared" si="2"/>
        <v>10257.72558</v>
      </c>
      <c r="H21" s="234">
        <v>0</v>
      </c>
      <c r="I21" s="234">
        <v>10257.72558</v>
      </c>
    </row>
    <row r="22" spans="1:9" s="236" customFormat="1" ht="47.25" x14ac:dyDescent="0.25">
      <c r="A22" s="237">
        <v>9</v>
      </c>
      <c r="B22" s="238" t="s">
        <v>1798</v>
      </c>
      <c r="C22" s="238" t="s">
        <v>1344</v>
      </c>
      <c r="D22" s="234">
        <f t="shared" si="1"/>
        <v>1664.7687000000001</v>
      </c>
      <c r="E22" s="234">
        <v>0</v>
      </c>
      <c r="F22" s="234">
        <v>1664.7687000000001</v>
      </c>
      <c r="G22" s="234">
        <f t="shared" si="2"/>
        <v>1664.7687000000001</v>
      </c>
      <c r="H22" s="234">
        <v>0</v>
      </c>
      <c r="I22" s="234">
        <v>1664.7687000000001</v>
      </c>
    </row>
    <row r="23" spans="1:9" s="236" customFormat="1" ht="47.25" x14ac:dyDescent="0.25">
      <c r="A23" s="237">
        <v>10</v>
      </c>
      <c r="B23" s="238" t="s">
        <v>1799</v>
      </c>
      <c r="C23" s="238" t="s">
        <v>1344</v>
      </c>
      <c r="D23" s="234">
        <f t="shared" si="1"/>
        <v>3219.3732599999998</v>
      </c>
      <c r="E23" s="234">
        <v>0</v>
      </c>
      <c r="F23" s="234">
        <v>3219.3732599999998</v>
      </c>
      <c r="G23" s="234">
        <f t="shared" si="2"/>
        <v>3219.3732599999998</v>
      </c>
      <c r="H23" s="234">
        <v>0</v>
      </c>
      <c r="I23" s="234">
        <v>3219.3732599999998</v>
      </c>
    </row>
    <row r="24" spans="1:9" s="236" customFormat="1" ht="47.25" x14ac:dyDescent="0.25">
      <c r="A24" s="237">
        <v>11</v>
      </c>
      <c r="B24" s="238" t="s">
        <v>1800</v>
      </c>
      <c r="C24" s="238" t="s">
        <v>1344</v>
      </c>
      <c r="D24" s="234">
        <f t="shared" si="1"/>
        <v>123.46758</v>
      </c>
      <c r="E24" s="234">
        <v>0</v>
      </c>
      <c r="F24" s="234">
        <v>123.46758</v>
      </c>
      <c r="G24" s="234">
        <f t="shared" si="2"/>
        <v>123.46758</v>
      </c>
      <c r="H24" s="234">
        <v>0</v>
      </c>
      <c r="I24" s="234">
        <v>123.46758</v>
      </c>
    </row>
    <row r="25" spans="1:9" s="236" customFormat="1" ht="47.25" x14ac:dyDescent="0.25">
      <c r="A25" s="237">
        <v>12</v>
      </c>
      <c r="B25" s="238" t="s">
        <v>1801</v>
      </c>
      <c r="C25" s="238" t="s">
        <v>1344</v>
      </c>
      <c r="D25" s="234">
        <f t="shared" si="1"/>
        <v>249888.55</v>
      </c>
      <c r="E25" s="234">
        <v>0</v>
      </c>
      <c r="F25" s="234">
        <v>249888.55</v>
      </c>
      <c r="G25" s="234">
        <f t="shared" si="2"/>
        <v>249888.55</v>
      </c>
      <c r="H25" s="234">
        <v>0</v>
      </c>
      <c r="I25" s="234">
        <v>249888.55</v>
      </c>
    </row>
    <row r="26" spans="1:9" s="236" customFormat="1" ht="47.25" x14ac:dyDescent="0.25">
      <c r="A26" s="237">
        <v>13</v>
      </c>
      <c r="B26" s="238" t="s">
        <v>1802</v>
      </c>
      <c r="C26" s="238" t="s">
        <v>1344</v>
      </c>
      <c r="D26" s="234">
        <f t="shared" si="1"/>
        <v>195000</v>
      </c>
      <c r="E26" s="234">
        <v>0</v>
      </c>
      <c r="F26" s="234">
        <v>195000</v>
      </c>
      <c r="G26" s="234">
        <f t="shared" si="2"/>
        <v>195000</v>
      </c>
      <c r="H26" s="234">
        <v>0</v>
      </c>
      <c r="I26" s="234">
        <v>195000</v>
      </c>
    </row>
    <row r="27" spans="1:9" s="236" customFormat="1" ht="47.25" x14ac:dyDescent="0.25">
      <c r="A27" s="237">
        <v>14</v>
      </c>
      <c r="B27" s="238" t="s">
        <v>1803</v>
      </c>
      <c r="C27" s="238" t="s">
        <v>1344</v>
      </c>
      <c r="D27" s="234">
        <f t="shared" si="1"/>
        <v>188000.45</v>
      </c>
      <c r="E27" s="234">
        <v>0</v>
      </c>
      <c r="F27" s="234">
        <v>188000.45</v>
      </c>
      <c r="G27" s="234">
        <f t="shared" si="2"/>
        <v>188000.45</v>
      </c>
      <c r="H27" s="234">
        <v>0</v>
      </c>
      <c r="I27" s="234">
        <v>188000.45</v>
      </c>
    </row>
    <row r="28" spans="1:9" s="236" customFormat="1" ht="47.25" x14ac:dyDescent="0.25">
      <c r="A28" s="237">
        <v>15</v>
      </c>
      <c r="B28" s="238" t="s">
        <v>1804</v>
      </c>
      <c r="C28" s="238" t="s">
        <v>1344</v>
      </c>
      <c r="D28" s="234">
        <f t="shared" si="1"/>
        <v>51029.25</v>
      </c>
      <c r="E28" s="234">
        <v>0</v>
      </c>
      <c r="F28" s="234">
        <v>51029.25</v>
      </c>
      <c r="G28" s="234">
        <f t="shared" si="2"/>
        <v>38096.08857</v>
      </c>
      <c r="H28" s="234">
        <v>0</v>
      </c>
      <c r="I28" s="234">
        <v>38096.08857</v>
      </c>
    </row>
    <row r="29" spans="1:9" s="236" customFormat="1" ht="31.5" x14ac:dyDescent="0.25">
      <c r="A29" s="237">
        <v>16</v>
      </c>
      <c r="B29" s="238" t="s">
        <v>1805</v>
      </c>
      <c r="C29" s="238" t="s">
        <v>1806</v>
      </c>
      <c r="D29" s="234">
        <f t="shared" si="1"/>
        <v>28471.166360000003</v>
      </c>
      <c r="E29" s="234">
        <v>28186.400000000001</v>
      </c>
      <c r="F29" s="234">
        <v>284.76636000000002</v>
      </c>
      <c r="G29" s="234">
        <f t="shared" si="2"/>
        <v>28471.166360000003</v>
      </c>
      <c r="H29" s="234">
        <v>28186.400000000001</v>
      </c>
      <c r="I29" s="234">
        <v>284.76636000000002</v>
      </c>
    </row>
    <row r="30" spans="1:9" s="236" customFormat="1" ht="31.5" x14ac:dyDescent="0.25">
      <c r="A30" s="237">
        <v>17</v>
      </c>
      <c r="B30" s="239" t="s">
        <v>1807</v>
      </c>
      <c r="C30" s="238" t="s">
        <v>1806</v>
      </c>
      <c r="D30" s="234">
        <f t="shared" si="1"/>
        <v>473343.55546</v>
      </c>
      <c r="E30" s="234">
        <v>468609.5</v>
      </c>
      <c r="F30" s="234">
        <v>4734.0554599999996</v>
      </c>
      <c r="G30" s="234">
        <f t="shared" si="2"/>
        <v>473343</v>
      </c>
      <c r="H30" s="234">
        <v>468609.5</v>
      </c>
      <c r="I30" s="234">
        <v>4733.5</v>
      </c>
    </row>
    <row r="31" spans="1:9" s="236" customFormat="1" ht="31.5" x14ac:dyDescent="0.25">
      <c r="A31" s="237">
        <v>18</v>
      </c>
      <c r="B31" s="239" t="s">
        <v>1808</v>
      </c>
      <c r="C31" s="238" t="s">
        <v>1343</v>
      </c>
      <c r="D31" s="234">
        <f t="shared" si="1"/>
        <v>636955.96114000003</v>
      </c>
      <c r="E31" s="234">
        <v>630586.4</v>
      </c>
      <c r="F31" s="234">
        <v>6369.5611399999998</v>
      </c>
      <c r="G31" s="234">
        <f t="shared" si="2"/>
        <v>636955.96114000003</v>
      </c>
      <c r="H31" s="234">
        <v>630586.4</v>
      </c>
      <c r="I31" s="234">
        <v>6369.5611399999998</v>
      </c>
    </row>
    <row r="32" spans="1:9" s="236" customFormat="1" ht="31.5" x14ac:dyDescent="0.25">
      <c r="A32" s="237">
        <v>19</v>
      </c>
      <c r="B32" s="239" t="s">
        <v>1809</v>
      </c>
      <c r="C32" s="238" t="s">
        <v>1343</v>
      </c>
      <c r="D32" s="234">
        <f t="shared" si="1"/>
        <v>686882.76095000003</v>
      </c>
      <c r="E32" s="234">
        <v>682494</v>
      </c>
      <c r="F32" s="234">
        <v>4388.7609499999999</v>
      </c>
      <c r="G32" s="234">
        <f t="shared" si="2"/>
        <v>686882.76095000003</v>
      </c>
      <c r="H32" s="234">
        <v>682494</v>
      </c>
      <c r="I32" s="234">
        <v>4388.7609499999999</v>
      </c>
    </row>
    <row r="33" spans="1:9" s="236" customFormat="1" ht="31.5" x14ac:dyDescent="0.25">
      <c r="A33" s="237">
        <v>20</v>
      </c>
      <c r="B33" s="239" t="s">
        <v>1810</v>
      </c>
      <c r="C33" s="238" t="s">
        <v>1343</v>
      </c>
      <c r="D33" s="234">
        <f t="shared" si="1"/>
        <v>438942.76095000003</v>
      </c>
      <c r="E33" s="234">
        <v>434553</v>
      </c>
      <c r="F33" s="234">
        <v>4389.7609499999999</v>
      </c>
      <c r="G33" s="234">
        <f t="shared" si="2"/>
        <v>438942.76095000003</v>
      </c>
      <c r="H33" s="234">
        <v>434553</v>
      </c>
      <c r="I33" s="234">
        <v>4389.7609499999999</v>
      </c>
    </row>
    <row r="34" spans="1:9" s="236" customFormat="1" ht="31.5" x14ac:dyDescent="0.25">
      <c r="A34" s="237">
        <v>21</v>
      </c>
      <c r="B34" s="239" t="s">
        <v>1811</v>
      </c>
      <c r="C34" s="238" t="s">
        <v>1343</v>
      </c>
      <c r="D34" s="234">
        <f t="shared" si="1"/>
        <v>1326827.9798000001</v>
      </c>
      <c r="E34" s="234">
        <v>1322435</v>
      </c>
      <c r="F34" s="234">
        <v>4392.9797999999992</v>
      </c>
      <c r="G34" s="234">
        <f t="shared" si="2"/>
        <v>1326827.9798000001</v>
      </c>
      <c r="H34" s="234">
        <v>1322435</v>
      </c>
      <c r="I34" s="234">
        <v>4392.9797999999992</v>
      </c>
    </row>
    <row r="35" spans="1:9" s="236" customFormat="1" ht="31.5" x14ac:dyDescent="0.25">
      <c r="A35" s="237">
        <v>22</v>
      </c>
      <c r="B35" s="239" t="s">
        <v>1812</v>
      </c>
      <c r="C35" s="238" t="s">
        <v>1343</v>
      </c>
      <c r="D35" s="234">
        <f t="shared" si="1"/>
        <v>600942.76095000003</v>
      </c>
      <c r="E35" s="234">
        <v>596553</v>
      </c>
      <c r="F35" s="234">
        <v>4389.7609499999999</v>
      </c>
      <c r="G35" s="234">
        <f t="shared" si="2"/>
        <v>600942.76095000003</v>
      </c>
      <c r="H35" s="234">
        <v>596553</v>
      </c>
      <c r="I35" s="234">
        <v>4389.7609499999999</v>
      </c>
    </row>
    <row r="36" spans="1:9" s="236" customFormat="1" ht="31.5" x14ac:dyDescent="0.25">
      <c r="A36" s="237">
        <v>23</v>
      </c>
      <c r="B36" s="239" t="s">
        <v>1813</v>
      </c>
      <c r="C36" s="238" t="s">
        <v>1343</v>
      </c>
      <c r="D36" s="234">
        <f t="shared" si="1"/>
        <v>680242.12121999997</v>
      </c>
      <c r="E36" s="234">
        <v>676965</v>
      </c>
      <c r="F36" s="234">
        <v>3277.12122</v>
      </c>
      <c r="G36" s="234">
        <f t="shared" si="2"/>
        <v>680242.12121999997</v>
      </c>
      <c r="H36" s="234">
        <v>676965</v>
      </c>
      <c r="I36" s="234">
        <v>3277.12122</v>
      </c>
    </row>
    <row r="37" spans="1:9" s="236" customFormat="1" ht="31.5" x14ac:dyDescent="0.25">
      <c r="A37" s="237">
        <v>24</v>
      </c>
      <c r="B37" s="239" t="s">
        <v>1814</v>
      </c>
      <c r="C37" s="239" t="s">
        <v>1343</v>
      </c>
      <c r="D37" s="234">
        <f t="shared" si="1"/>
        <v>234372.829</v>
      </c>
      <c r="E37" s="234">
        <v>232029.1</v>
      </c>
      <c r="F37" s="234">
        <v>2343.7289999999998</v>
      </c>
      <c r="G37" s="234">
        <f t="shared" si="2"/>
        <v>234372.829</v>
      </c>
      <c r="H37" s="234">
        <v>232029.1</v>
      </c>
      <c r="I37" s="234">
        <v>2343.7289999999998</v>
      </c>
    </row>
    <row r="38" spans="1:9" s="236" customFormat="1" ht="31.5" x14ac:dyDescent="0.25">
      <c r="A38" s="237">
        <v>25</v>
      </c>
      <c r="B38" s="239" t="s">
        <v>1815</v>
      </c>
      <c r="C38" s="239" t="s">
        <v>1343</v>
      </c>
      <c r="D38" s="234">
        <f t="shared" si="1"/>
        <v>234372.829</v>
      </c>
      <c r="E38" s="234">
        <v>232029.1</v>
      </c>
      <c r="F38" s="234">
        <v>2343.7289999999998</v>
      </c>
      <c r="G38" s="234">
        <f t="shared" si="2"/>
        <v>234372.829</v>
      </c>
      <c r="H38" s="234">
        <v>232029.1</v>
      </c>
      <c r="I38" s="234">
        <v>2343.7289999999998</v>
      </c>
    </row>
    <row r="39" spans="1:9" s="236" customFormat="1" ht="31.5" x14ac:dyDescent="0.25">
      <c r="A39" s="237">
        <v>26</v>
      </c>
      <c r="B39" s="239" t="s">
        <v>1816</v>
      </c>
      <c r="C39" s="239" t="s">
        <v>1343</v>
      </c>
      <c r="D39" s="234">
        <f t="shared" si="1"/>
        <v>845149.80321000004</v>
      </c>
      <c r="E39" s="234">
        <v>836525.39734999998</v>
      </c>
      <c r="F39" s="234">
        <v>8624.4058600000008</v>
      </c>
      <c r="G39" s="234">
        <f t="shared" si="2"/>
        <v>844975.14937</v>
      </c>
      <c r="H39" s="234">
        <v>836525.39734999998</v>
      </c>
      <c r="I39" s="234">
        <v>8449.7520199999999</v>
      </c>
    </row>
    <row r="40" spans="1:9" s="236" customFormat="1" ht="31.5" x14ac:dyDescent="0.25">
      <c r="A40" s="237">
        <v>27</v>
      </c>
      <c r="B40" s="239" t="s">
        <v>1817</v>
      </c>
      <c r="C40" s="239" t="s">
        <v>1343</v>
      </c>
      <c r="D40" s="234">
        <f t="shared" si="1"/>
        <v>134669.39559999999</v>
      </c>
      <c r="E40" s="234">
        <v>115310.76</v>
      </c>
      <c r="F40" s="234">
        <v>19358.635600000001</v>
      </c>
      <c r="G40" s="234">
        <f t="shared" si="2"/>
        <v>134669.39559999999</v>
      </c>
      <c r="H40" s="234">
        <v>115310.76</v>
      </c>
      <c r="I40" s="234">
        <v>19358.635600000001</v>
      </c>
    </row>
    <row r="41" spans="1:9" s="236" customFormat="1" ht="31.5" x14ac:dyDescent="0.25">
      <c r="A41" s="237">
        <v>28</v>
      </c>
      <c r="B41" s="240" t="s">
        <v>1818</v>
      </c>
      <c r="C41" s="239" t="s">
        <v>1343</v>
      </c>
      <c r="D41" s="234">
        <f t="shared" si="1"/>
        <v>140814.17212</v>
      </c>
      <c r="E41" s="234">
        <v>87483.66</v>
      </c>
      <c r="F41" s="234">
        <v>53330.512120000007</v>
      </c>
      <c r="G41" s="234">
        <f t="shared" si="2"/>
        <v>135813.69043000002</v>
      </c>
      <c r="H41" s="234">
        <v>84938.16</v>
      </c>
      <c r="I41" s="234">
        <v>50875.530429999999</v>
      </c>
    </row>
    <row r="42" spans="1:9" s="236" customFormat="1" ht="15.75" x14ac:dyDescent="0.25">
      <c r="A42" s="237">
        <v>29</v>
      </c>
      <c r="B42" s="240" t="s">
        <v>1819</v>
      </c>
      <c r="C42" s="239" t="s">
        <v>1343</v>
      </c>
      <c r="D42" s="234">
        <f t="shared" si="1"/>
        <v>84434.885460000005</v>
      </c>
      <c r="E42" s="234">
        <v>33605.51</v>
      </c>
      <c r="F42" s="234">
        <v>50829.375460000003</v>
      </c>
      <c r="G42" s="234">
        <f t="shared" si="2"/>
        <v>83626.695460000003</v>
      </c>
      <c r="H42" s="234">
        <v>32805.410000000003</v>
      </c>
      <c r="I42" s="234">
        <v>50821.285459999999</v>
      </c>
    </row>
    <row r="43" spans="1:9" s="236" customFormat="1" ht="31.5" x14ac:dyDescent="0.25">
      <c r="A43" s="237">
        <v>30</v>
      </c>
      <c r="B43" s="240" t="s">
        <v>1820</v>
      </c>
      <c r="C43" s="238" t="s">
        <v>1343</v>
      </c>
      <c r="D43" s="234">
        <f t="shared" si="1"/>
        <v>101282.16946999999</v>
      </c>
      <c r="E43" s="234">
        <v>50511.77</v>
      </c>
      <c r="F43" s="234">
        <v>50770.399469999997</v>
      </c>
      <c r="G43" s="234">
        <f t="shared" si="2"/>
        <v>100768.31946999999</v>
      </c>
      <c r="H43" s="234">
        <v>49998.219999999994</v>
      </c>
      <c r="I43" s="234">
        <v>50770.099469999994</v>
      </c>
    </row>
    <row r="44" spans="1:9" s="236" customFormat="1" ht="31.5" x14ac:dyDescent="0.25">
      <c r="A44" s="237">
        <v>31</v>
      </c>
      <c r="B44" s="240" t="s">
        <v>1821</v>
      </c>
      <c r="C44" s="238" t="s">
        <v>1343</v>
      </c>
      <c r="D44" s="234">
        <f t="shared" si="1"/>
        <v>96338.156900000002</v>
      </c>
      <c r="E44" s="234">
        <v>41286.899999999994</v>
      </c>
      <c r="F44" s="234">
        <v>55051.2569</v>
      </c>
      <c r="G44" s="234">
        <f t="shared" si="2"/>
        <v>96338.156900000002</v>
      </c>
      <c r="H44" s="234">
        <v>41286.899999999994</v>
      </c>
      <c r="I44" s="234">
        <v>55051.2569</v>
      </c>
    </row>
    <row r="45" spans="1:9" s="236" customFormat="1" ht="31.5" x14ac:dyDescent="0.25">
      <c r="A45" s="237">
        <v>32</v>
      </c>
      <c r="B45" s="240" t="s">
        <v>1822</v>
      </c>
      <c r="C45" s="238" t="s">
        <v>1343</v>
      </c>
      <c r="D45" s="234">
        <f t="shared" si="1"/>
        <v>4683.6433100000004</v>
      </c>
      <c r="E45" s="234">
        <v>0</v>
      </c>
      <c r="F45" s="234">
        <v>4683.6433100000004</v>
      </c>
      <c r="G45" s="234">
        <f t="shared" si="2"/>
        <v>4683.6433100000004</v>
      </c>
      <c r="H45" s="234">
        <v>0</v>
      </c>
      <c r="I45" s="234">
        <v>4683.6433100000004</v>
      </c>
    </row>
    <row r="46" spans="1:9" s="241" customFormat="1" ht="15.75" x14ac:dyDescent="0.25">
      <c r="A46" s="237">
        <v>33</v>
      </c>
      <c r="B46" s="240" t="s">
        <v>2007</v>
      </c>
      <c r="C46" s="238" t="s">
        <v>1343</v>
      </c>
      <c r="D46" s="234">
        <f t="shared" si="1"/>
        <v>5492.6</v>
      </c>
      <c r="E46" s="234">
        <v>0</v>
      </c>
      <c r="F46" s="234">
        <v>5492.6</v>
      </c>
      <c r="G46" s="234">
        <f t="shared" si="2"/>
        <v>5492.6</v>
      </c>
      <c r="H46" s="234">
        <v>0</v>
      </c>
      <c r="I46" s="234">
        <v>5492.6</v>
      </c>
    </row>
    <row r="47" spans="1:9" s="236" customFormat="1" ht="31.5" x14ac:dyDescent="0.25">
      <c r="A47" s="237">
        <v>34</v>
      </c>
      <c r="B47" s="239" t="s">
        <v>1823</v>
      </c>
      <c r="C47" s="239" t="s">
        <v>1343</v>
      </c>
      <c r="D47" s="234">
        <f t="shared" si="1"/>
        <v>32379.803</v>
      </c>
      <c r="E47" s="234">
        <v>0</v>
      </c>
      <c r="F47" s="234">
        <v>32379.803</v>
      </c>
      <c r="G47" s="234">
        <f t="shared" si="2"/>
        <v>25668.15164</v>
      </c>
      <c r="H47" s="234">
        <v>0</v>
      </c>
      <c r="I47" s="234">
        <v>25668.15164</v>
      </c>
    </row>
    <row r="48" spans="1:9" s="236" customFormat="1" ht="31.5" x14ac:dyDescent="0.25">
      <c r="A48" s="237">
        <v>35</v>
      </c>
      <c r="B48" s="240" t="s">
        <v>1824</v>
      </c>
      <c r="C48" s="239" t="s">
        <v>1348</v>
      </c>
      <c r="D48" s="234">
        <f t="shared" si="1"/>
        <v>83535.413130000001</v>
      </c>
      <c r="E48" s="234">
        <v>82700</v>
      </c>
      <c r="F48" s="234">
        <v>835.41313000000014</v>
      </c>
      <c r="G48" s="234">
        <f t="shared" si="2"/>
        <v>83535.353539999996</v>
      </c>
      <c r="H48" s="234">
        <v>82700</v>
      </c>
      <c r="I48" s="234">
        <v>835.35353999999995</v>
      </c>
    </row>
    <row r="49" spans="1:9" s="236" customFormat="1" ht="47.25" x14ac:dyDescent="0.25">
      <c r="A49" s="237">
        <v>36</v>
      </c>
      <c r="B49" s="239" t="s">
        <v>1825</v>
      </c>
      <c r="C49" s="239" t="s">
        <v>1348</v>
      </c>
      <c r="D49" s="234">
        <f t="shared" si="1"/>
        <v>38488.282829999996</v>
      </c>
      <c r="E49" s="234">
        <v>38103.399999999994</v>
      </c>
      <c r="F49" s="234">
        <v>384.88283000000001</v>
      </c>
      <c r="G49" s="234">
        <f t="shared" si="2"/>
        <v>38488.282829999996</v>
      </c>
      <c r="H49" s="234">
        <v>38103.399999999994</v>
      </c>
      <c r="I49" s="234">
        <v>384.88283000000001</v>
      </c>
    </row>
    <row r="50" spans="1:9" s="236" customFormat="1" ht="31.5" x14ac:dyDescent="0.25">
      <c r="A50" s="237">
        <v>37</v>
      </c>
      <c r="B50" s="240" t="s">
        <v>1826</v>
      </c>
      <c r="C50" s="238" t="s">
        <v>1348</v>
      </c>
      <c r="D50" s="234">
        <f t="shared" si="1"/>
        <v>6440.0544799999998</v>
      </c>
      <c r="E50" s="234">
        <v>0</v>
      </c>
      <c r="F50" s="234">
        <v>6440.0544799999998</v>
      </c>
      <c r="G50" s="234">
        <f t="shared" si="2"/>
        <v>6440.0544799999998</v>
      </c>
      <c r="H50" s="234">
        <v>0</v>
      </c>
      <c r="I50" s="234">
        <v>6440.0544799999998</v>
      </c>
    </row>
    <row r="51" spans="1:9" s="236" customFormat="1" ht="31.5" x14ac:dyDescent="0.25">
      <c r="A51" s="237">
        <v>38</v>
      </c>
      <c r="B51" s="240" t="s">
        <v>1827</v>
      </c>
      <c r="C51" s="238" t="s">
        <v>1349</v>
      </c>
      <c r="D51" s="234">
        <f t="shared" si="1"/>
        <v>84417.576159999997</v>
      </c>
      <c r="E51" s="234">
        <v>82518.150739999997</v>
      </c>
      <c r="F51" s="234">
        <v>1899.42542</v>
      </c>
      <c r="G51" s="234">
        <f t="shared" si="2"/>
        <v>82651.252699999997</v>
      </c>
      <c r="H51" s="234">
        <v>80791.570330000002</v>
      </c>
      <c r="I51" s="234">
        <v>1859.6823699999982</v>
      </c>
    </row>
    <row r="52" spans="1:9" s="236" customFormat="1" ht="31.5" x14ac:dyDescent="0.25">
      <c r="A52" s="237">
        <v>39</v>
      </c>
      <c r="B52" s="239" t="s">
        <v>1828</v>
      </c>
      <c r="C52" s="239" t="s">
        <v>1349</v>
      </c>
      <c r="D52" s="234">
        <f t="shared" si="1"/>
        <v>101715.75859</v>
      </c>
      <c r="E52" s="234">
        <v>99427.032709999999</v>
      </c>
      <c r="F52" s="234">
        <v>2288.7258800000004</v>
      </c>
      <c r="G52" s="234">
        <f t="shared" si="2"/>
        <v>97736.876170000003</v>
      </c>
      <c r="H52" s="234">
        <v>95537.678620000006</v>
      </c>
      <c r="I52" s="234">
        <v>2199.1975500000003</v>
      </c>
    </row>
    <row r="53" spans="1:9" s="236" customFormat="1" ht="31.5" x14ac:dyDescent="0.25">
      <c r="A53" s="237">
        <v>40</v>
      </c>
      <c r="B53" s="239" t="s">
        <v>1829</v>
      </c>
      <c r="C53" s="239" t="s">
        <v>1349</v>
      </c>
      <c r="D53" s="234">
        <f t="shared" si="1"/>
        <v>44461.71112</v>
      </c>
      <c r="E53" s="234">
        <v>44461.71112</v>
      </c>
      <c r="F53" s="234">
        <v>0</v>
      </c>
      <c r="G53" s="234">
        <f t="shared" si="2"/>
        <v>44311.851119999999</v>
      </c>
      <c r="H53" s="234">
        <v>44311.851119999999</v>
      </c>
      <c r="I53" s="234">
        <v>0</v>
      </c>
    </row>
    <row r="54" spans="1:9" s="236" customFormat="1" ht="31.5" x14ac:dyDescent="0.25">
      <c r="A54" s="237">
        <v>41</v>
      </c>
      <c r="B54" s="239" t="s">
        <v>1830</v>
      </c>
      <c r="C54" s="239" t="s">
        <v>1349</v>
      </c>
      <c r="D54" s="234">
        <f t="shared" si="1"/>
        <v>30256.82</v>
      </c>
      <c r="E54" s="234">
        <v>0</v>
      </c>
      <c r="F54" s="234">
        <v>30256.82</v>
      </c>
      <c r="G54" s="234">
        <f t="shared" si="2"/>
        <v>30256.82</v>
      </c>
      <c r="H54" s="234">
        <v>0</v>
      </c>
      <c r="I54" s="234">
        <v>30256.82</v>
      </c>
    </row>
    <row r="55" spans="1:9" s="236" customFormat="1" ht="31.5" x14ac:dyDescent="0.25">
      <c r="A55" s="237">
        <v>42</v>
      </c>
      <c r="B55" s="239" t="s">
        <v>1831</v>
      </c>
      <c r="C55" s="239" t="s">
        <v>1349</v>
      </c>
      <c r="D55" s="234">
        <f t="shared" si="1"/>
        <v>13453.001469999999</v>
      </c>
      <c r="E55" s="234">
        <v>0</v>
      </c>
      <c r="F55" s="234">
        <v>13453.001469999999</v>
      </c>
      <c r="G55" s="234">
        <f t="shared" si="2"/>
        <v>12441.39846</v>
      </c>
      <c r="H55" s="234">
        <v>0</v>
      </c>
      <c r="I55" s="234">
        <v>12441.39846</v>
      </c>
    </row>
    <row r="56" spans="1:9" ht="31.5" x14ac:dyDescent="0.2">
      <c r="A56" s="237">
        <v>43</v>
      </c>
      <c r="B56" s="239" t="s">
        <v>1832</v>
      </c>
      <c r="C56" s="239" t="s">
        <v>1833</v>
      </c>
      <c r="D56" s="234">
        <f t="shared" si="1"/>
        <v>19200</v>
      </c>
      <c r="E56" s="234">
        <v>0</v>
      </c>
      <c r="F56" s="234">
        <v>19200</v>
      </c>
      <c r="G56" s="234">
        <f t="shared" si="2"/>
        <v>19182.971600000001</v>
      </c>
      <c r="H56" s="234">
        <v>0</v>
      </c>
      <c r="I56" s="234">
        <v>19182.971600000001</v>
      </c>
    </row>
    <row r="57" spans="1:9" ht="31.5" x14ac:dyDescent="0.2">
      <c r="A57" s="237">
        <v>44</v>
      </c>
      <c r="B57" s="239" t="s">
        <v>1834</v>
      </c>
      <c r="C57" s="238" t="s">
        <v>1347</v>
      </c>
      <c r="D57" s="234">
        <f t="shared" si="1"/>
        <v>131406.79999999999</v>
      </c>
      <c r="E57" s="234">
        <v>130092.7</v>
      </c>
      <c r="F57" s="234">
        <v>1314.1</v>
      </c>
      <c r="G57" s="234">
        <f t="shared" si="2"/>
        <v>131406.79999999999</v>
      </c>
      <c r="H57" s="234">
        <v>130092.7</v>
      </c>
      <c r="I57" s="234">
        <v>1314.1</v>
      </c>
    </row>
    <row r="58" spans="1:9" ht="31.5" x14ac:dyDescent="0.2">
      <c r="A58" s="237">
        <v>45</v>
      </c>
      <c r="B58" s="239" t="s">
        <v>1835</v>
      </c>
      <c r="C58" s="239" t="s">
        <v>1347</v>
      </c>
      <c r="D58" s="234">
        <f t="shared" si="1"/>
        <v>3900.0222199999998</v>
      </c>
      <c r="E58" s="234">
        <v>0</v>
      </c>
      <c r="F58" s="234">
        <v>3900.0222199999998</v>
      </c>
      <c r="G58" s="234">
        <f t="shared" si="2"/>
        <v>1170</v>
      </c>
      <c r="H58" s="234">
        <v>0</v>
      </c>
      <c r="I58" s="234">
        <v>1170</v>
      </c>
    </row>
    <row r="59" spans="1:9" ht="31.5" x14ac:dyDescent="0.2">
      <c r="A59" s="237">
        <v>46</v>
      </c>
      <c r="B59" s="239" t="s">
        <v>1836</v>
      </c>
      <c r="C59" s="239" t="s">
        <v>1345</v>
      </c>
      <c r="D59" s="234">
        <f t="shared" si="1"/>
        <v>787.09900000000005</v>
      </c>
      <c r="E59" s="234">
        <v>0</v>
      </c>
      <c r="F59" s="234">
        <v>787.09900000000005</v>
      </c>
      <c r="G59" s="234">
        <f t="shared" si="2"/>
        <v>787.09900000000005</v>
      </c>
      <c r="H59" s="234">
        <v>0</v>
      </c>
      <c r="I59" s="234">
        <v>787.09900000000005</v>
      </c>
    </row>
    <row r="60" spans="1:9" ht="15.75" x14ac:dyDescent="0.2">
      <c r="A60" s="237">
        <v>47</v>
      </c>
      <c r="B60" s="239" t="s">
        <v>902</v>
      </c>
      <c r="C60" s="239" t="s">
        <v>1345</v>
      </c>
      <c r="D60" s="234">
        <f t="shared" si="1"/>
        <v>6011.8686900000002</v>
      </c>
      <c r="E60" s="234">
        <v>4956.8</v>
      </c>
      <c r="F60" s="234">
        <v>1055.0686899999998</v>
      </c>
      <c r="G60" s="234">
        <f t="shared" si="2"/>
        <v>6011.8686900000002</v>
      </c>
      <c r="H60" s="234">
        <v>4956.8</v>
      </c>
      <c r="I60" s="234">
        <v>1055.0686899999998</v>
      </c>
    </row>
    <row r="61" spans="1:9" ht="31.5" x14ac:dyDescent="0.2">
      <c r="A61" s="237">
        <v>48</v>
      </c>
      <c r="B61" s="239" t="s">
        <v>1837</v>
      </c>
      <c r="C61" s="239" t="s">
        <v>1345</v>
      </c>
      <c r="D61" s="234">
        <f t="shared" si="1"/>
        <v>58993.131999999998</v>
      </c>
      <c r="E61" s="234">
        <v>58403.199999999997</v>
      </c>
      <c r="F61" s="234">
        <v>589.9319999999999</v>
      </c>
      <c r="G61" s="234">
        <f t="shared" si="2"/>
        <v>58993.131999999998</v>
      </c>
      <c r="H61" s="234">
        <v>58403.199999999997</v>
      </c>
      <c r="I61" s="234">
        <v>589.9319999999999</v>
      </c>
    </row>
    <row r="62" spans="1:9" ht="47.25" x14ac:dyDescent="0.2">
      <c r="A62" s="237">
        <v>49</v>
      </c>
      <c r="B62" s="373" t="s">
        <v>1838</v>
      </c>
      <c r="C62" s="239" t="s">
        <v>879</v>
      </c>
      <c r="D62" s="234">
        <f t="shared" si="1"/>
        <v>581619.0321500001</v>
      </c>
      <c r="E62" s="234">
        <v>424784.90270000004</v>
      </c>
      <c r="F62" s="234">
        <v>156834.12945000001</v>
      </c>
      <c r="G62" s="234">
        <f t="shared" si="2"/>
        <v>476224.40434999997</v>
      </c>
      <c r="H62" s="234">
        <v>337712.43132999999</v>
      </c>
      <c r="I62" s="234">
        <v>138511.97302</v>
      </c>
    </row>
    <row r="63" spans="1:9" ht="47.25" x14ac:dyDescent="0.2">
      <c r="A63" s="237">
        <v>50</v>
      </c>
      <c r="B63" s="239" t="s">
        <v>1839</v>
      </c>
      <c r="C63" s="239" t="s">
        <v>1351</v>
      </c>
      <c r="D63" s="234">
        <f t="shared" si="1"/>
        <v>177320.103</v>
      </c>
      <c r="E63" s="234">
        <v>164500</v>
      </c>
      <c r="F63" s="234">
        <v>12820.103000000001</v>
      </c>
      <c r="G63" s="234">
        <f t="shared" si="2"/>
        <v>172907.04024999999</v>
      </c>
      <c r="H63" s="234">
        <v>161235.83739999999</v>
      </c>
      <c r="I63" s="234">
        <v>11671.202850000001</v>
      </c>
    </row>
    <row r="64" spans="1:9" ht="47.25" x14ac:dyDescent="0.2">
      <c r="A64" s="237">
        <v>51</v>
      </c>
      <c r="B64" s="239" t="s">
        <v>1840</v>
      </c>
      <c r="C64" s="239" t="s">
        <v>1351</v>
      </c>
      <c r="D64" s="234">
        <f t="shared" si="1"/>
        <v>54699.494149999999</v>
      </c>
      <c r="E64" s="234">
        <v>53660</v>
      </c>
      <c r="F64" s="234">
        <v>1039.49415</v>
      </c>
      <c r="G64" s="234">
        <f t="shared" si="2"/>
        <v>54200</v>
      </c>
      <c r="H64" s="234">
        <v>53660</v>
      </c>
      <c r="I64" s="234">
        <v>540</v>
      </c>
    </row>
    <row r="65" spans="1:9" ht="47.25" x14ac:dyDescent="0.2">
      <c r="A65" s="237">
        <v>52</v>
      </c>
      <c r="B65" s="239" t="s">
        <v>1841</v>
      </c>
      <c r="C65" s="239" t="s">
        <v>1351</v>
      </c>
      <c r="D65" s="234">
        <f t="shared" si="1"/>
        <v>4445.4509099999996</v>
      </c>
      <c r="E65" s="234">
        <v>4397</v>
      </c>
      <c r="F65" s="234">
        <v>48.45091</v>
      </c>
      <c r="G65" s="234">
        <f t="shared" si="2"/>
        <v>4441.5</v>
      </c>
      <c r="H65" s="234">
        <v>4393.1000000000004</v>
      </c>
      <c r="I65" s="234">
        <v>48.4</v>
      </c>
    </row>
    <row r="66" spans="1:9" ht="31.5" x14ac:dyDescent="0.2">
      <c r="A66" s="237">
        <v>53</v>
      </c>
      <c r="B66" s="239" t="s">
        <v>1842</v>
      </c>
      <c r="C66" s="239" t="s">
        <v>1351</v>
      </c>
      <c r="D66" s="234">
        <f t="shared" si="1"/>
        <v>7000</v>
      </c>
      <c r="E66" s="234">
        <v>6930</v>
      </c>
      <c r="F66" s="234">
        <v>70</v>
      </c>
      <c r="G66" s="234">
        <f t="shared" si="2"/>
        <v>7000</v>
      </c>
      <c r="H66" s="234">
        <v>6930</v>
      </c>
      <c r="I66" s="234">
        <v>70</v>
      </c>
    </row>
    <row r="67" spans="1:9" ht="47.25" x14ac:dyDescent="0.2">
      <c r="A67" s="237">
        <v>54</v>
      </c>
      <c r="B67" s="239" t="s">
        <v>1843</v>
      </c>
      <c r="C67" s="239" t="s">
        <v>1350</v>
      </c>
      <c r="D67" s="234">
        <f t="shared" si="1"/>
        <v>5000</v>
      </c>
      <c r="E67" s="234">
        <v>0</v>
      </c>
      <c r="F67" s="234">
        <v>5000</v>
      </c>
      <c r="G67" s="234">
        <f t="shared" si="2"/>
        <v>5000</v>
      </c>
      <c r="H67" s="234">
        <v>0</v>
      </c>
      <c r="I67" s="234">
        <v>5000</v>
      </c>
    </row>
    <row r="68" spans="1:9" ht="15.75" x14ac:dyDescent="0.2">
      <c r="A68" s="237">
        <v>55</v>
      </c>
      <c r="B68" s="239" t="s">
        <v>2008</v>
      </c>
      <c r="C68" s="239"/>
      <c r="D68" s="234">
        <f t="shared" si="1"/>
        <v>5333.4</v>
      </c>
      <c r="E68" s="234">
        <v>0</v>
      </c>
      <c r="F68" s="234">
        <v>5333.4</v>
      </c>
      <c r="G68" s="234">
        <f t="shared" si="2"/>
        <v>5333.4</v>
      </c>
      <c r="H68" s="234">
        <v>0</v>
      </c>
      <c r="I68" s="234">
        <v>5333.4</v>
      </c>
    </row>
    <row r="69" spans="1:9" ht="15.75" x14ac:dyDescent="0.2">
      <c r="A69" s="237">
        <v>56</v>
      </c>
      <c r="B69" s="239" t="s">
        <v>1844</v>
      </c>
      <c r="C69" s="239"/>
      <c r="D69" s="234">
        <f t="shared" si="1"/>
        <v>92106.200000000012</v>
      </c>
      <c r="E69" s="234">
        <v>0</v>
      </c>
      <c r="F69" s="234">
        <v>92106.200000000012</v>
      </c>
      <c r="G69" s="234">
        <f t="shared" si="2"/>
        <v>92106.200000000012</v>
      </c>
      <c r="H69" s="234">
        <v>0</v>
      </c>
      <c r="I69" s="234">
        <v>92106.200000000012</v>
      </c>
    </row>
    <row r="70" spans="1:9" ht="15.75" x14ac:dyDescent="0.2">
      <c r="A70" s="237">
        <v>57</v>
      </c>
      <c r="B70" s="239" t="s">
        <v>1845</v>
      </c>
      <c r="C70" s="239"/>
      <c r="D70" s="234">
        <f t="shared" si="1"/>
        <v>4900</v>
      </c>
      <c r="E70" s="234">
        <v>0</v>
      </c>
      <c r="F70" s="234">
        <v>4900</v>
      </c>
      <c r="G70" s="234">
        <f t="shared" si="2"/>
        <v>4900</v>
      </c>
      <c r="H70" s="234">
        <v>0</v>
      </c>
      <c r="I70" s="234">
        <v>4900</v>
      </c>
    </row>
    <row r="71" spans="1:9" ht="15.75" x14ac:dyDescent="0.2">
      <c r="A71" s="237">
        <v>58</v>
      </c>
      <c r="B71" s="239" t="s">
        <v>1352</v>
      </c>
      <c r="C71" s="239"/>
      <c r="D71" s="234">
        <f t="shared" si="1"/>
        <v>115977.63086999999</v>
      </c>
      <c r="E71" s="234">
        <v>0</v>
      </c>
      <c r="F71" s="234">
        <v>115977.63086999999</v>
      </c>
      <c r="G71" s="234">
        <f t="shared" si="2"/>
        <v>85379.742310000001</v>
      </c>
      <c r="H71" s="234">
        <v>0</v>
      </c>
      <c r="I71" s="234">
        <v>85379.742310000001</v>
      </c>
    </row>
    <row r="72" spans="1:9" ht="31.5" x14ac:dyDescent="0.2">
      <c r="A72" s="237">
        <v>59</v>
      </c>
      <c r="B72" s="239" t="s">
        <v>1846</v>
      </c>
      <c r="C72" s="239"/>
      <c r="D72" s="234">
        <f t="shared" si="1"/>
        <v>61075.6</v>
      </c>
      <c r="E72" s="234">
        <v>60000</v>
      </c>
      <c r="F72" s="234">
        <v>1075.6000000000004</v>
      </c>
      <c r="G72" s="234">
        <f t="shared" si="2"/>
        <v>59996.535000000003</v>
      </c>
      <c r="H72" s="234">
        <v>59996.535000000003</v>
      </c>
      <c r="I72" s="234">
        <v>0</v>
      </c>
    </row>
  </sheetData>
  <mergeCells count="9">
    <mergeCell ref="A6:I6"/>
    <mergeCell ref="A7:I7"/>
    <mergeCell ref="A10:A11"/>
    <mergeCell ref="B10:B11"/>
    <mergeCell ref="C10:C11"/>
    <mergeCell ref="D10:D11"/>
    <mergeCell ref="E10:F10"/>
    <mergeCell ref="G10:G11"/>
    <mergeCell ref="H10:I10"/>
  </mergeCells>
  <pageMargins left="0.23622047244094491" right="0.15748031496062992" top="0.55118110236220474" bottom="0.51181102362204722" header="0.15748031496062992" footer="0.15748031496062992"/>
  <pageSetup paperSize="9" scale="60" firstPageNumber="122" fitToHeight="3" orientation="landscape" useFirstPageNumber="1" r:id="rId1"/>
  <headerFooter scaleWithDoc="0">
    <oddHeader>&amp;R&amp;"Times New Roman,обычный"&amp;P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927"/>
  <sheetViews>
    <sheetView view="pageBreakPreview" zoomScale="110" zoomScaleNormal="100" zoomScaleSheetLayoutView="110" workbookViewId="0">
      <selection activeCell="D20" sqref="D20"/>
    </sheetView>
  </sheetViews>
  <sheetFormatPr defaultRowHeight="15.75" x14ac:dyDescent="0.2"/>
  <cols>
    <col min="1" max="1" width="67.28515625" style="242" customWidth="1"/>
    <col min="2" max="2" width="12.85546875" style="243" bestFit="1" customWidth="1"/>
    <col min="3" max="3" width="7.85546875" style="243" customWidth="1"/>
    <col min="4" max="5" width="8.42578125" style="243" customWidth="1"/>
    <col min="6" max="6" width="14.85546875" style="242" customWidth="1"/>
    <col min="7" max="7" width="14" style="242" bestFit="1" customWidth="1"/>
    <col min="8" max="8" width="11" style="242" customWidth="1"/>
    <col min="9" max="10" width="14.42578125" style="242" bestFit="1" customWidth="1"/>
    <col min="11" max="12" width="10" style="242" bestFit="1" customWidth="1"/>
    <col min="13" max="16384" width="9.140625" style="242"/>
  </cols>
  <sheetData>
    <row r="1" spans="1:12" x14ac:dyDescent="0.25">
      <c r="C1" s="244"/>
      <c r="D1" s="244"/>
      <c r="F1" s="245"/>
      <c r="H1" s="245" t="s">
        <v>1353</v>
      </c>
    </row>
    <row r="2" spans="1:12" x14ac:dyDescent="0.25">
      <c r="C2" s="244"/>
      <c r="D2" s="244"/>
      <c r="F2" s="245"/>
      <c r="H2" s="1" t="s">
        <v>1</v>
      </c>
    </row>
    <row r="3" spans="1:12" x14ac:dyDescent="0.25">
      <c r="C3" s="244"/>
      <c r="D3" s="244"/>
      <c r="F3" s="245"/>
      <c r="H3" s="245" t="s">
        <v>2</v>
      </c>
    </row>
    <row r="4" spans="1:12" x14ac:dyDescent="0.25">
      <c r="C4" s="244"/>
      <c r="D4" s="244"/>
      <c r="F4" s="245"/>
      <c r="H4" s="245" t="s">
        <v>1412</v>
      </c>
    </row>
    <row r="6" spans="1:12" x14ac:dyDescent="0.2">
      <c r="A6" s="405" t="s">
        <v>1354</v>
      </c>
      <c r="B6" s="405"/>
      <c r="C6" s="405"/>
      <c r="D6" s="405"/>
      <c r="E6" s="405"/>
      <c r="F6" s="405"/>
      <c r="G6" s="405"/>
      <c r="H6" s="405"/>
    </row>
    <row r="7" spans="1:12" x14ac:dyDescent="0.2">
      <c r="A7" s="405" t="s">
        <v>1355</v>
      </c>
      <c r="B7" s="405"/>
      <c r="C7" s="405"/>
      <c r="D7" s="405"/>
      <c r="E7" s="405"/>
      <c r="F7" s="405"/>
      <c r="G7" s="405"/>
      <c r="H7" s="405"/>
    </row>
    <row r="8" spans="1:12" x14ac:dyDescent="0.2">
      <c r="A8" s="406" t="s">
        <v>1356</v>
      </c>
      <c r="B8" s="406"/>
      <c r="C8" s="406"/>
      <c r="D8" s="406"/>
      <c r="E8" s="406"/>
      <c r="F8" s="406"/>
      <c r="G8" s="406"/>
      <c r="H8" s="406"/>
    </row>
    <row r="9" spans="1:12" x14ac:dyDescent="0.2">
      <c r="A9" s="406" t="s">
        <v>1419</v>
      </c>
      <c r="B9" s="406"/>
      <c r="C9" s="406"/>
      <c r="D9" s="406"/>
      <c r="E9" s="406"/>
      <c r="F9" s="406"/>
      <c r="G9" s="406"/>
      <c r="H9" s="406"/>
    </row>
    <row r="10" spans="1:12" x14ac:dyDescent="0.2">
      <c r="A10" s="246"/>
      <c r="B10" s="247"/>
      <c r="C10" s="247"/>
      <c r="D10" s="247"/>
      <c r="E10" s="247"/>
    </row>
    <row r="11" spans="1:12" x14ac:dyDescent="0.2">
      <c r="H11" s="248" t="s">
        <v>1782</v>
      </c>
    </row>
    <row r="12" spans="1:12" s="243" customFormat="1" ht="47.25" x14ac:dyDescent="0.2">
      <c r="A12" s="249" t="s">
        <v>4</v>
      </c>
      <c r="B12" s="249" t="s">
        <v>1357</v>
      </c>
      <c r="C12" s="249" t="s">
        <v>1358</v>
      </c>
      <c r="D12" s="249" t="s">
        <v>588</v>
      </c>
      <c r="E12" s="249" t="s">
        <v>589</v>
      </c>
      <c r="F12" s="250" t="s">
        <v>5</v>
      </c>
      <c r="G12" s="249" t="s">
        <v>37</v>
      </c>
      <c r="H12" s="251" t="s">
        <v>1359</v>
      </c>
    </row>
    <row r="13" spans="1:12" s="254" customFormat="1" ht="11.25" x14ac:dyDescent="0.2">
      <c r="A13" s="252" t="s">
        <v>1360</v>
      </c>
      <c r="B13" s="252" t="s">
        <v>1361</v>
      </c>
      <c r="C13" s="252" t="s">
        <v>1362</v>
      </c>
      <c r="D13" s="252" t="s">
        <v>1363</v>
      </c>
      <c r="E13" s="252" t="s">
        <v>1364</v>
      </c>
      <c r="F13" s="252" t="s">
        <v>1365</v>
      </c>
      <c r="G13" s="252" t="s">
        <v>1366</v>
      </c>
      <c r="H13" s="252" t="s">
        <v>1367</v>
      </c>
      <c r="I13" s="253"/>
      <c r="J13" s="253"/>
    </row>
    <row r="14" spans="1:12" s="257" customFormat="1" ht="10.5" x14ac:dyDescent="0.2">
      <c r="A14" s="171" t="s">
        <v>592</v>
      </c>
      <c r="B14" s="172"/>
      <c r="C14" s="172"/>
      <c r="D14" s="172"/>
      <c r="E14" s="172"/>
      <c r="F14" s="255">
        <f>+F16+F82+F96+F125+F160+F186+F224+F359+F422+F500+F507+F566+F605+F616+F628+F637+F649+F707+F768+F790+F795+F801+F811+F816+F823+F831+F834+F848+F853+F866+F875+F884+F893+F898+F908+F927</f>
        <v>60091319</v>
      </c>
      <c r="G14" s="255">
        <f>+G16+G82+G96+G125+G160+G186+G224+G359+G422+G500+G507+G566+G605+G616+G628+G637+G649+G707+G768+G790+G795+G801+G811+G816+G823+G831+G834+G848+G853+G866+G875+G884+G893+G898+G908+G927</f>
        <v>59362161.100000009</v>
      </c>
      <c r="H14" s="255">
        <f>+G14/F14*100</f>
        <v>98.786583632820594</v>
      </c>
      <c r="I14" s="368">
        <v>60091318970.800003</v>
      </c>
      <c r="J14" s="368">
        <v>59362161100.489998</v>
      </c>
      <c r="K14" s="203"/>
      <c r="L14" s="203"/>
    </row>
    <row r="15" spans="1:12" s="259" customFormat="1" ht="11.25" x14ac:dyDescent="0.2">
      <c r="A15" s="177"/>
      <c r="B15" s="178"/>
      <c r="C15" s="178"/>
      <c r="D15" s="178"/>
      <c r="E15" s="178"/>
      <c r="F15" s="258"/>
      <c r="G15" s="258"/>
      <c r="H15" s="258"/>
      <c r="I15" s="369">
        <v>-2.9199995100498199E-2</v>
      </c>
      <c r="J15" s="369">
        <v>4.8999488353729248E-4</v>
      </c>
    </row>
    <row r="16" spans="1:12" s="257" customFormat="1" ht="21" x14ac:dyDescent="0.2">
      <c r="A16" s="181" t="s">
        <v>942</v>
      </c>
      <c r="B16" s="183">
        <v>100000000</v>
      </c>
      <c r="C16" s="184"/>
      <c r="D16" s="182"/>
      <c r="E16" s="182"/>
      <c r="F16" s="185">
        <v>8789059.5</v>
      </c>
      <c r="G16" s="185">
        <v>8750030.4000000004</v>
      </c>
      <c r="H16" s="255">
        <f>+G16/F16*100</f>
        <v>99.555935421759287</v>
      </c>
      <c r="I16" s="370"/>
      <c r="J16" s="370"/>
      <c r="K16" s="260"/>
    </row>
    <row r="17" spans="1:9" s="259" customFormat="1" ht="22.5" x14ac:dyDescent="0.2">
      <c r="A17" s="186" t="s">
        <v>1174</v>
      </c>
      <c r="B17" s="188">
        <v>110000000</v>
      </c>
      <c r="C17" s="189"/>
      <c r="D17" s="187"/>
      <c r="E17" s="187"/>
      <c r="F17" s="190">
        <v>1174729.1000000001</v>
      </c>
      <c r="G17" s="190">
        <v>1170900.6000000001</v>
      </c>
      <c r="H17" s="261">
        <f t="shared" ref="H17:H80" si="0">+G17/F17*100</f>
        <v>99.674095074345232</v>
      </c>
      <c r="I17" s="253"/>
    </row>
    <row r="18" spans="1:9" s="259" customFormat="1" ht="22.5" x14ac:dyDescent="0.2">
      <c r="A18" s="186" t="s">
        <v>1175</v>
      </c>
      <c r="B18" s="188">
        <v>110100000</v>
      </c>
      <c r="C18" s="189"/>
      <c r="D18" s="187"/>
      <c r="E18" s="187"/>
      <c r="F18" s="190">
        <v>1174729.1000000001</v>
      </c>
      <c r="G18" s="190">
        <v>1170900.6000000001</v>
      </c>
      <c r="H18" s="261">
        <f t="shared" si="0"/>
        <v>99.674095074345232</v>
      </c>
      <c r="I18" s="253"/>
    </row>
    <row r="19" spans="1:9" s="259" customFormat="1" ht="11.25" x14ac:dyDescent="0.2">
      <c r="A19" s="186" t="s">
        <v>1205</v>
      </c>
      <c r="B19" s="188">
        <v>110151350</v>
      </c>
      <c r="C19" s="189">
        <v>322</v>
      </c>
      <c r="D19" s="187">
        <v>10</v>
      </c>
      <c r="E19" s="187">
        <v>3</v>
      </c>
      <c r="F19" s="190">
        <v>5927</v>
      </c>
      <c r="G19" s="190">
        <v>5590.8</v>
      </c>
      <c r="H19" s="261">
        <f t="shared" si="0"/>
        <v>94.327653112873293</v>
      </c>
      <c r="I19" s="253"/>
    </row>
    <row r="20" spans="1:9" s="259" customFormat="1" ht="11.25" x14ac:dyDescent="0.2">
      <c r="A20" s="186" t="s">
        <v>1205</v>
      </c>
      <c r="B20" s="188">
        <v>110151760</v>
      </c>
      <c r="C20" s="189">
        <v>322</v>
      </c>
      <c r="D20" s="187">
        <v>10</v>
      </c>
      <c r="E20" s="187">
        <v>3</v>
      </c>
      <c r="F20" s="190">
        <v>66535</v>
      </c>
      <c r="G20" s="190">
        <v>66425.7</v>
      </c>
      <c r="H20" s="261">
        <f t="shared" si="0"/>
        <v>99.835725557977</v>
      </c>
      <c r="I20" s="253"/>
    </row>
    <row r="21" spans="1:9" s="259" customFormat="1" ht="11.25" x14ac:dyDescent="0.2">
      <c r="A21" s="186" t="s">
        <v>1369</v>
      </c>
      <c r="B21" s="188">
        <v>110152500</v>
      </c>
      <c r="C21" s="189">
        <v>530</v>
      </c>
      <c r="D21" s="187">
        <v>10</v>
      </c>
      <c r="E21" s="187">
        <v>3</v>
      </c>
      <c r="F21" s="190">
        <v>187755.7</v>
      </c>
      <c r="G21" s="190">
        <v>187755.7</v>
      </c>
      <c r="H21" s="261">
        <f t="shared" si="0"/>
        <v>100</v>
      </c>
      <c r="I21" s="253"/>
    </row>
    <row r="22" spans="1:9" s="259" customFormat="1" ht="11.25" x14ac:dyDescent="0.2">
      <c r="A22" s="186" t="s">
        <v>1369</v>
      </c>
      <c r="B22" s="188">
        <v>110176030</v>
      </c>
      <c r="C22" s="189">
        <v>530</v>
      </c>
      <c r="D22" s="187">
        <v>10</v>
      </c>
      <c r="E22" s="187">
        <v>3</v>
      </c>
      <c r="F22" s="190">
        <v>155896.70000000001</v>
      </c>
      <c r="G22" s="190">
        <v>153429.5</v>
      </c>
      <c r="H22" s="261">
        <f t="shared" si="0"/>
        <v>98.417413582198975</v>
      </c>
      <c r="I22" s="253"/>
    </row>
    <row r="23" spans="1:9" s="259" customFormat="1" ht="11.25" x14ac:dyDescent="0.2">
      <c r="A23" s="186" t="s">
        <v>1369</v>
      </c>
      <c r="B23" s="188">
        <v>110176040</v>
      </c>
      <c r="C23" s="189">
        <v>530</v>
      </c>
      <c r="D23" s="187">
        <v>10</v>
      </c>
      <c r="E23" s="187">
        <v>6</v>
      </c>
      <c r="F23" s="190">
        <v>32956.800000000003</v>
      </c>
      <c r="G23" s="190">
        <v>32918.199999999997</v>
      </c>
      <c r="H23" s="261">
        <f t="shared" si="0"/>
        <v>99.882876978347383</v>
      </c>
      <c r="I23" s="253"/>
    </row>
    <row r="24" spans="1:9" s="259" customFormat="1" ht="11.25" x14ac:dyDescent="0.2">
      <c r="A24" s="186" t="s">
        <v>1369</v>
      </c>
      <c r="B24" s="188">
        <v>110176060</v>
      </c>
      <c r="C24" s="189">
        <v>530</v>
      </c>
      <c r="D24" s="187">
        <v>10</v>
      </c>
      <c r="E24" s="187">
        <v>3</v>
      </c>
      <c r="F24" s="190">
        <v>145598.39999999999</v>
      </c>
      <c r="G24" s="190">
        <v>145496.1</v>
      </c>
      <c r="H24" s="261">
        <f t="shared" si="0"/>
        <v>99.929738238881754</v>
      </c>
      <c r="I24" s="253"/>
    </row>
    <row r="25" spans="1:9" s="259" customFormat="1" ht="11.25" x14ac:dyDescent="0.2">
      <c r="A25" s="186" t="s">
        <v>1369</v>
      </c>
      <c r="B25" s="188">
        <v>110176080</v>
      </c>
      <c r="C25" s="189">
        <v>530</v>
      </c>
      <c r="D25" s="187">
        <v>10</v>
      </c>
      <c r="E25" s="187">
        <v>3</v>
      </c>
      <c r="F25" s="190">
        <v>1060</v>
      </c>
      <c r="G25" s="190">
        <v>1053.3</v>
      </c>
      <c r="H25" s="261">
        <f t="shared" si="0"/>
        <v>99.367924528301884</v>
      </c>
      <c r="I25" s="253"/>
    </row>
    <row r="26" spans="1:9" s="259" customFormat="1" ht="11.25" x14ac:dyDescent="0.2">
      <c r="A26" s="186" t="s">
        <v>1369</v>
      </c>
      <c r="B26" s="188">
        <v>110176110</v>
      </c>
      <c r="C26" s="189">
        <v>530</v>
      </c>
      <c r="D26" s="187">
        <v>10</v>
      </c>
      <c r="E26" s="187">
        <v>3</v>
      </c>
      <c r="F26" s="190">
        <v>1317.4</v>
      </c>
      <c r="G26" s="190">
        <v>1048.5999999999999</v>
      </c>
      <c r="H26" s="261">
        <f t="shared" si="0"/>
        <v>79.596174282677993</v>
      </c>
      <c r="I26" s="253"/>
    </row>
    <row r="27" spans="1:9" s="259" customFormat="1" ht="11.25" x14ac:dyDescent="0.2">
      <c r="A27" s="186" t="s">
        <v>1369</v>
      </c>
      <c r="B27" s="188">
        <v>110176120</v>
      </c>
      <c r="C27" s="189">
        <v>530</v>
      </c>
      <c r="D27" s="187">
        <v>10</v>
      </c>
      <c r="E27" s="187">
        <v>3</v>
      </c>
      <c r="F27" s="190">
        <v>5905.3</v>
      </c>
      <c r="G27" s="190">
        <v>5420.4</v>
      </c>
      <c r="H27" s="261">
        <f t="shared" si="0"/>
        <v>91.788732155859989</v>
      </c>
      <c r="I27" s="253"/>
    </row>
    <row r="28" spans="1:9" s="259" customFormat="1" ht="11.25" x14ac:dyDescent="0.2">
      <c r="A28" s="186" t="s">
        <v>1370</v>
      </c>
      <c r="B28" s="188" t="s">
        <v>1178</v>
      </c>
      <c r="C28" s="189">
        <v>244</v>
      </c>
      <c r="D28" s="187">
        <v>10</v>
      </c>
      <c r="E28" s="187">
        <v>3</v>
      </c>
      <c r="F28" s="190">
        <v>2123</v>
      </c>
      <c r="G28" s="190">
        <v>2123</v>
      </c>
      <c r="H28" s="261">
        <f t="shared" si="0"/>
        <v>100</v>
      </c>
      <c r="I28" s="253"/>
    </row>
    <row r="29" spans="1:9" s="259" customFormat="1" ht="22.5" x14ac:dyDescent="0.2">
      <c r="A29" s="186" t="s">
        <v>1371</v>
      </c>
      <c r="B29" s="188" t="s">
        <v>1178</v>
      </c>
      <c r="C29" s="189">
        <v>321</v>
      </c>
      <c r="D29" s="187">
        <v>10</v>
      </c>
      <c r="E29" s="187">
        <v>3</v>
      </c>
      <c r="F29" s="190">
        <v>527853.4</v>
      </c>
      <c r="G29" s="190">
        <v>527853.4</v>
      </c>
      <c r="H29" s="261">
        <f t="shared" si="0"/>
        <v>100</v>
      </c>
      <c r="I29" s="253"/>
    </row>
    <row r="30" spans="1:9" s="259" customFormat="1" ht="11.25" x14ac:dyDescent="0.2">
      <c r="A30" s="186" t="s">
        <v>1372</v>
      </c>
      <c r="B30" s="188" t="s">
        <v>1178</v>
      </c>
      <c r="C30" s="189">
        <v>612</v>
      </c>
      <c r="D30" s="187">
        <v>10</v>
      </c>
      <c r="E30" s="187">
        <v>3</v>
      </c>
      <c r="F30" s="190">
        <v>40106.1</v>
      </c>
      <c r="G30" s="190">
        <v>40105.599999999999</v>
      </c>
      <c r="H30" s="261">
        <f t="shared" si="0"/>
        <v>99.998753306853573</v>
      </c>
      <c r="I30" s="253"/>
    </row>
    <row r="31" spans="1:9" s="259" customFormat="1" ht="33.75" x14ac:dyDescent="0.2">
      <c r="A31" s="186" t="s">
        <v>1373</v>
      </c>
      <c r="B31" s="188" t="s">
        <v>1178</v>
      </c>
      <c r="C31" s="189">
        <v>811</v>
      </c>
      <c r="D31" s="187">
        <v>10</v>
      </c>
      <c r="E31" s="187">
        <v>3</v>
      </c>
      <c r="F31" s="190">
        <v>1139.3</v>
      </c>
      <c r="G31" s="190">
        <v>1139.3</v>
      </c>
      <c r="H31" s="261">
        <f t="shared" si="0"/>
        <v>100</v>
      </c>
      <c r="I31" s="253"/>
    </row>
    <row r="32" spans="1:9" s="259" customFormat="1" ht="11.25" x14ac:dyDescent="0.2">
      <c r="A32" s="186" t="s">
        <v>1369</v>
      </c>
      <c r="B32" s="188" t="s">
        <v>1180</v>
      </c>
      <c r="C32" s="189">
        <v>530</v>
      </c>
      <c r="D32" s="187">
        <v>10</v>
      </c>
      <c r="E32" s="187">
        <v>3</v>
      </c>
      <c r="F32" s="190">
        <v>555</v>
      </c>
      <c r="G32" s="190">
        <v>541</v>
      </c>
      <c r="H32" s="261">
        <f t="shared" si="0"/>
        <v>97.477477477477478</v>
      </c>
      <c r="I32" s="253"/>
    </row>
    <row r="33" spans="1:9" s="259" customFormat="1" ht="22.5" x14ac:dyDescent="0.2">
      <c r="A33" s="186" t="s">
        <v>1169</v>
      </c>
      <c r="B33" s="188">
        <v>120000000</v>
      </c>
      <c r="C33" s="189"/>
      <c r="D33" s="187"/>
      <c r="E33" s="187"/>
      <c r="F33" s="190">
        <v>586558.6</v>
      </c>
      <c r="G33" s="190">
        <v>581299.5</v>
      </c>
      <c r="H33" s="261">
        <f t="shared" si="0"/>
        <v>99.103397341714881</v>
      </c>
      <c r="I33" s="253"/>
    </row>
    <row r="34" spans="1:9" s="259" customFormat="1" ht="22.5" x14ac:dyDescent="0.2">
      <c r="A34" s="186" t="s">
        <v>1170</v>
      </c>
      <c r="B34" s="188">
        <v>120200000</v>
      </c>
      <c r="C34" s="189"/>
      <c r="D34" s="187"/>
      <c r="E34" s="187"/>
      <c r="F34" s="190">
        <v>473604.1</v>
      </c>
      <c r="G34" s="190">
        <v>468490.1</v>
      </c>
      <c r="H34" s="261">
        <f t="shared" si="0"/>
        <v>98.920195158783457</v>
      </c>
      <c r="I34" s="253"/>
    </row>
    <row r="35" spans="1:9" s="259" customFormat="1" ht="33.75" x14ac:dyDescent="0.2">
      <c r="A35" s="186" t="s">
        <v>1374</v>
      </c>
      <c r="B35" s="188">
        <v>120240591</v>
      </c>
      <c r="C35" s="189">
        <v>611</v>
      </c>
      <c r="D35" s="187">
        <v>10</v>
      </c>
      <c r="E35" s="187">
        <v>2</v>
      </c>
      <c r="F35" s="190">
        <v>436577.8</v>
      </c>
      <c r="G35" s="190">
        <v>433216.9</v>
      </c>
      <c r="H35" s="261">
        <f t="shared" si="0"/>
        <v>99.230171575375579</v>
      </c>
      <c r="I35" s="253"/>
    </row>
    <row r="36" spans="1:9" s="259" customFormat="1" ht="33.75" x14ac:dyDescent="0.2">
      <c r="A36" s="186" t="s">
        <v>1374</v>
      </c>
      <c r="B36" s="188">
        <v>120240592</v>
      </c>
      <c r="C36" s="189">
        <v>611</v>
      </c>
      <c r="D36" s="187">
        <v>10</v>
      </c>
      <c r="E36" s="187">
        <v>2</v>
      </c>
      <c r="F36" s="190">
        <v>37026.300000000003</v>
      </c>
      <c r="G36" s="190">
        <v>35273.199999999997</v>
      </c>
      <c r="H36" s="261">
        <f t="shared" si="0"/>
        <v>95.265257398119701</v>
      </c>
      <c r="I36" s="253"/>
    </row>
    <row r="37" spans="1:9" s="259" customFormat="1" ht="22.5" x14ac:dyDescent="0.2">
      <c r="A37" s="186" t="s">
        <v>1181</v>
      </c>
      <c r="B37" s="188">
        <v>120300000</v>
      </c>
      <c r="C37" s="189"/>
      <c r="D37" s="187"/>
      <c r="E37" s="187"/>
      <c r="F37" s="190">
        <v>2218</v>
      </c>
      <c r="G37" s="190">
        <v>2075.3000000000002</v>
      </c>
      <c r="H37" s="261">
        <f t="shared" si="0"/>
        <v>93.56627592425609</v>
      </c>
      <c r="I37" s="253"/>
    </row>
    <row r="38" spans="1:9" s="259" customFormat="1" ht="11.25" x14ac:dyDescent="0.2">
      <c r="A38" s="186" t="s">
        <v>1370</v>
      </c>
      <c r="B38" s="188">
        <v>120300280</v>
      </c>
      <c r="C38" s="189">
        <v>244</v>
      </c>
      <c r="D38" s="187">
        <v>10</v>
      </c>
      <c r="E38" s="187">
        <v>3</v>
      </c>
      <c r="F38" s="190">
        <v>496.9</v>
      </c>
      <c r="G38" s="190">
        <v>387.9</v>
      </c>
      <c r="H38" s="261">
        <f t="shared" si="0"/>
        <v>78.06399678003622</v>
      </c>
      <c r="I38" s="253"/>
    </row>
    <row r="39" spans="1:9" s="259" customFormat="1" ht="22.5" x14ac:dyDescent="0.2">
      <c r="A39" s="186" t="s">
        <v>1371</v>
      </c>
      <c r="B39" s="188">
        <v>120300280</v>
      </c>
      <c r="C39" s="189">
        <v>321</v>
      </c>
      <c r="D39" s="187">
        <v>10</v>
      </c>
      <c r="E39" s="187">
        <v>3</v>
      </c>
      <c r="F39" s="190">
        <v>631</v>
      </c>
      <c r="G39" s="190">
        <v>599</v>
      </c>
      <c r="H39" s="261">
        <f t="shared" si="0"/>
        <v>94.928684627575279</v>
      </c>
      <c r="I39" s="253"/>
    </row>
    <row r="40" spans="1:9" s="259" customFormat="1" ht="11.25" x14ac:dyDescent="0.2">
      <c r="A40" s="186" t="s">
        <v>1377</v>
      </c>
      <c r="B40" s="188">
        <v>120300280</v>
      </c>
      <c r="C40" s="189">
        <v>323</v>
      </c>
      <c r="D40" s="187">
        <v>10</v>
      </c>
      <c r="E40" s="187">
        <v>3</v>
      </c>
      <c r="F40" s="190">
        <v>1090.0999999999999</v>
      </c>
      <c r="G40" s="190">
        <v>1088.4000000000001</v>
      </c>
      <c r="H40" s="261">
        <f t="shared" si="0"/>
        <v>99.844051004495014</v>
      </c>
      <c r="I40" s="253"/>
    </row>
    <row r="41" spans="1:9" s="259" customFormat="1" ht="22.5" x14ac:dyDescent="0.2">
      <c r="A41" s="186" t="s">
        <v>1751</v>
      </c>
      <c r="B41" s="188">
        <v>120500000</v>
      </c>
      <c r="C41" s="189"/>
      <c r="D41" s="187"/>
      <c r="E41" s="187"/>
      <c r="F41" s="190">
        <v>15000</v>
      </c>
      <c r="G41" s="190">
        <v>15000</v>
      </c>
      <c r="H41" s="261">
        <f t="shared" si="0"/>
        <v>100</v>
      </c>
      <c r="I41" s="253"/>
    </row>
    <row r="42" spans="1:9" s="259" customFormat="1" ht="22.5" x14ac:dyDescent="0.2">
      <c r="A42" s="186" t="s">
        <v>1375</v>
      </c>
      <c r="B42" s="188">
        <v>120500330</v>
      </c>
      <c r="C42" s="189">
        <v>243</v>
      </c>
      <c r="D42" s="187">
        <v>10</v>
      </c>
      <c r="E42" s="187">
        <v>3</v>
      </c>
      <c r="F42" s="190">
        <v>15000</v>
      </c>
      <c r="G42" s="190">
        <v>15000</v>
      </c>
      <c r="H42" s="261">
        <f t="shared" si="0"/>
        <v>100</v>
      </c>
      <c r="I42" s="253"/>
    </row>
    <row r="43" spans="1:9" s="259" customFormat="1" ht="22.5" x14ac:dyDescent="0.2">
      <c r="A43" s="186" t="s">
        <v>1763</v>
      </c>
      <c r="B43" s="188" t="s">
        <v>1232</v>
      </c>
      <c r="C43" s="189"/>
      <c r="D43" s="187"/>
      <c r="E43" s="187"/>
      <c r="F43" s="190">
        <v>95736.5</v>
      </c>
      <c r="G43" s="190">
        <v>95734.1</v>
      </c>
      <c r="H43" s="261">
        <f t="shared" si="0"/>
        <v>99.99749311913429</v>
      </c>
      <c r="I43" s="253"/>
    </row>
    <row r="44" spans="1:9" s="259" customFormat="1" ht="22.5" x14ac:dyDescent="0.2">
      <c r="A44" s="186" t="s">
        <v>1376</v>
      </c>
      <c r="B44" s="188" t="s">
        <v>1234</v>
      </c>
      <c r="C44" s="189">
        <v>414</v>
      </c>
      <c r="D44" s="187">
        <v>10</v>
      </c>
      <c r="E44" s="187">
        <v>6</v>
      </c>
      <c r="F44" s="190">
        <v>95736.5</v>
      </c>
      <c r="G44" s="190">
        <v>95734.1</v>
      </c>
      <c r="H44" s="261">
        <f t="shared" si="0"/>
        <v>99.99749311913429</v>
      </c>
      <c r="I44" s="253"/>
    </row>
    <row r="45" spans="1:9" s="259" customFormat="1" ht="11.25" x14ac:dyDescent="0.2">
      <c r="A45" s="186" t="s">
        <v>943</v>
      </c>
      <c r="B45" s="188">
        <v>150000000</v>
      </c>
      <c r="C45" s="189"/>
      <c r="D45" s="187"/>
      <c r="E45" s="187"/>
      <c r="F45" s="190">
        <v>7027771.7999999998</v>
      </c>
      <c r="G45" s="190">
        <v>6997830.2999999998</v>
      </c>
      <c r="H45" s="261">
        <f t="shared" si="0"/>
        <v>99.573954578320254</v>
      </c>
      <c r="I45" s="253"/>
    </row>
    <row r="46" spans="1:9" s="259" customFormat="1" ht="11.25" x14ac:dyDescent="0.2">
      <c r="A46" s="186" t="s">
        <v>1183</v>
      </c>
      <c r="B46" s="188">
        <v>150100000</v>
      </c>
      <c r="C46" s="189"/>
      <c r="D46" s="187"/>
      <c r="E46" s="187"/>
      <c r="F46" s="190">
        <v>1750</v>
      </c>
      <c r="G46" s="190">
        <v>1581</v>
      </c>
      <c r="H46" s="261">
        <f t="shared" si="0"/>
        <v>90.342857142857142</v>
      </c>
      <c r="I46" s="253"/>
    </row>
    <row r="47" spans="1:9" s="259" customFormat="1" ht="11.25" x14ac:dyDescent="0.2">
      <c r="A47" s="186" t="s">
        <v>1379</v>
      </c>
      <c r="B47" s="188">
        <v>150142290</v>
      </c>
      <c r="C47" s="189">
        <v>242</v>
      </c>
      <c r="D47" s="187">
        <v>10</v>
      </c>
      <c r="E47" s="187">
        <v>3</v>
      </c>
      <c r="F47" s="190">
        <v>200</v>
      </c>
      <c r="G47" s="190">
        <v>144.4</v>
      </c>
      <c r="H47" s="261">
        <f t="shared" si="0"/>
        <v>72.2</v>
      </c>
      <c r="I47" s="253"/>
    </row>
    <row r="48" spans="1:9" s="259" customFormat="1" ht="11.25" x14ac:dyDescent="0.2">
      <c r="A48" s="186" t="s">
        <v>1370</v>
      </c>
      <c r="B48" s="188">
        <v>150142290</v>
      </c>
      <c r="C48" s="189">
        <v>244</v>
      </c>
      <c r="D48" s="187">
        <v>10</v>
      </c>
      <c r="E48" s="187">
        <v>3</v>
      </c>
      <c r="F48" s="190">
        <v>1550</v>
      </c>
      <c r="G48" s="190">
        <v>1436.6</v>
      </c>
      <c r="H48" s="261">
        <f t="shared" si="0"/>
        <v>92.683870967741939</v>
      </c>
      <c r="I48" s="253"/>
    </row>
    <row r="49" spans="1:9" s="259" customFormat="1" ht="22.5" x14ac:dyDescent="0.2">
      <c r="A49" s="186" t="s">
        <v>999</v>
      </c>
      <c r="B49" s="188">
        <v>150200000</v>
      </c>
      <c r="C49" s="189"/>
      <c r="D49" s="187"/>
      <c r="E49" s="187"/>
      <c r="F49" s="190">
        <v>37262</v>
      </c>
      <c r="G49" s="190">
        <v>36171.699999999997</v>
      </c>
      <c r="H49" s="261">
        <f t="shared" si="0"/>
        <v>97.073962750254935</v>
      </c>
      <c r="I49" s="253"/>
    </row>
    <row r="50" spans="1:9" s="259" customFormat="1" ht="11.25" x14ac:dyDescent="0.2">
      <c r="A50" s="186" t="s">
        <v>1372</v>
      </c>
      <c r="B50" s="188">
        <v>150243200</v>
      </c>
      <c r="C50" s="189">
        <v>612</v>
      </c>
      <c r="D50" s="187">
        <v>7</v>
      </c>
      <c r="E50" s="187">
        <v>7</v>
      </c>
      <c r="F50" s="190">
        <v>37262</v>
      </c>
      <c r="G50" s="190">
        <v>36171.699999999997</v>
      </c>
      <c r="H50" s="261">
        <f t="shared" si="0"/>
        <v>97.073962750254935</v>
      </c>
      <c r="I50" s="253"/>
    </row>
    <row r="51" spans="1:9" s="259" customFormat="1" ht="22.5" x14ac:dyDescent="0.2">
      <c r="A51" s="186" t="s">
        <v>1185</v>
      </c>
      <c r="B51" s="188">
        <v>150300000</v>
      </c>
      <c r="C51" s="189"/>
      <c r="D51" s="187"/>
      <c r="E51" s="187"/>
      <c r="F51" s="190">
        <v>4114555.9</v>
      </c>
      <c r="G51" s="190">
        <v>4111565.7</v>
      </c>
      <c r="H51" s="261">
        <f t="shared" si="0"/>
        <v>99.92732630026974</v>
      </c>
      <c r="I51" s="253"/>
    </row>
    <row r="52" spans="1:9" s="259" customFormat="1" ht="11.25" x14ac:dyDescent="0.2">
      <c r="A52" s="186" t="s">
        <v>1369</v>
      </c>
      <c r="B52" s="188">
        <v>150331440</v>
      </c>
      <c r="C52" s="189">
        <v>530</v>
      </c>
      <c r="D52" s="187">
        <v>10</v>
      </c>
      <c r="E52" s="187">
        <v>4</v>
      </c>
      <c r="F52" s="190">
        <v>42744.5</v>
      </c>
      <c r="G52" s="190">
        <v>42744.5</v>
      </c>
      <c r="H52" s="261">
        <f t="shared" si="0"/>
        <v>100</v>
      </c>
      <c r="I52" s="253"/>
    </row>
    <row r="53" spans="1:9" s="259" customFormat="1" ht="11.25" x14ac:dyDescent="0.2">
      <c r="A53" s="186" t="s">
        <v>1369</v>
      </c>
      <c r="B53" s="188">
        <v>150376070</v>
      </c>
      <c r="C53" s="189">
        <v>530</v>
      </c>
      <c r="D53" s="187">
        <v>10</v>
      </c>
      <c r="E53" s="187">
        <v>3</v>
      </c>
      <c r="F53" s="190">
        <v>68679.8</v>
      </c>
      <c r="G53" s="190">
        <v>67656.600000000006</v>
      </c>
      <c r="H53" s="261">
        <f t="shared" si="0"/>
        <v>98.510187857273905</v>
      </c>
      <c r="I53" s="253"/>
    </row>
    <row r="54" spans="1:9" s="259" customFormat="1" ht="22.5" x14ac:dyDescent="0.2">
      <c r="A54" s="186" t="s">
        <v>1371</v>
      </c>
      <c r="B54" s="188">
        <v>150389060</v>
      </c>
      <c r="C54" s="189">
        <v>321</v>
      </c>
      <c r="D54" s="187">
        <v>10</v>
      </c>
      <c r="E54" s="187">
        <v>4</v>
      </c>
      <c r="F54" s="190">
        <v>296777.3</v>
      </c>
      <c r="G54" s="190">
        <v>296348.40000000002</v>
      </c>
      <c r="H54" s="261">
        <f t="shared" si="0"/>
        <v>99.855480860564484</v>
      </c>
      <c r="I54" s="253"/>
    </row>
    <row r="55" spans="1:9" s="259" customFormat="1" ht="11.25" x14ac:dyDescent="0.2">
      <c r="A55" s="186" t="s">
        <v>1377</v>
      </c>
      <c r="B55" s="188">
        <v>150389060</v>
      </c>
      <c r="C55" s="189">
        <v>323</v>
      </c>
      <c r="D55" s="187">
        <v>10</v>
      </c>
      <c r="E55" s="187">
        <v>3</v>
      </c>
      <c r="F55" s="190">
        <v>55581.1</v>
      </c>
      <c r="G55" s="190">
        <v>54718.2</v>
      </c>
      <c r="H55" s="261">
        <f t="shared" si="0"/>
        <v>98.447493842331284</v>
      </c>
      <c r="I55" s="253"/>
    </row>
    <row r="56" spans="1:9" s="259" customFormat="1" ht="22.5" x14ac:dyDescent="0.2">
      <c r="A56" s="186" t="s">
        <v>1368</v>
      </c>
      <c r="B56" s="188">
        <v>150389070</v>
      </c>
      <c r="C56" s="189">
        <v>313</v>
      </c>
      <c r="D56" s="187">
        <v>10</v>
      </c>
      <c r="E56" s="187">
        <v>4</v>
      </c>
      <c r="F56" s="190">
        <v>77223.8</v>
      </c>
      <c r="G56" s="190">
        <v>76938.399999999994</v>
      </c>
      <c r="H56" s="261">
        <f t="shared" si="0"/>
        <v>99.630424817219549</v>
      </c>
      <c r="I56" s="253"/>
    </row>
    <row r="57" spans="1:9" s="259" customFormat="1" ht="11.25" x14ac:dyDescent="0.2">
      <c r="A57" s="186" t="s">
        <v>1377</v>
      </c>
      <c r="B57" s="188">
        <v>150389080</v>
      </c>
      <c r="C57" s="189">
        <v>323</v>
      </c>
      <c r="D57" s="187">
        <v>10</v>
      </c>
      <c r="E57" s="187">
        <v>4</v>
      </c>
      <c r="F57" s="190">
        <v>500</v>
      </c>
      <c r="G57" s="190">
        <v>150</v>
      </c>
      <c r="H57" s="261">
        <f t="shared" si="0"/>
        <v>30</v>
      </c>
      <c r="I57" s="253"/>
    </row>
    <row r="58" spans="1:9" s="259" customFormat="1" ht="11.25" x14ac:dyDescent="0.2">
      <c r="A58" s="186" t="s">
        <v>1369</v>
      </c>
      <c r="B58" s="188" t="s">
        <v>1214</v>
      </c>
      <c r="C58" s="189">
        <v>530</v>
      </c>
      <c r="D58" s="187">
        <v>10</v>
      </c>
      <c r="E58" s="187">
        <v>4</v>
      </c>
      <c r="F58" s="190">
        <v>3452876.3</v>
      </c>
      <c r="G58" s="190">
        <v>3452836.5</v>
      </c>
      <c r="H58" s="261">
        <f t="shared" si="0"/>
        <v>99.99884733779777</v>
      </c>
      <c r="I58" s="253"/>
    </row>
    <row r="59" spans="1:9" s="259" customFormat="1" ht="11.25" x14ac:dyDescent="0.2">
      <c r="A59" s="186" t="s">
        <v>1369</v>
      </c>
      <c r="B59" s="188" t="s">
        <v>1215</v>
      </c>
      <c r="C59" s="189">
        <v>530</v>
      </c>
      <c r="D59" s="187">
        <v>10</v>
      </c>
      <c r="E59" s="187">
        <v>4</v>
      </c>
      <c r="F59" s="190">
        <v>120173.1</v>
      </c>
      <c r="G59" s="190">
        <v>120173.1</v>
      </c>
      <c r="H59" s="261">
        <f t="shared" si="0"/>
        <v>100</v>
      </c>
      <c r="I59" s="253"/>
    </row>
    <row r="60" spans="1:9" s="259" customFormat="1" ht="22.5" x14ac:dyDescent="0.2">
      <c r="A60" s="186" t="s">
        <v>944</v>
      </c>
      <c r="B60" s="188">
        <v>150400000</v>
      </c>
      <c r="C60" s="189"/>
      <c r="D60" s="187"/>
      <c r="E60" s="187"/>
      <c r="F60" s="190">
        <v>475698.7</v>
      </c>
      <c r="G60" s="190">
        <v>462518.4</v>
      </c>
      <c r="H60" s="261">
        <f t="shared" si="0"/>
        <v>97.229275589779846</v>
      </c>
      <c r="I60" s="253"/>
    </row>
    <row r="61" spans="1:9" s="259" customFormat="1" ht="33.75" x14ac:dyDescent="0.2">
      <c r="A61" s="186" t="s">
        <v>1374</v>
      </c>
      <c r="B61" s="188">
        <v>150440590</v>
      </c>
      <c r="C61" s="189">
        <v>611</v>
      </c>
      <c r="D61" s="187">
        <v>10</v>
      </c>
      <c r="E61" s="187">
        <v>2</v>
      </c>
      <c r="F61" s="190">
        <v>454933.2</v>
      </c>
      <c r="G61" s="190">
        <v>444281.3</v>
      </c>
      <c r="H61" s="261">
        <f t="shared" si="0"/>
        <v>97.658579325492184</v>
      </c>
      <c r="I61" s="253"/>
    </row>
    <row r="62" spans="1:9" s="259" customFormat="1" ht="11.25" x14ac:dyDescent="0.2">
      <c r="A62" s="186" t="s">
        <v>1372</v>
      </c>
      <c r="B62" s="188">
        <v>150442287</v>
      </c>
      <c r="C62" s="189">
        <v>612</v>
      </c>
      <c r="D62" s="187">
        <v>10</v>
      </c>
      <c r="E62" s="187">
        <v>2</v>
      </c>
      <c r="F62" s="190">
        <v>7389.7</v>
      </c>
      <c r="G62" s="190">
        <v>5747.3</v>
      </c>
      <c r="H62" s="261">
        <f t="shared" si="0"/>
        <v>77.774469870224777</v>
      </c>
      <c r="I62" s="253"/>
    </row>
    <row r="63" spans="1:9" s="259" customFormat="1" ht="11.25" x14ac:dyDescent="0.2">
      <c r="A63" s="186" t="s">
        <v>1372</v>
      </c>
      <c r="B63" s="188">
        <v>150442288</v>
      </c>
      <c r="C63" s="189">
        <v>612</v>
      </c>
      <c r="D63" s="187">
        <v>10</v>
      </c>
      <c r="E63" s="187">
        <v>2</v>
      </c>
      <c r="F63" s="190">
        <v>8375.7999999999993</v>
      </c>
      <c r="G63" s="190">
        <v>7489.8</v>
      </c>
      <c r="H63" s="261">
        <f t="shared" si="0"/>
        <v>89.421905967191208</v>
      </c>
      <c r="I63" s="253"/>
    </row>
    <row r="64" spans="1:9" s="259" customFormat="1" ht="11.25" x14ac:dyDescent="0.2">
      <c r="A64" s="186" t="s">
        <v>1377</v>
      </c>
      <c r="B64" s="188">
        <v>150442289</v>
      </c>
      <c r="C64" s="189">
        <v>323</v>
      </c>
      <c r="D64" s="187">
        <v>10</v>
      </c>
      <c r="E64" s="187">
        <v>3</v>
      </c>
      <c r="F64" s="190">
        <v>5000</v>
      </c>
      <c r="G64" s="190">
        <v>5000</v>
      </c>
      <c r="H64" s="261">
        <f t="shared" si="0"/>
        <v>100</v>
      </c>
      <c r="I64" s="253"/>
    </row>
    <row r="65" spans="1:9" s="259" customFormat="1" ht="33.75" x14ac:dyDescent="0.2">
      <c r="A65" s="186" t="s">
        <v>1757</v>
      </c>
      <c r="B65" s="188">
        <v>152200000</v>
      </c>
      <c r="C65" s="189"/>
      <c r="D65" s="187"/>
      <c r="E65" s="187"/>
      <c r="F65" s="190">
        <v>400682.1</v>
      </c>
      <c r="G65" s="190">
        <v>390490.1</v>
      </c>
      <c r="H65" s="261">
        <f t="shared" si="0"/>
        <v>97.456337580341128</v>
      </c>
      <c r="I65" s="253"/>
    </row>
    <row r="66" spans="1:9" s="259" customFormat="1" ht="11.25" x14ac:dyDescent="0.2">
      <c r="A66" s="186" t="s">
        <v>1205</v>
      </c>
      <c r="B66" s="188">
        <v>152200310</v>
      </c>
      <c r="C66" s="189">
        <v>322</v>
      </c>
      <c r="D66" s="187">
        <v>10</v>
      </c>
      <c r="E66" s="187">
        <v>4</v>
      </c>
      <c r="F66" s="190">
        <v>21500</v>
      </c>
      <c r="G66" s="190">
        <v>20933.400000000001</v>
      </c>
      <c r="H66" s="261">
        <f t="shared" si="0"/>
        <v>97.364651162790707</v>
      </c>
      <c r="I66" s="253"/>
    </row>
    <row r="67" spans="1:9" s="259" customFormat="1" ht="22.5" x14ac:dyDescent="0.2">
      <c r="A67" s="186" t="s">
        <v>1380</v>
      </c>
      <c r="B67" s="188">
        <v>152200310</v>
      </c>
      <c r="C67" s="189">
        <v>412</v>
      </c>
      <c r="D67" s="187">
        <v>10</v>
      </c>
      <c r="E67" s="187">
        <v>4</v>
      </c>
      <c r="F67" s="190">
        <v>1865.7</v>
      </c>
      <c r="G67" s="190">
        <v>1865.7</v>
      </c>
      <c r="H67" s="261">
        <f t="shared" si="0"/>
        <v>100</v>
      </c>
      <c r="I67" s="253"/>
    </row>
    <row r="68" spans="1:9" s="259" customFormat="1" ht="22.5" x14ac:dyDescent="0.2">
      <c r="A68" s="186" t="s">
        <v>1376</v>
      </c>
      <c r="B68" s="188">
        <v>152200310</v>
      </c>
      <c r="C68" s="189">
        <v>414</v>
      </c>
      <c r="D68" s="187">
        <v>10</v>
      </c>
      <c r="E68" s="187">
        <v>4</v>
      </c>
      <c r="F68" s="190">
        <v>36552.5</v>
      </c>
      <c r="G68" s="190">
        <v>36550.1</v>
      </c>
      <c r="H68" s="261">
        <f t="shared" si="0"/>
        <v>99.99343410163462</v>
      </c>
      <c r="I68" s="253"/>
    </row>
    <row r="69" spans="1:9" s="259" customFormat="1" ht="22.5" x14ac:dyDescent="0.2">
      <c r="A69" s="186" t="s">
        <v>1381</v>
      </c>
      <c r="B69" s="188">
        <v>152200310</v>
      </c>
      <c r="C69" s="189">
        <v>831</v>
      </c>
      <c r="D69" s="187">
        <v>10</v>
      </c>
      <c r="E69" s="187">
        <v>4</v>
      </c>
      <c r="F69" s="190">
        <v>11430.8</v>
      </c>
      <c r="G69" s="190">
        <v>11430.8</v>
      </c>
      <c r="H69" s="261">
        <f t="shared" si="0"/>
        <v>100</v>
      </c>
      <c r="I69" s="253"/>
    </row>
    <row r="70" spans="1:9" s="259" customFormat="1" ht="11.25" x14ac:dyDescent="0.2">
      <c r="A70" s="186" t="s">
        <v>1382</v>
      </c>
      <c r="B70" s="188">
        <v>152200310</v>
      </c>
      <c r="C70" s="189">
        <v>851</v>
      </c>
      <c r="D70" s="187">
        <v>10</v>
      </c>
      <c r="E70" s="187">
        <v>4</v>
      </c>
      <c r="F70" s="190">
        <v>30724</v>
      </c>
      <c r="G70" s="190">
        <v>30724</v>
      </c>
      <c r="H70" s="261">
        <f t="shared" si="0"/>
        <v>100</v>
      </c>
      <c r="I70" s="253"/>
    </row>
    <row r="71" spans="1:9" s="259" customFormat="1" ht="11.25" x14ac:dyDescent="0.2">
      <c r="A71" s="186" t="s">
        <v>1205</v>
      </c>
      <c r="B71" s="188" t="s">
        <v>1758</v>
      </c>
      <c r="C71" s="189">
        <v>322</v>
      </c>
      <c r="D71" s="187">
        <v>10</v>
      </c>
      <c r="E71" s="187">
        <v>4</v>
      </c>
      <c r="F71" s="190">
        <v>8000</v>
      </c>
      <c r="G71" s="190">
        <v>8000</v>
      </c>
      <c r="H71" s="261">
        <f t="shared" si="0"/>
        <v>100</v>
      </c>
      <c r="I71" s="253"/>
    </row>
    <row r="72" spans="1:9" s="259" customFormat="1" ht="22.5" x14ac:dyDescent="0.2">
      <c r="A72" s="186" t="s">
        <v>1380</v>
      </c>
      <c r="B72" s="188" t="s">
        <v>1760</v>
      </c>
      <c r="C72" s="189">
        <v>412</v>
      </c>
      <c r="D72" s="187">
        <v>10</v>
      </c>
      <c r="E72" s="187">
        <v>4</v>
      </c>
      <c r="F72" s="190">
        <v>110753.4</v>
      </c>
      <c r="G72" s="190">
        <v>108006</v>
      </c>
      <c r="H72" s="261">
        <f t="shared" si="0"/>
        <v>97.519353807648343</v>
      </c>
      <c r="I72" s="253"/>
    </row>
    <row r="73" spans="1:9" s="259" customFormat="1" ht="22.5" x14ac:dyDescent="0.2">
      <c r="A73" s="186" t="s">
        <v>1376</v>
      </c>
      <c r="B73" s="188" t="s">
        <v>1760</v>
      </c>
      <c r="C73" s="189">
        <v>414</v>
      </c>
      <c r="D73" s="187">
        <v>10</v>
      </c>
      <c r="E73" s="187">
        <v>4</v>
      </c>
      <c r="F73" s="190">
        <v>179855.7</v>
      </c>
      <c r="G73" s="190">
        <v>172980.1</v>
      </c>
      <c r="H73" s="261">
        <f t="shared" si="0"/>
        <v>96.177157576879679</v>
      </c>
      <c r="I73" s="253"/>
    </row>
    <row r="74" spans="1:9" s="259" customFormat="1" ht="11.25" x14ac:dyDescent="0.2">
      <c r="A74" s="186" t="s">
        <v>1187</v>
      </c>
      <c r="B74" s="188" t="s">
        <v>1188</v>
      </c>
      <c r="C74" s="189"/>
      <c r="D74" s="187"/>
      <c r="E74" s="187"/>
      <c r="F74" s="190">
        <v>1997823.1</v>
      </c>
      <c r="G74" s="190">
        <v>1995503.4</v>
      </c>
      <c r="H74" s="261">
        <f t="shared" si="0"/>
        <v>99.883888618566871</v>
      </c>
      <c r="I74" s="253"/>
    </row>
    <row r="75" spans="1:9" s="259" customFormat="1" ht="11.25" x14ac:dyDescent="0.2">
      <c r="A75" s="186" t="s">
        <v>1369</v>
      </c>
      <c r="B75" s="188" t="s">
        <v>1218</v>
      </c>
      <c r="C75" s="189">
        <v>530</v>
      </c>
      <c r="D75" s="187">
        <v>10</v>
      </c>
      <c r="E75" s="187">
        <v>4</v>
      </c>
      <c r="F75" s="190">
        <v>1055947.8999999999</v>
      </c>
      <c r="G75" s="190">
        <v>1055947.8999999999</v>
      </c>
      <c r="H75" s="261">
        <f t="shared" si="0"/>
        <v>100</v>
      </c>
      <c r="I75" s="253"/>
    </row>
    <row r="76" spans="1:9" s="259" customFormat="1" ht="11.25" x14ac:dyDescent="0.2">
      <c r="A76" s="186" t="s">
        <v>1369</v>
      </c>
      <c r="B76" s="188" t="s">
        <v>1220</v>
      </c>
      <c r="C76" s="189">
        <v>530</v>
      </c>
      <c r="D76" s="187">
        <v>10</v>
      </c>
      <c r="E76" s="187">
        <v>4</v>
      </c>
      <c r="F76" s="190">
        <v>197172.8</v>
      </c>
      <c r="G76" s="190">
        <v>197172.8</v>
      </c>
      <c r="H76" s="261">
        <f t="shared" si="0"/>
        <v>100</v>
      </c>
      <c r="I76" s="253"/>
    </row>
    <row r="77" spans="1:9" s="259" customFormat="1" ht="11.25" x14ac:dyDescent="0.2">
      <c r="A77" s="186" t="s">
        <v>1369</v>
      </c>
      <c r="B77" s="188" t="s">
        <v>1222</v>
      </c>
      <c r="C77" s="189">
        <v>530</v>
      </c>
      <c r="D77" s="187">
        <v>10</v>
      </c>
      <c r="E77" s="187">
        <v>4</v>
      </c>
      <c r="F77" s="190">
        <v>709554</v>
      </c>
      <c r="G77" s="190">
        <v>707234.3</v>
      </c>
      <c r="H77" s="261">
        <f t="shared" si="0"/>
        <v>99.673076326819384</v>
      </c>
      <c r="I77" s="253"/>
    </row>
    <row r="78" spans="1:9" s="259" customFormat="1" ht="11.25" x14ac:dyDescent="0.2">
      <c r="A78" s="186" t="s">
        <v>1370</v>
      </c>
      <c r="B78" s="188" t="s">
        <v>1224</v>
      </c>
      <c r="C78" s="189">
        <v>244</v>
      </c>
      <c r="D78" s="187">
        <v>10</v>
      </c>
      <c r="E78" s="187">
        <v>4</v>
      </c>
      <c r="F78" s="190">
        <v>16.5</v>
      </c>
      <c r="G78" s="190">
        <v>16.5</v>
      </c>
      <c r="H78" s="261">
        <f t="shared" si="0"/>
        <v>100</v>
      </c>
      <c r="I78" s="253"/>
    </row>
    <row r="79" spans="1:9" s="259" customFormat="1" ht="11.25" x14ac:dyDescent="0.2">
      <c r="A79" s="186" t="s">
        <v>1377</v>
      </c>
      <c r="B79" s="188" t="s">
        <v>1224</v>
      </c>
      <c r="C79" s="189">
        <v>323</v>
      </c>
      <c r="D79" s="187">
        <v>10</v>
      </c>
      <c r="E79" s="187">
        <v>4</v>
      </c>
      <c r="F79" s="190">
        <v>12932.4</v>
      </c>
      <c r="G79" s="190">
        <v>12932.4</v>
      </c>
      <c r="H79" s="261">
        <f t="shared" si="0"/>
        <v>100</v>
      </c>
      <c r="I79" s="253"/>
    </row>
    <row r="80" spans="1:9" s="259" customFormat="1" ht="11.25" x14ac:dyDescent="0.2">
      <c r="A80" s="186" t="s">
        <v>1377</v>
      </c>
      <c r="B80" s="188" t="s">
        <v>1190</v>
      </c>
      <c r="C80" s="189">
        <v>323</v>
      </c>
      <c r="D80" s="187">
        <v>10</v>
      </c>
      <c r="E80" s="187">
        <v>3</v>
      </c>
      <c r="F80" s="190">
        <v>21799.5</v>
      </c>
      <c r="G80" s="190">
        <v>21799.5</v>
      </c>
      <c r="H80" s="261">
        <f t="shared" si="0"/>
        <v>100</v>
      </c>
      <c r="I80" s="253"/>
    </row>
    <row r="81" spans="1:9" s="259" customFormat="1" ht="22.5" x14ac:dyDescent="0.2">
      <c r="A81" s="186" t="s">
        <v>1368</v>
      </c>
      <c r="B81" s="188" t="s">
        <v>1226</v>
      </c>
      <c r="C81" s="189">
        <v>313</v>
      </c>
      <c r="D81" s="187">
        <v>10</v>
      </c>
      <c r="E81" s="187">
        <v>4</v>
      </c>
      <c r="F81" s="190">
        <v>400</v>
      </c>
      <c r="G81" s="190">
        <v>400</v>
      </c>
      <c r="H81" s="261">
        <f t="shared" ref="H81:H144" si="1">+G81/F81*100</f>
        <v>100</v>
      </c>
      <c r="I81" s="253"/>
    </row>
    <row r="82" spans="1:9" s="257" customFormat="1" ht="21" x14ac:dyDescent="0.2">
      <c r="A82" s="181" t="s">
        <v>680</v>
      </c>
      <c r="B82" s="183">
        <v>200000000</v>
      </c>
      <c r="C82" s="184"/>
      <c r="D82" s="182"/>
      <c r="E82" s="182"/>
      <c r="F82" s="185">
        <v>24047.200000000001</v>
      </c>
      <c r="G82" s="185">
        <v>23451.7</v>
      </c>
      <c r="H82" s="255">
        <f t="shared" si="1"/>
        <v>97.52362021357996</v>
      </c>
      <c r="I82" s="256"/>
    </row>
    <row r="83" spans="1:9" s="259" customFormat="1" ht="11.25" x14ac:dyDescent="0.2">
      <c r="A83" s="186" t="s">
        <v>681</v>
      </c>
      <c r="B83" s="188">
        <v>200100000</v>
      </c>
      <c r="C83" s="189"/>
      <c r="D83" s="187"/>
      <c r="E83" s="187"/>
      <c r="F83" s="190">
        <v>850</v>
      </c>
      <c r="G83" s="190">
        <v>610</v>
      </c>
      <c r="H83" s="261">
        <f t="shared" si="1"/>
        <v>71.764705882352942</v>
      </c>
      <c r="I83" s="253"/>
    </row>
    <row r="84" spans="1:9" s="259" customFormat="1" ht="11.25" x14ac:dyDescent="0.2">
      <c r="A84" s="186" t="s">
        <v>1780</v>
      </c>
      <c r="B84" s="188">
        <v>200103130</v>
      </c>
      <c r="C84" s="189">
        <v>123</v>
      </c>
      <c r="D84" s="187">
        <v>3</v>
      </c>
      <c r="E84" s="187">
        <v>14</v>
      </c>
      <c r="F84" s="190">
        <v>610</v>
      </c>
      <c r="G84" s="190">
        <v>610</v>
      </c>
      <c r="H84" s="261">
        <f t="shared" si="1"/>
        <v>100</v>
      </c>
      <c r="I84" s="253"/>
    </row>
    <row r="85" spans="1:9" s="259" customFormat="1" ht="11.25" x14ac:dyDescent="0.2">
      <c r="A85" s="186" t="s">
        <v>1370</v>
      </c>
      <c r="B85" s="188">
        <v>200103140</v>
      </c>
      <c r="C85" s="189">
        <v>244</v>
      </c>
      <c r="D85" s="187">
        <v>3</v>
      </c>
      <c r="E85" s="187">
        <v>14</v>
      </c>
      <c r="F85" s="190">
        <v>240</v>
      </c>
      <c r="G85" s="190">
        <v>0</v>
      </c>
      <c r="H85" s="261">
        <f t="shared" si="1"/>
        <v>0</v>
      </c>
      <c r="I85" s="253"/>
    </row>
    <row r="86" spans="1:9" s="259" customFormat="1" ht="22.5" x14ac:dyDescent="0.2">
      <c r="A86" s="186" t="s">
        <v>684</v>
      </c>
      <c r="B86" s="188">
        <v>200200000</v>
      </c>
      <c r="C86" s="189"/>
      <c r="D86" s="187"/>
      <c r="E86" s="187"/>
      <c r="F86" s="190">
        <v>100</v>
      </c>
      <c r="G86" s="190">
        <v>95.2</v>
      </c>
      <c r="H86" s="261">
        <f t="shared" si="1"/>
        <v>95.2</v>
      </c>
      <c r="I86" s="253"/>
    </row>
    <row r="87" spans="1:9" s="259" customFormat="1" ht="11.25" x14ac:dyDescent="0.2">
      <c r="A87" s="186" t="s">
        <v>1384</v>
      </c>
      <c r="B87" s="188">
        <v>200203160</v>
      </c>
      <c r="C87" s="189">
        <v>360</v>
      </c>
      <c r="D87" s="187">
        <v>3</v>
      </c>
      <c r="E87" s="187">
        <v>14</v>
      </c>
      <c r="F87" s="190">
        <v>100</v>
      </c>
      <c r="G87" s="190">
        <v>95.2</v>
      </c>
      <c r="H87" s="261">
        <f t="shared" si="1"/>
        <v>95.2</v>
      </c>
      <c r="I87" s="253"/>
    </row>
    <row r="88" spans="1:9" s="259" customFormat="1" ht="11.25" x14ac:dyDescent="0.2">
      <c r="A88" s="186" t="s">
        <v>686</v>
      </c>
      <c r="B88" s="188">
        <v>200300000</v>
      </c>
      <c r="C88" s="189"/>
      <c r="D88" s="187"/>
      <c r="E88" s="187"/>
      <c r="F88" s="190">
        <v>2410</v>
      </c>
      <c r="G88" s="190">
        <v>2362</v>
      </c>
      <c r="H88" s="261">
        <f t="shared" si="1"/>
        <v>98.008298755186715</v>
      </c>
      <c r="I88" s="253"/>
    </row>
    <row r="89" spans="1:9" s="259" customFormat="1" ht="11.25" x14ac:dyDescent="0.2">
      <c r="A89" s="186" t="s">
        <v>1370</v>
      </c>
      <c r="B89" s="188">
        <v>200303100</v>
      </c>
      <c r="C89" s="189">
        <v>244</v>
      </c>
      <c r="D89" s="187">
        <v>3</v>
      </c>
      <c r="E89" s="187">
        <v>14</v>
      </c>
      <c r="F89" s="190">
        <v>2000</v>
      </c>
      <c r="G89" s="190">
        <v>1952</v>
      </c>
      <c r="H89" s="261">
        <f t="shared" si="1"/>
        <v>97.6</v>
      </c>
      <c r="I89" s="253"/>
    </row>
    <row r="90" spans="1:9" s="259" customFormat="1" ht="11.25" x14ac:dyDescent="0.2">
      <c r="A90" s="186" t="s">
        <v>1399</v>
      </c>
      <c r="B90" s="188">
        <v>200303100</v>
      </c>
      <c r="C90" s="189">
        <v>350</v>
      </c>
      <c r="D90" s="187">
        <v>3</v>
      </c>
      <c r="E90" s="187">
        <v>14</v>
      </c>
      <c r="F90" s="190">
        <v>410</v>
      </c>
      <c r="G90" s="190">
        <v>410</v>
      </c>
      <c r="H90" s="261">
        <f t="shared" si="1"/>
        <v>100</v>
      </c>
      <c r="I90" s="253"/>
    </row>
    <row r="91" spans="1:9" s="259" customFormat="1" ht="11.25" x14ac:dyDescent="0.2">
      <c r="A91" s="186" t="s">
        <v>688</v>
      </c>
      <c r="B91" s="188">
        <v>200500000</v>
      </c>
      <c r="C91" s="189"/>
      <c r="D91" s="187"/>
      <c r="E91" s="187"/>
      <c r="F91" s="190">
        <v>346</v>
      </c>
      <c r="G91" s="190">
        <v>346</v>
      </c>
      <c r="H91" s="261">
        <f t="shared" si="1"/>
        <v>100</v>
      </c>
      <c r="I91" s="253"/>
    </row>
    <row r="92" spans="1:9" s="259" customFormat="1" ht="11.25" x14ac:dyDescent="0.2">
      <c r="A92" s="186" t="s">
        <v>1370</v>
      </c>
      <c r="B92" s="188">
        <v>200503170</v>
      </c>
      <c r="C92" s="189">
        <v>244</v>
      </c>
      <c r="D92" s="187">
        <v>3</v>
      </c>
      <c r="E92" s="187">
        <v>14</v>
      </c>
      <c r="F92" s="190">
        <v>346</v>
      </c>
      <c r="G92" s="190">
        <v>346</v>
      </c>
      <c r="H92" s="261">
        <f t="shared" si="1"/>
        <v>100</v>
      </c>
      <c r="I92" s="253"/>
    </row>
    <row r="93" spans="1:9" s="259" customFormat="1" ht="22.5" x14ac:dyDescent="0.2">
      <c r="A93" s="186" t="s">
        <v>690</v>
      </c>
      <c r="B93" s="188">
        <v>200700000</v>
      </c>
      <c r="C93" s="189"/>
      <c r="D93" s="187"/>
      <c r="E93" s="187"/>
      <c r="F93" s="190">
        <v>20341.2</v>
      </c>
      <c r="G93" s="190">
        <v>20038.5</v>
      </c>
      <c r="H93" s="261">
        <f t="shared" si="1"/>
        <v>98.511887204294723</v>
      </c>
      <c r="I93" s="253"/>
    </row>
    <row r="94" spans="1:9" s="259" customFormat="1" ht="22.5" x14ac:dyDescent="0.2">
      <c r="A94" s="186" t="s">
        <v>1376</v>
      </c>
      <c r="B94" s="188">
        <v>200703200</v>
      </c>
      <c r="C94" s="189">
        <v>414</v>
      </c>
      <c r="D94" s="187">
        <v>5</v>
      </c>
      <c r="E94" s="187">
        <v>1</v>
      </c>
      <c r="F94" s="190">
        <v>20291.2</v>
      </c>
      <c r="G94" s="190">
        <v>20000</v>
      </c>
      <c r="H94" s="261">
        <f t="shared" si="1"/>
        <v>98.564895126951583</v>
      </c>
      <c r="I94" s="253"/>
    </row>
    <row r="95" spans="1:9" s="259" customFormat="1" ht="11.25" x14ac:dyDescent="0.2">
      <c r="A95" s="186" t="s">
        <v>1370</v>
      </c>
      <c r="B95" s="188">
        <v>200703230</v>
      </c>
      <c r="C95" s="189">
        <v>244</v>
      </c>
      <c r="D95" s="187">
        <v>3</v>
      </c>
      <c r="E95" s="187">
        <v>14</v>
      </c>
      <c r="F95" s="190">
        <v>50</v>
      </c>
      <c r="G95" s="190">
        <v>38.5</v>
      </c>
      <c r="H95" s="261">
        <f t="shared" si="1"/>
        <v>77</v>
      </c>
      <c r="I95" s="253"/>
    </row>
    <row r="96" spans="1:9" s="257" customFormat="1" ht="31.5" x14ac:dyDescent="0.2">
      <c r="A96" s="181" t="s">
        <v>1434</v>
      </c>
      <c r="B96" s="183">
        <v>300000000</v>
      </c>
      <c r="C96" s="184"/>
      <c r="D96" s="182"/>
      <c r="E96" s="182"/>
      <c r="F96" s="185">
        <v>37440.6</v>
      </c>
      <c r="G96" s="185">
        <v>35890.9</v>
      </c>
      <c r="H96" s="255">
        <f t="shared" si="1"/>
        <v>95.860910348658948</v>
      </c>
      <c r="I96" s="256"/>
    </row>
    <row r="97" spans="1:9" s="259" customFormat="1" ht="22.5" x14ac:dyDescent="0.2">
      <c r="A97" s="186" t="s">
        <v>643</v>
      </c>
      <c r="B97" s="188">
        <v>310000000</v>
      </c>
      <c r="C97" s="189"/>
      <c r="D97" s="187"/>
      <c r="E97" s="187"/>
      <c r="F97" s="190">
        <v>33436.1</v>
      </c>
      <c r="G97" s="190">
        <v>32793.5</v>
      </c>
      <c r="H97" s="261">
        <f t="shared" si="1"/>
        <v>98.078125140192782</v>
      </c>
      <c r="I97" s="253"/>
    </row>
    <row r="98" spans="1:9" s="259" customFormat="1" ht="11.25" x14ac:dyDescent="0.2">
      <c r="A98" s="186" t="s">
        <v>644</v>
      </c>
      <c r="B98" s="188">
        <v>310200000</v>
      </c>
      <c r="C98" s="189"/>
      <c r="D98" s="187"/>
      <c r="E98" s="187"/>
      <c r="F98" s="190">
        <v>8368</v>
      </c>
      <c r="G98" s="190">
        <v>7965.8</v>
      </c>
      <c r="H98" s="261">
        <f t="shared" si="1"/>
        <v>95.193594646271521</v>
      </c>
      <c r="I98" s="253"/>
    </row>
    <row r="99" spans="1:9" s="259" customFormat="1" ht="11.25" x14ac:dyDescent="0.2">
      <c r="A99" s="186" t="s">
        <v>1379</v>
      </c>
      <c r="B99" s="188">
        <v>310220230</v>
      </c>
      <c r="C99" s="189">
        <v>242</v>
      </c>
      <c r="D99" s="187">
        <v>3</v>
      </c>
      <c r="E99" s="187">
        <v>10</v>
      </c>
      <c r="F99" s="190">
        <v>8368</v>
      </c>
      <c r="G99" s="190">
        <v>7965.8</v>
      </c>
      <c r="H99" s="261">
        <f t="shared" si="1"/>
        <v>95.193594646271521</v>
      </c>
      <c r="I99" s="253"/>
    </row>
    <row r="100" spans="1:9" s="259" customFormat="1" ht="22.5" x14ac:dyDescent="0.2">
      <c r="A100" s="186" t="s">
        <v>646</v>
      </c>
      <c r="B100" s="188">
        <v>310300000</v>
      </c>
      <c r="C100" s="189"/>
      <c r="D100" s="187"/>
      <c r="E100" s="187"/>
      <c r="F100" s="190">
        <v>9634.9</v>
      </c>
      <c r="G100" s="190">
        <v>9624.4</v>
      </c>
      <c r="H100" s="261">
        <f t="shared" si="1"/>
        <v>99.891021183406153</v>
      </c>
      <c r="I100" s="253"/>
    </row>
    <row r="101" spans="1:9" s="259" customFormat="1" ht="11.25" x14ac:dyDescent="0.2">
      <c r="A101" s="186" t="s">
        <v>1379</v>
      </c>
      <c r="B101" s="188">
        <v>310320230</v>
      </c>
      <c r="C101" s="189">
        <v>242</v>
      </c>
      <c r="D101" s="187">
        <v>3</v>
      </c>
      <c r="E101" s="187">
        <v>10</v>
      </c>
      <c r="F101" s="190">
        <v>9634.9</v>
      </c>
      <c r="G101" s="190">
        <v>9624.4</v>
      </c>
      <c r="H101" s="261">
        <f t="shared" si="1"/>
        <v>99.891021183406153</v>
      </c>
      <c r="I101" s="253"/>
    </row>
    <row r="102" spans="1:9" s="259" customFormat="1" ht="22.5" x14ac:dyDescent="0.2">
      <c r="A102" s="186" t="s">
        <v>648</v>
      </c>
      <c r="B102" s="188">
        <v>310400000</v>
      </c>
      <c r="C102" s="189"/>
      <c r="D102" s="187"/>
      <c r="E102" s="187"/>
      <c r="F102" s="190">
        <v>1512.7</v>
      </c>
      <c r="G102" s="190">
        <v>1282.7</v>
      </c>
      <c r="H102" s="261">
        <f t="shared" si="1"/>
        <v>84.795398955510009</v>
      </c>
      <c r="I102" s="253"/>
    </row>
    <row r="103" spans="1:9" s="259" customFormat="1" ht="11.25" x14ac:dyDescent="0.2">
      <c r="A103" s="186" t="s">
        <v>1379</v>
      </c>
      <c r="B103" s="188">
        <v>310420230</v>
      </c>
      <c r="C103" s="189">
        <v>242</v>
      </c>
      <c r="D103" s="187">
        <v>3</v>
      </c>
      <c r="E103" s="187">
        <v>10</v>
      </c>
      <c r="F103" s="190">
        <v>1512.7</v>
      </c>
      <c r="G103" s="190">
        <v>1282.7</v>
      </c>
      <c r="H103" s="261">
        <f t="shared" si="1"/>
        <v>84.795398955510009</v>
      </c>
      <c r="I103" s="253"/>
    </row>
    <row r="104" spans="1:9" s="259" customFormat="1" ht="22.5" x14ac:dyDescent="0.2">
      <c r="A104" s="186" t="s">
        <v>1435</v>
      </c>
      <c r="B104" s="188">
        <v>310600000</v>
      </c>
      <c r="C104" s="189"/>
      <c r="D104" s="187"/>
      <c r="E104" s="187"/>
      <c r="F104" s="190">
        <v>13920.5</v>
      </c>
      <c r="G104" s="190">
        <v>13920.6</v>
      </c>
      <c r="H104" s="261">
        <f t="shared" si="1"/>
        <v>100.00071836500126</v>
      </c>
      <c r="I104" s="253"/>
    </row>
    <row r="105" spans="1:9" s="259" customFormat="1" ht="11.25" x14ac:dyDescent="0.2">
      <c r="A105" s="186" t="s">
        <v>1379</v>
      </c>
      <c r="B105" s="188">
        <v>310620230</v>
      </c>
      <c r="C105" s="189">
        <v>242</v>
      </c>
      <c r="D105" s="187">
        <v>3</v>
      </c>
      <c r="E105" s="187">
        <v>10</v>
      </c>
      <c r="F105" s="190">
        <v>13920.5</v>
      </c>
      <c r="G105" s="190">
        <v>13920.6</v>
      </c>
      <c r="H105" s="261">
        <f t="shared" si="1"/>
        <v>100.00071836500126</v>
      </c>
      <c r="I105" s="253"/>
    </row>
    <row r="106" spans="1:9" s="259" customFormat="1" ht="11.25" x14ac:dyDescent="0.2">
      <c r="A106" s="186" t="s">
        <v>650</v>
      </c>
      <c r="B106" s="188">
        <v>320000000</v>
      </c>
      <c r="C106" s="189"/>
      <c r="D106" s="187"/>
      <c r="E106" s="187"/>
      <c r="F106" s="190">
        <v>627.9</v>
      </c>
      <c r="G106" s="190">
        <v>315</v>
      </c>
      <c r="H106" s="261">
        <f t="shared" si="1"/>
        <v>50.167224080267559</v>
      </c>
      <c r="I106" s="253"/>
    </row>
    <row r="107" spans="1:9" s="259" customFormat="1" ht="11.25" x14ac:dyDescent="0.2">
      <c r="A107" s="186" t="s">
        <v>651</v>
      </c>
      <c r="B107" s="188">
        <v>320100000</v>
      </c>
      <c r="C107" s="189"/>
      <c r="D107" s="187"/>
      <c r="E107" s="187"/>
      <c r="F107" s="190">
        <v>460.9</v>
      </c>
      <c r="G107" s="190">
        <v>148</v>
      </c>
      <c r="H107" s="261">
        <f t="shared" si="1"/>
        <v>32.111087003688439</v>
      </c>
      <c r="I107" s="253"/>
    </row>
    <row r="108" spans="1:9" s="259" customFormat="1" ht="11.25" x14ac:dyDescent="0.2">
      <c r="A108" s="186" t="s">
        <v>1370</v>
      </c>
      <c r="B108" s="188">
        <v>320120210</v>
      </c>
      <c r="C108" s="189">
        <v>244</v>
      </c>
      <c r="D108" s="187">
        <v>3</v>
      </c>
      <c r="E108" s="187">
        <v>10</v>
      </c>
      <c r="F108" s="190">
        <v>312.89999999999998</v>
      </c>
      <c r="G108" s="190">
        <v>0</v>
      </c>
      <c r="H108" s="261">
        <f t="shared" si="1"/>
        <v>0</v>
      </c>
      <c r="I108" s="253"/>
    </row>
    <row r="109" spans="1:9" s="259" customFormat="1" ht="11.25" x14ac:dyDescent="0.2">
      <c r="A109" s="186" t="s">
        <v>1370</v>
      </c>
      <c r="B109" s="188">
        <v>320120220</v>
      </c>
      <c r="C109" s="189">
        <v>244</v>
      </c>
      <c r="D109" s="187">
        <v>3</v>
      </c>
      <c r="E109" s="187">
        <v>10</v>
      </c>
      <c r="F109" s="190">
        <v>26.2</v>
      </c>
      <c r="G109" s="190">
        <v>26.2</v>
      </c>
      <c r="H109" s="261">
        <f t="shared" si="1"/>
        <v>100</v>
      </c>
      <c r="I109" s="253"/>
    </row>
    <row r="110" spans="1:9" s="259" customFormat="1" ht="11.25" x14ac:dyDescent="0.2">
      <c r="A110" s="186" t="s">
        <v>1370</v>
      </c>
      <c r="B110" s="188">
        <v>320120230</v>
      </c>
      <c r="C110" s="189">
        <v>244</v>
      </c>
      <c r="D110" s="187">
        <v>3</v>
      </c>
      <c r="E110" s="187">
        <v>10</v>
      </c>
      <c r="F110" s="190">
        <v>121.8</v>
      </c>
      <c r="G110" s="190">
        <v>121.8</v>
      </c>
      <c r="H110" s="261">
        <f t="shared" si="1"/>
        <v>100</v>
      </c>
      <c r="I110" s="253"/>
    </row>
    <row r="111" spans="1:9" s="259" customFormat="1" ht="22.5" x14ac:dyDescent="0.2">
      <c r="A111" s="186" t="s">
        <v>655</v>
      </c>
      <c r="B111" s="188">
        <v>320200000</v>
      </c>
      <c r="C111" s="189"/>
      <c r="D111" s="187"/>
      <c r="E111" s="187"/>
      <c r="F111" s="190">
        <v>167</v>
      </c>
      <c r="G111" s="190">
        <v>167</v>
      </c>
      <c r="H111" s="261">
        <f t="shared" si="1"/>
        <v>100</v>
      </c>
      <c r="I111" s="253"/>
    </row>
    <row r="112" spans="1:9" s="259" customFormat="1" ht="11.25" x14ac:dyDescent="0.2">
      <c r="A112" s="186" t="s">
        <v>1370</v>
      </c>
      <c r="B112" s="188">
        <v>320220220</v>
      </c>
      <c r="C112" s="189">
        <v>244</v>
      </c>
      <c r="D112" s="187">
        <v>3</v>
      </c>
      <c r="E112" s="187">
        <v>10</v>
      </c>
      <c r="F112" s="190">
        <v>167</v>
      </c>
      <c r="G112" s="190">
        <v>167</v>
      </c>
      <c r="H112" s="261">
        <f t="shared" si="1"/>
        <v>100</v>
      </c>
      <c r="I112" s="253"/>
    </row>
    <row r="113" spans="1:9" s="259" customFormat="1" ht="22.5" x14ac:dyDescent="0.2">
      <c r="A113" s="186" t="s">
        <v>657</v>
      </c>
      <c r="B113" s="188">
        <v>330000000</v>
      </c>
      <c r="C113" s="189"/>
      <c r="D113" s="187"/>
      <c r="E113" s="187"/>
      <c r="F113" s="190">
        <v>2884.4</v>
      </c>
      <c r="G113" s="190">
        <v>2530.1999999999998</v>
      </c>
      <c r="H113" s="261">
        <f t="shared" si="1"/>
        <v>87.720149771182903</v>
      </c>
      <c r="I113" s="253"/>
    </row>
    <row r="114" spans="1:9" s="259" customFormat="1" ht="22.5" x14ac:dyDescent="0.2">
      <c r="A114" s="186" t="s">
        <v>658</v>
      </c>
      <c r="B114" s="188">
        <v>330200000</v>
      </c>
      <c r="C114" s="189"/>
      <c r="D114" s="187"/>
      <c r="E114" s="187"/>
      <c r="F114" s="190">
        <v>1680</v>
      </c>
      <c r="G114" s="190">
        <v>1680</v>
      </c>
      <c r="H114" s="261">
        <f t="shared" si="1"/>
        <v>100</v>
      </c>
      <c r="I114" s="253"/>
    </row>
    <row r="115" spans="1:9" s="259" customFormat="1" ht="11.25" x14ac:dyDescent="0.2">
      <c r="A115" s="186" t="s">
        <v>1379</v>
      </c>
      <c r="B115" s="188">
        <v>330220200</v>
      </c>
      <c r="C115" s="189">
        <v>242</v>
      </c>
      <c r="D115" s="187">
        <v>3</v>
      </c>
      <c r="E115" s="187">
        <v>10</v>
      </c>
      <c r="F115" s="190">
        <v>1680</v>
      </c>
      <c r="G115" s="190">
        <v>1680</v>
      </c>
      <c r="H115" s="261">
        <f t="shared" si="1"/>
        <v>100</v>
      </c>
      <c r="I115" s="253"/>
    </row>
    <row r="116" spans="1:9" s="259" customFormat="1" ht="22.5" x14ac:dyDescent="0.2">
      <c r="A116" s="186" t="s">
        <v>660</v>
      </c>
      <c r="B116" s="188">
        <v>330300000</v>
      </c>
      <c r="C116" s="189"/>
      <c r="D116" s="187"/>
      <c r="E116" s="187"/>
      <c r="F116" s="190">
        <v>1204.4000000000001</v>
      </c>
      <c r="G116" s="190">
        <v>850.2</v>
      </c>
      <c r="H116" s="261">
        <f t="shared" si="1"/>
        <v>70.591165725672539</v>
      </c>
      <c r="I116" s="253"/>
    </row>
    <row r="117" spans="1:9" s="259" customFormat="1" ht="11.25" x14ac:dyDescent="0.2">
      <c r="A117" s="186" t="s">
        <v>1379</v>
      </c>
      <c r="B117" s="188">
        <v>330320200</v>
      </c>
      <c r="C117" s="189">
        <v>242</v>
      </c>
      <c r="D117" s="187">
        <v>3</v>
      </c>
      <c r="E117" s="187">
        <v>10</v>
      </c>
      <c r="F117" s="190">
        <v>1204.4000000000001</v>
      </c>
      <c r="G117" s="190">
        <v>850.2</v>
      </c>
      <c r="H117" s="261">
        <f t="shared" si="1"/>
        <v>70.591165725672539</v>
      </c>
      <c r="I117" s="253"/>
    </row>
    <row r="118" spans="1:9" s="259" customFormat="1" ht="11.25" x14ac:dyDescent="0.2">
      <c r="A118" s="186" t="s">
        <v>662</v>
      </c>
      <c r="B118" s="188">
        <v>340000000</v>
      </c>
      <c r="C118" s="189"/>
      <c r="D118" s="187"/>
      <c r="E118" s="187"/>
      <c r="F118" s="190">
        <v>252.2</v>
      </c>
      <c r="G118" s="190">
        <v>252.2</v>
      </c>
      <c r="H118" s="261">
        <f t="shared" si="1"/>
        <v>100</v>
      </c>
      <c r="I118" s="253"/>
    </row>
    <row r="119" spans="1:9" s="259" customFormat="1" ht="22.5" x14ac:dyDescent="0.2">
      <c r="A119" s="186" t="s">
        <v>663</v>
      </c>
      <c r="B119" s="188">
        <v>340100000</v>
      </c>
      <c r="C119" s="189"/>
      <c r="D119" s="187"/>
      <c r="E119" s="187"/>
      <c r="F119" s="190">
        <v>252.2</v>
      </c>
      <c r="G119" s="190">
        <v>252.2</v>
      </c>
      <c r="H119" s="261">
        <f t="shared" si="1"/>
        <v>100</v>
      </c>
      <c r="I119" s="253"/>
    </row>
    <row r="120" spans="1:9" s="259" customFormat="1" ht="11.25" x14ac:dyDescent="0.2">
      <c r="A120" s="186" t="s">
        <v>1379</v>
      </c>
      <c r="B120" s="188">
        <v>340120200</v>
      </c>
      <c r="C120" s="189">
        <v>242</v>
      </c>
      <c r="D120" s="187">
        <v>3</v>
      </c>
      <c r="E120" s="187">
        <v>10</v>
      </c>
      <c r="F120" s="190">
        <v>16.8</v>
      </c>
      <c r="G120" s="190">
        <v>16.8</v>
      </c>
      <c r="H120" s="261">
        <f t="shared" si="1"/>
        <v>100</v>
      </c>
      <c r="I120" s="253"/>
    </row>
    <row r="121" spans="1:9" s="259" customFormat="1" ht="11.25" x14ac:dyDescent="0.2">
      <c r="A121" s="186" t="s">
        <v>1370</v>
      </c>
      <c r="B121" s="188">
        <v>340120200</v>
      </c>
      <c r="C121" s="189">
        <v>244</v>
      </c>
      <c r="D121" s="187">
        <v>3</v>
      </c>
      <c r="E121" s="187">
        <v>10</v>
      </c>
      <c r="F121" s="190">
        <v>235.4</v>
      </c>
      <c r="G121" s="190">
        <v>235.4</v>
      </c>
      <c r="H121" s="261">
        <f t="shared" si="1"/>
        <v>100</v>
      </c>
      <c r="I121" s="253"/>
    </row>
    <row r="122" spans="1:9" s="259" customFormat="1" ht="22.5" x14ac:dyDescent="0.2">
      <c r="A122" s="186" t="s">
        <v>665</v>
      </c>
      <c r="B122" s="188">
        <v>360000000</v>
      </c>
      <c r="C122" s="189"/>
      <c r="D122" s="187"/>
      <c r="E122" s="187"/>
      <c r="F122" s="190">
        <v>240</v>
      </c>
      <c r="G122" s="190">
        <v>0</v>
      </c>
      <c r="H122" s="261">
        <f t="shared" si="1"/>
        <v>0</v>
      </c>
      <c r="I122" s="253"/>
    </row>
    <row r="123" spans="1:9" s="259" customFormat="1" ht="22.5" x14ac:dyDescent="0.2">
      <c r="A123" s="186" t="s">
        <v>666</v>
      </c>
      <c r="B123" s="188">
        <v>360200000</v>
      </c>
      <c r="C123" s="189"/>
      <c r="D123" s="187"/>
      <c r="E123" s="187"/>
      <c r="F123" s="190">
        <v>240</v>
      </c>
      <c r="G123" s="190">
        <v>0</v>
      </c>
      <c r="H123" s="261">
        <f t="shared" si="1"/>
        <v>0</v>
      </c>
      <c r="I123" s="253"/>
    </row>
    <row r="124" spans="1:9" s="259" customFormat="1" ht="11.25" x14ac:dyDescent="0.2">
      <c r="A124" s="186" t="s">
        <v>1370</v>
      </c>
      <c r="B124" s="188">
        <v>360220200</v>
      </c>
      <c r="C124" s="189">
        <v>244</v>
      </c>
      <c r="D124" s="187">
        <v>3</v>
      </c>
      <c r="E124" s="187">
        <v>10</v>
      </c>
      <c r="F124" s="190">
        <v>240</v>
      </c>
      <c r="G124" s="190">
        <v>0</v>
      </c>
      <c r="H124" s="261">
        <f t="shared" si="1"/>
        <v>0</v>
      </c>
      <c r="I124" s="253"/>
    </row>
    <row r="125" spans="1:9" s="257" customFormat="1" ht="21" x14ac:dyDescent="0.2">
      <c r="A125" s="181" t="s">
        <v>1441</v>
      </c>
      <c r="B125" s="183">
        <v>400000000</v>
      </c>
      <c r="C125" s="184"/>
      <c r="D125" s="182"/>
      <c r="E125" s="182"/>
      <c r="F125" s="185">
        <v>505151.2</v>
      </c>
      <c r="G125" s="185">
        <v>504405.7</v>
      </c>
      <c r="H125" s="255">
        <f t="shared" si="1"/>
        <v>99.852420423825578</v>
      </c>
      <c r="I125" s="256"/>
    </row>
    <row r="126" spans="1:9" s="259" customFormat="1" ht="11.25" x14ac:dyDescent="0.2">
      <c r="A126" s="186" t="s">
        <v>701</v>
      </c>
      <c r="B126" s="188">
        <v>420000000</v>
      </c>
      <c r="C126" s="189"/>
      <c r="D126" s="187"/>
      <c r="E126" s="187"/>
      <c r="F126" s="190">
        <v>48264.2</v>
      </c>
      <c r="G126" s="190">
        <v>47684.1</v>
      </c>
      <c r="H126" s="261">
        <f t="shared" si="1"/>
        <v>98.79807393471765</v>
      </c>
      <c r="I126" s="253"/>
    </row>
    <row r="127" spans="1:9" s="259" customFormat="1" ht="11.25" x14ac:dyDescent="0.2">
      <c r="A127" s="186" t="s">
        <v>1370</v>
      </c>
      <c r="B127" s="188">
        <v>420042260</v>
      </c>
      <c r="C127" s="189">
        <v>244</v>
      </c>
      <c r="D127" s="187">
        <v>4</v>
      </c>
      <c r="E127" s="187">
        <v>1</v>
      </c>
      <c r="F127" s="190">
        <v>1522</v>
      </c>
      <c r="G127" s="190">
        <v>941.9</v>
      </c>
      <c r="H127" s="261">
        <f t="shared" si="1"/>
        <v>61.885676741130091</v>
      </c>
      <c r="I127" s="253"/>
    </row>
    <row r="128" spans="1:9" s="259" customFormat="1" ht="33.75" x14ac:dyDescent="0.2">
      <c r="A128" s="186" t="s">
        <v>1386</v>
      </c>
      <c r="B128" s="188" t="s">
        <v>1443</v>
      </c>
      <c r="C128" s="189">
        <v>813</v>
      </c>
      <c r="D128" s="187">
        <v>4</v>
      </c>
      <c r="E128" s="187">
        <v>1</v>
      </c>
      <c r="F128" s="190">
        <v>46742.2</v>
      </c>
      <c r="G128" s="190">
        <v>46742.2</v>
      </c>
      <c r="H128" s="261">
        <f t="shared" si="1"/>
        <v>100</v>
      </c>
      <c r="I128" s="253"/>
    </row>
    <row r="129" spans="1:9" s="259" customFormat="1" ht="11.25" x14ac:dyDescent="0.2">
      <c r="A129" s="186" t="s">
        <v>703</v>
      </c>
      <c r="B129" s="188">
        <v>430000000</v>
      </c>
      <c r="C129" s="189"/>
      <c r="D129" s="187"/>
      <c r="E129" s="187"/>
      <c r="F129" s="190">
        <v>16204</v>
      </c>
      <c r="G129" s="190">
        <v>16204</v>
      </c>
      <c r="H129" s="261">
        <f t="shared" si="1"/>
        <v>100</v>
      </c>
      <c r="I129" s="253"/>
    </row>
    <row r="130" spans="1:9" s="259" customFormat="1" ht="11.25" x14ac:dyDescent="0.2">
      <c r="A130" s="186" t="s">
        <v>1370</v>
      </c>
      <c r="B130" s="188">
        <v>430042220</v>
      </c>
      <c r="C130" s="189">
        <v>244</v>
      </c>
      <c r="D130" s="187">
        <v>4</v>
      </c>
      <c r="E130" s="187">
        <v>1</v>
      </c>
      <c r="F130" s="190">
        <v>8455</v>
      </c>
      <c r="G130" s="190">
        <v>8455</v>
      </c>
      <c r="H130" s="261">
        <f t="shared" si="1"/>
        <v>100</v>
      </c>
      <c r="I130" s="253"/>
    </row>
    <row r="131" spans="1:9" s="259" customFormat="1" ht="22.5" x14ac:dyDescent="0.2">
      <c r="A131" s="186" t="s">
        <v>1371</v>
      </c>
      <c r="B131" s="188">
        <v>430042220</v>
      </c>
      <c r="C131" s="189">
        <v>321</v>
      </c>
      <c r="D131" s="187">
        <v>4</v>
      </c>
      <c r="E131" s="187">
        <v>1</v>
      </c>
      <c r="F131" s="190">
        <v>7749</v>
      </c>
      <c r="G131" s="190">
        <v>7749</v>
      </c>
      <c r="H131" s="261">
        <f t="shared" si="1"/>
        <v>100</v>
      </c>
      <c r="I131" s="253"/>
    </row>
    <row r="132" spans="1:9" s="259" customFormat="1" ht="11.25" x14ac:dyDescent="0.2">
      <c r="A132" s="186" t="s">
        <v>1191</v>
      </c>
      <c r="B132" s="188">
        <v>440000000</v>
      </c>
      <c r="C132" s="189"/>
      <c r="D132" s="187"/>
      <c r="E132" s="187"/>
      <c r="F132" s="190">
        <v>326082.90000000002</v>
      </c>
      <c r="G132" s="190">
        <v>326082.90000000002</v>
      </c>
      <c r="H132" s="261">
        <f t="shared" si="1"/>
        <v>100</v>
      </c>
      <c r="I132" s="253"/>
    </row>
    <row r="133" spans="1:9" s="259" customFormat="1" ht="11.25" x14ac:dyDescent="0.2">
      <c r="A133" s="186" t="s">
        <v>1192</v>
      </c>
      <c r="B133" s="188">
        <v>440100000</v>
      </c>
      <c r="C133" s="189"/>
      <c r="D133" s="187"/>
      <c r="E133" s="187"/>
      <c r="F133" s="190">
        <v>326082.90000000002</v>
      </c>
      <c r="G133" s="190">
        <v>326082.90000000002</v>
      </c>
      <c r="H133" s="261">
        <f t="shared" si="1"/>
        <v>100</v>
      </c>
      <c r="I133" s="253"/>
    </row>
    <row r="134" spans="1:9" s="259" customFormat="1" ht="11.25" x14ac:dyDescent="0.2">
      <c r="A134" s="186" t="s">
        <v>1370</v>
      </c>
      <c r="B134" s="188">
        <v>440152900</v>
      </c>
      <c r="C134" s="189">
        <v>244</v>
      </c>
      <c r="D134" s="187">
        <v>10</v>
      </c>
      <c r="E134" s="187">
        <v>3</v>
      </c>
      <c r="F134" s="190">
        <v>17.3</v>
      </c>
      <c r="G134" s="190">
        <v>17.3</v>
      </c>
      <c r="H134" s="261">
        <f t="shared" si="1"/>
        <v>100</v>
      </c>
      <c r="I134" s="253"/>
    </row>
    <row r="135" spans="1:9" s="259" customFormat="1" ht="22.5" x14ac:dyDescent="0.2">
      <c r="A135" s="186" t="s">
        <v>1371</v>
      </c>
      <c r="B135" s="188">
        <v>440152900</v>
      </c>
      <c r="C135" s="189">
        <v>321</v>
      </c>
      <c r="D135" s="187">
        <v>10</v>
      </c>
      <c r="E135" s="187">
        <v>3</v>
      </c>
      <c r="F135" s="190">
        <v>323326</v>
      </c>
      <c r="G135" s="190">
        <v>323326</v>
      </c>
      <c r="H135" s="261">
        <f t="shared" si="1"/>
        <v>100</v>
      </c>
      <c r="I135" s="253"/>
    </row>
    <row r="136" spans="1:9" s="259" customFormat="1" ht="11.25" x14ac:dyDescent="0.2">
      <c r="A136" s="186" t="s">
        <v>1388</v>
      </c>
      <c r="B136" s="188">
        <v>440152900</v>
      </c>
      <c r="C136" s="189">
        <v>570</v>
      </c>
      <c r="D136" s="187">
        <v>10</v>
      </c>
      <c r="E136" s="187">
        <v>3</v>
      </c>
      <c r="F136" s="190">
        <v>2739.6</v>
      </c>
      <c r="G136" s="190">
        <v>2739.6</v>
      </c>
      <c r="H136" s="261">
        <f t="shared" si="1"/>
        <v>100</v>
      </c>
      <c r="I136" s="253"/>
    </row>
    <row r="137" spans="1:9" s="259" customFormat="1" ht="11.25" x14ac:dyDescent="0.2">
      <c r="A137" s="186" t="s">
        <v>705</v>
      </c>
      <c r="B137" s="188">
        <v>450000000</v>
      </c>
      <c r="C137" s="189"/>
      <c r="D137" s="187"/>
      <c r="E137" s="187"/>
      <c r="F137" s="190">
        <v>98819.1</v>
      </c>
      <c r="G137" s="190">
        <v>98653.7</v>
      </c>
      <c r="H137" s="261">
        <f t="shared" si="1"/>
        <v>99.832623450324874</v>
      </c>
      <c r="I137" s="253"/>
    </row>
    <row r="138" spans="1:9" s="259" customFormat="1" ht="22.5" x14ac:dyDescent="0.2">
      <c r="A138" s="186" t="s">
        <v>1444</v>
      </c>
      <c r="B138" s="188">
        <v>450100000</v>
      </c>
      <c r="C138" s="189"/>
      <c r="D138" s="187"/>
      <c r="E138" s="187"/>
      <c r="F138" s="190">
        <v>98819.1</v>
      </c>
      <c r="G138" s="190">
        <v>98653.7</v>
      </c>
      <c r="H138" s="261">
        <f t="shared" si="1"/>
        <v>99.832623450324874</v>
      </c>
      <c r="I138" s="253"/>
    </row>
    <row r="139" spans="1:9" s="259" customFormat="1" ht="11.25" x14ac:dyDescent="0.2">
      <c r="A139" s="186" t="s">
        <v>1389</v>
      </c>
      <c r="B139" s="188">
        <v>450140590</v>
      </c>
      <c r="C139" s="189">
        <v>111</v>
      </c>
      <c r="D139" s="187">
        <v>4</v>
      </c>
      <c r="E139" s="187">
        <v>1</v>
      </c>
      <c r="F139" s="190">
        <v>56011.7</v>
      </c>
      <c r="G139" s="190">
        <v>56011.7</v>
      </c>
      <c r="H139" s="261">
        <f t="shared" si="1"/>
        <v>100</v>
      </c>
      <c r="I139" s="253"/>
    </row>
    <row r="140" spans="1:9" s="259" customFormat="1" ht="11.25" x14ac:dyDescent="0.2">
      <c r="A140" s="186" t="s">
        <v>1390</v>
      </c>
      <c r="B140" s="188">
        <v>450140590</v>
      </c>
      <c r="C140" s="189">
        <v>112</v>
      </c>
      <c r="D140" s="187">
        <v>4</v>
      </c>
      <c r="E140" s="187">
        <v>1</v>
      </c>
      <c r="F140" s="190">
        <v>469.4</v>
      </c>
      <c r="G140" s="190">
        <v>465</v>
      </c>
      <c r="H140" s="261">
        <f t="shared" si="1"/>
        <v>99.062633148700471</v>
      </c>
      <c r="I140" s="253"/>
    </row>
    <row r="141" spans="1:9" s="259" customFormat="1" ht="22.5" x14ac:dyDescent="0.2">
      <c r="A141" s="186" t="s">
        <v>1391</v>
      </c>
      <c r="B141" s="188">
        <v>450140590</v>
      </c>
      <c r="C141" s="189">
        <v>119</v>
      </c>
      <c r="D141" s="187">
        <v>4</v>
      </c>
      <c r="E141" s="187">
        <v>1</v>
      </c>
      <c r="F141" s="190">
        <v>14302.2</v>
      </c>
      <c r="G141" s="190">
        <v>14302.2</v>
      </c>
      <c r="H141" s="261">
        <f t="shared" si="1"/>
        <v>100</v>
      </c>
      <c r="I141" s="253"/>
    </row>
    <row r="142" spans="1:9" s="259" customFormat="1" ht="11.25" x14ac:dyDescent="0.2">
      <c r="A142" s="186" t="s">
        <v>1379</v>
      </c>
      <c r="B142" s="188">
        <v>450140590</v>
      </c>
      <c r="C142" s="189">
        <v>242</v>
      </c>
      <c r="D142" s="187">
        <v>4</v>
      </c>
      <c r="E142" s="187">
        <v>1</v>
      </c>
      <c r="F142" s="190">
        <v>5922.1</v>
      </c>
      <c r="G142" s="190">
        <v>5851.4</v>
      </c>
      <c r="H142" s="261">
        <f t="shared" si="1"/>
        <v>98.806166731395948</v>
      </c>
      <c r="I142" s="253"/>
    </row>
    <row r="143" spans="1:9" s="259" customFormat="1" ht="11.25" x14ac:dyDescent="0.2">
      <c r="A143" s="186" t="s">
        <v>1370</v>
      </c>
      <c r="B143" s="188">
        <v>450140590</v>
      </c>
      <c r="C143" s="189">
        <v>244</v>
      </c>
      <c r="D143" s="187">
        <v>4</v>
      </c>
      <c r="E143" s="187">
        <v>1</v>
      </c>
      <c r="F143" s="190">
        <v>16661.2</v>
      </c>
      <c r="G143" s="190">
        <v>16606.2</v>
      </c>
      <c r="H143" s="261">
        <f t="shared" si="1"/>
        <v>99.669891724485623</v>
      </c>
      <c r="I143" s="253"/>
    </row>
    <row r="144" spans="1:9" s="259" customFormat="1" ht="11.25" x14ac:dyDescent="0.2">
      <c r="A144" s="186" t="s">
        <v>1392</v>
      </c>
      <c r="B144" s="188">
        <v>450140590</v>
      </c>
      <c r="C144" s="189">
        <v>247</v>
      </c>
      <c r="D144" s="187">
        <v>4</v>
      </c>
      <c r="E144" s="187">
        <v>1</v>
      </c>
      <c r="F144" s="190">
        <v>321.89999999999998</v>
      </c>
      <c r="G144" s="190">
        <v>303</v>
      </c>
      <c r="H144" s="261">
        <f t="shared" si="1"/>
        <v>94.128611369990693</v>
      </c>
      <c r="I144" s="253"/>
    </row>
    <row r="145" spans="1:9" s="259" customFormat="1" ht="11.25" x14ac:dyDescent="0.2">
      <c r="A145" s="186" t="s">
        <v>1382</v>
      </c>
      <c r="B145" s="188">
        <v>450140590</v>
      </c>
      <c r="C145" s="189">
        <v>851</v>
      </c>
      <c r="D145" s="187">
        <v>4</v>
      </c>
      <c r="E145" s="187">
        <v>1</v>
      </c>
      <c r="F145" s="190">
        <v>95.4</v>
      </c>
      <c r="G145" s="190">
        <v>92.2</v>
      </c>
      <c r="H145" s="261">
        <f t="shared" ref="H145:H208" si="2">+G145/F145*100</f>
        <v>96.645702306079656</v>
      </c>
      <c r="I145" s="253"/>
    </row>
    <row r="146" spans="1:9" s="259" customFormat="1" ht="11.25" x14ac:dyDescent="0.2">
      <c r="A146" s="186" t="s">
        <v>1393</v>
      </c>
      <c r="B146" s="188">
        <v>450140590</v>
      </c>
      <c r="C146" s="189">
        <v>852</v>
      </c>
      <c r="D146" s="187">
        <v>4</v>
      </c>
      <c r="E146" s="187">
        <v>1</v>
      </c>
      <c r="F146" s="190">
        <v>17.5</v>
      </c>
      <c r="G146" s="190">
        <v>16.8</v>
      </c>
      <c r="H146" s="261">
        <f t="shared" si="2"/>
        <v>96.000000000000014</v>
      </c>
      <c r="I146" s="253"/>
    </row>
    <row r="147" spans="1:9" s="259" customFormat="1" ht="11.25" x14ac:dyDescent="0.2">
      <c r="A147" s="186" t="s">
        <v>1394</v>
      </c>
      <c r="B147" s="188">
        <v>450140590</v>
      </c>
      <c r="C147" s="189">
        <v>853</v>
      </c>
      <c r="D147" s="187">
        <v>4</v>
      </c>
      <c r="E147" s="187">
        <v>1</v>
      </c>
      <c r="F147" s="190">
        <v>65.900000000000006</v>
      </c>
      <c r="G147" s="190">
        <v>53.4</v>
      </c>
      <c r="H147" s="261">
        <f t="shared" si="2"/>
        <v>81.031866464339899</v>
      </c>
      <c r="I147" s="253"/>
    </row>
    <row r="148" spans="1:9" s="259" customFormat="1" ht="11.25" x14ac:dyDescent="0.2">
      <c r="A148" s="186" t="s">
        <v>1389</v>
      </c>
      <c r="B148" s="188">
        <v>450152900</v>
      </c>
      <c r="C148" s="189">
        <v>111</v>
      </c>
      <c r="D148" s="187">
        <v>4</v>
      </c>
      <c r="E148" s="187">
        <v>1</v>
      </c>
      <c r="F148" s="190">
        <v>2000</v>
      </c>
      <c r="G148" s="190">
        <v>2000</v>
      </c>
      <c r="H148" s="261">
        <f t="shared" si="2"/>
        <v>100</v>
      </c>
      <c r="I148" s="253"/>
    </row>
    <row r="149" spans="1:9" s="259" customFormat="1" ht="22.5" x14ac:dyDescent="0.2">
      <c r="A149" s="186" t="s">
        <v>1391</v>
      </c>
      <c r="B149" s="188">
        <v>450152900</v>
      </c>
      <c r="C149" s="189">
        <v>119</v>
      </c>
      <c r="D149" s="187">
        <v>4</v>
      </c>
      <c r="E149" s="187">
        <v>1</v>
      </c>
      <c r="F149" s="190">
        <v>604</v>
      </c>
      <c r="G149" s="190">
        <v>604</v>
      </c>
      <c r="H149" s="261">
        <f t="shared" si="2"/>
        <v>100</v>
      </c>
      <c r="I149" s="253"/>
    </row>
    <row r="150" spans="1:9" s="259" customFormat="1" ht="11.25" x14ac:dyDescent="0.2">
      <c r="A150" s="186" t="s">
        <v>1379</v>
      </c>
      <c r="B150" s="188">
        <v>450152900</v>
      </c>
      <c r="C150" s="189">
        <v>242</v>
      </c>
      <c r="D150" s="187">
        <v>4</v>
      </c>
      <c r="E150" s="187">
        <v>1</v>
      </c>
      <c r="F150" s="190">
        <v>951.8</v>
      </c>
      <c r="G150" s="190">
        <v>951.8</v>
      </c>
      <c r="H150" s="261">
        <f t="shared" si="2"/>
        <v>100</v>
      </c>
      <c r="I150" s="253"/>
    </row>
    <row r="151" spans="1:9" s="259" customFormat="1" ht="11.25" x14ac:dyDescent="0.2">
      <c r="A151" s="186" t="s">
        <v>1370</v>
      </c>
      <c r="B151" s="188">
        <v>450152900</v>
      </c>
      <c r="C151" s="189">
        <v>244</v>
      </c>
      <c r="D151" s="187">
        <v>4</v>
      </c>
      <c r="E151" s="187">
        <v>1</v>
      </c>
      <c r="F151" s="190">
        <v>1396</v>
      </c>
      <c r="G151" s="190">
        <v>1396</v>
      </c>
      <c r="H151" s="261">
        <f t="shared" si="2"/>
        <v>100</v>
      </c>
      <c r="I151" s="253"/>
    </row>
    <row r="152" spans="1:9" s="259" customFormat="1" ht="11.25" x14ac:dyDescent="0.2">
      <c r="A152" s="186" t="s">
        <v>707</v>
      </c>
      <c r="B152" s="188">
        <v>460000000</v>
      </c>
      <c r="C152" s="189"/>
      <c r="D152" s="187"/>
      <c r="E152" s="187"/>
      <c r="F152" s="190">
        <v>1453.8</v>
      </c>
      <c r="G152" s="190">
        <v>1453.8</v>
      </c>
      <c r="H152" s="261">
        <f t="shared" si="2"/>
        <v>100</v>
      </c>
      <c r="I152" s="253"/>
    </row>
    <row r="153" spans="1:9" s="259" customFormat="1" ht="11.25" x14ac:dyDescent="0.2">
      <c r="A153" s="186" t="s">
        <v>1446</v>
      </c>
      <c r="B153" s="188">
        <v>460100000</v>
      </c>
      <c r="C153" s="189"/>
      <c r="D153" s="187"/>
      <c r="E153" s="187"/>
      <c r="F153" s="190">
        <v>1453.8</v>
      </c>
      <c r="G153" s="190">
        <v>1453.8</v>
      </c>
      <c r="H153" s="261">
        <f t="shared" si="2"/>
        <v>100</v>
      </c>
      <c r="I153" s="253"/>
    </row>
    <row r="154" spans="1:9" s="259" customFormat="1" ht="11.25" x14ac:dyDescent="0.2">
      <c r="A154" s="186" t="s">
        <v>1370</v>
      </c>
      <c r="B154" s="188">
        <v>460142260</v>
      </c>
      <c r="C154" s="189">
        <v>244</v>
      </c>
      <c r="D154" s="187">
        <v>4</v>
      </c>
      <c r="E154" s="187">
        <v>1</v>
      </c>
      <c r="F154" s="190">
        <v>1453.8</v>
      </c>
      <c r="G154" s="190">
        <v>1453.8</v>
      </c>
      <c r="H154" s="261">
        <f t="shared" si="2"/>
        <v>100</v>
      </c>
      <c r="I154" s="253"/>
    </row>
    <row r="155" spans="1:9" s="259" customFormat="1" ht="11.25" x14ac:dyDescent="0.2">
      <c r="A155" s="186" t="s">
        <v>1448</v>
      </c>
      <c r="B155" s="188">
        <v>490000000</v>
      </c>
      <c r="C155" s="189"/>
      <c r="D155" s="187"/>
      <c r="E155" s="187"/>
      <c r="F155" s="190">
        <v>14327.2</v>
      </c>
      <c r="G155" s="190">
        <v>14327.2</v>
      </c>
      <c r="H155" s="261">
        <f t="shared" si="2"/>
        <v>100</v>
      </c>
      <c r="I155" s="253"/>
    </row>
    <row r="156" spans="1:9" s="259" customFormat="1" ht="11.25" x14ac:dyDescent="0.2">
      <c r="A156" s="186" t="s">
        <v>1449</v>
      </c>
      <c r="B156" s="188" t="s">
        <v>709</v>
      </c>
      <c r="C156" s="189"/>
      <c r="D156" s="187"/>
      <c r="E156" s="187"/>
      <c r="F156" s="190">
        <v>14327.2</v>
      </c>
      <c r="G156" s="190">
        <v>14327.2</v>
      </c>
      <c r="H156" s="261">
        <f t="shared" si="2"/>
        <v>100</v>
      </c>
      <c r="I156" s="253"/>
    </row>
    <row r="157" spans="1:9" s="259" customFormat="1" ht="11.25" x14ac:dyDescent="0.2">
      <c r="A157" s="186" t="s">
        <v>1379</v>
      </c>
      <c r="B157" s="188" t="s">
        <v>710</v>
      </c>
      <c r="C157" s="189">
        <v>242</v>
      </c>
      <c r="D157" s="187">
        <v>4</v>
      </c>
      <c r="E157" s="187">
        <v>1</v>
      </c>
      <c r="F157" s="190">
        <v>1913</v>
      </c>
      <c r="G157" s="190">
        <v>1913</v>
      </c>
      <c r="H157" s="261">
        <f t="shared" si="2"/>
        <v>100</v>
      </c>
      <c r="I157" s="253"/>
    </row>
    <row r="158" spans="1:9" s="259" customFormat="1" ht="22.5" x14ac:dyDescent="0.2">
      <c r="A158" s="186" t="s">
        <v>1375</v>
      </c>
      <c r="B158" s="188" t="s">
        <v>710</v>
      </c>
      <c r="C158" s="189">
        <v>243</v>
      </c>
      <c r="D158" s="187">
        <v>4</v>
      </c>
      <c r="E158" s="187">
        <v>1</v>
      </c>
      <c r="F158" s="190">
        <v>9600</v>
      </c>
      <c r="G158" s="190">
        <v>9600</v>
      </c>
      <c r="H158" s="261">
        <f t="shared" si="2"/>
        <v>100</v>
      </c>
      <c r="I158" s="253"/>
    </row>
    <row r="159" spans="1:9" s="259" customFormat="1" ht="11.25" x14ac:dyDescent="0.2">
      <c r="A159" s="186" t="s">
        <v>1370</v>
      </c>
      <c r="B159" s="188" t="s">
        <v>710</v>
      </c>
      <c r="C159" s="189">
        <v>244</v>
      </c>
      <c r="D159" s="187">
        <v>4</v>
      </c>
      <c r="E159" s="187">
        <v>1</v>
      </c>
      <c r="F159" s="190">
        <v>2814.2</v>
      </c>
      <c r="G159" s="190">
        <v>2814.2</v>
      </c>
      <c r="H159" s="261">
        <f t="shared" si="2"/>
        <v>100</v>
      </c>
      <c r="I159" s="253"/>
    </row>
    <row r="160" spans="1:9" s="257" customFormat="1" ht="31.5" x14ac:dyDescent="0.2">
      <c r="A160" s="181" t="s">
        <v>892</v>
      </c>
      <c r="B160" s="183">
        <v>500000000</v>
      </c>
      <c r="C160" s="184"/>
      <c r="D160" s="182"/>
      <c r="E160" s="182"/>
      <c r="F160" s="185">
        <v>1334924.5</v>
      </c>
      <c r="G160" s="185">
        <v>1289902.6000000001</v>
      </c>
      <c r="H160" s="255">
        <f t="shared" si="2"/>
        <v>96.627382297650541</v>
      </c>
      <c r="I160" s="256"/>
    </row>
    <row r="161" spans="1:9" s="259" customFormat="1" ht="22.5" x14ac:dyDescent="0.2">
      <c r="A161" s="186" t="s">
        <v>893</v>
      </c>
      <c r="B161" s="188">
        <v>510000000</v>
      </c>
      <c r="C161" s="189"/>
      <c r="D161" s="187"/>
      <c r="E161" s="187"/>
      <c r="F161" s="190">
        <v>1047557.1</v>
      </c>
      <c r="G161" s="190">
        <v>1015186.6</v>
      </c>
      <c r="H161" s="261">
        <f t="shared" si="2"/>
        <v>96.90990591348195</v>
      </c>
      <c r="I161" s="253"/>
    </row>
    <row r="162" spans="1:9" s="259" customFormat="1" ht="11.25" x14ac:dyDescent="0.2">
      <c r="A162" s="186" t="s">
        <v>1595</v>
      </c>
      <c r="B162" s="188">
        <v>510200000</v>
      </c>
      <c r="C162" s="189"/>
      <c r="D162" s="187"/>
      <c r="E162" s="187"/>
      <c r="F162" s="190">
        <v>76407</v>
      </c>
      <c r="G162" s="190">
        <v>76407</v>
      </c>
      <c r="H162" s="261">
        <f t="shared" si="2"/>
        <v>100</v>
      </c>
      <c r="I162" s="253"/>
    </row>
    <row r="163" spans="1:9" s="259" customFormat="1" ht="33.75" x14ac:dyDescent="0.2">
      <c r="A163" s="186" t="s">
        <v>1386</v>
      </c>
      <c r="B163" s="188">
        <v>510260010</v>
      </c>
      <c r="C163" s="189">
        <v>813</v>
      </c>
      <c r="D163" s="187">
        <v>5</v>
      </c>
      <c r="E163" s="187">
        <v>5</v>
      </c>
      <c r="F163" s="190">
        <v>76407</v>
      </c>
      <c r="G163" s="190">
        <v>76407</v>
      </c>
      <c r="H163" s="261">
        <f t="shared" si="2"/>
        <v>100</v>
      </c>
      <c r="I163" s="253"/>
    </row>
    <row r="164" spans="1:9" s="259" customFormat="1" ht="22.5" x14ac:dyDescent="0.2">
      <c r="A164" s="186" t="s">
        <v>1579</v>
      </c>
      <c r="B164" s="188">
        <v>510300000</v>
      </c>
      <c r="C164" s="189"/>
      <c r="D164" s="187"/>
      <c r="E164" s="187"/>
      <c r="F164" s="190">
        <v>823905.9</v>
      </c>
      <c r="G164" s="190">
        <v>803701.8</v>
      </c>
      <c r="H164" s="261">
        <f t="shared" si="2"/>
        <v>97.547766073771285</v>
      </c>
      <c r="I164" s="253"/>
    </row>
    <row r="165" spans="1:9" s="259" customFormat="1" ht="11.25" x14ac:dyDescent="0.2">
      <c r="A165" s="186" t="s">
        <v>1370</v>
      </c>
      <c r="B165" s="188">
        <v>510300320</v>
      </c>
      <c r="C165" s="189">
        <v>244</v>
      </c>
      <c r="D165" s="187">
        <v>5</v>
      </c>
      <c r="E165" s="187">
        <v>3</v>
      </c>
      <c r="F165" s="190">
        <v>86467.9</v>
      </c>
      <c r="G165" s="190">
        <v>66263.8</v>
      </c>
      <c r="H165" s="261">
        <f t="shared" si="2"/>
        <v>76.63398787295634</v>
      </c>
      <c r="I165" s="253"/>
    </row>
    <row r="166" spans="1:9" s="259" customFormat="1" ht="22.5" x14ac:dyDescent="0.2">
      <c r="A166" s="186" t="s">
        <v>1385</v>
      </c>
      <c r="B166" s="188">
        <v>510375010</v>
      </c>
      <c r="C166" s="189">
        <v>521</v>
      </c>
      <c r="D166" s="187">
        <v>14</v>
      </c>
      <c r="E166" s="187">
        <v>3</v>
      </c>
      <c r="F166" s="190">
        <v>35237</v>
      </c>
      <c r="G166" s="190">
        <v>35237</v>
      </c>
      <c r="H166" s="261">
        <f t="shared" si="2"/>
        <v>100</v>
      </c>
      <c r="I166" s="253"/>
    </row>
    <row r="167" spans="1:9" s="259" customFormat="1" ht="33.75" x14ac:dyDescent="0.2">
      <c r="A167" s="186" t="s">
        <v>1405</v>
      </c>
      <c r="B167" s="188">
        <v>510398453</v>
      </c>
      <c r="C167" s="189">
        <v>812</v>
      </c>
      <c r="D167" s="187">
        <v>5</v>
      </c>
      <c r="E167" s="187">
        <v>2</v>
      </c>
      <c r="F167" s="190">
        <v>249888.5</v>
      </c>
      <c r="G167" s="190">
        <v>249888.5</v>
      </c>
      <c r="H167" s="261">
        <f t="shared" si="2"/>
        <v>100</v>
      </c>
      <c r="I167" s="253"/>
    </row>
    <row r="168" spans="1:9" s="259" customFormat="1" ht="33.75" x14ac:dyDescent="0.2">
      <c r="A168" s="186" t="s">
        <v>1405</v>
      </c>
      <c r="B168" s="188">
        <v>510398454</v>
      </c>
      <c r="C168" s="189">
        <v>812</v>
      </c>
      <c r="D168" s="187">
        <v>5</v>
      </c>
      <c r="E168" s="187">
        <v>2</v>
      </c>
      <c r="F168" s="190">
        <v>195000</v>
      </c>
      <c r="G168" s="190">
        <v>195000</v>
      </c>
      <c r="H168" s="261">
        <f t="shared" si="2"/>
        <v>100</v>
      </c>
      <c r="I168" s="253"/>
    </row>
    <row r="169" spans="1:9" s="259" customFormat="1" ht="33.75" x14ac:dyDescent="0.2">
      <c r="A169" s="186" t="s">
        <v>1405</v>
      </c>
      <c r="B169" s="188">
        <v>510398455</v>
      </c>
      <c r="C169" s="189">
        <v>812</v>
      </c>
      <c r="D169" s="187">
        <v>5</v>
      </c>
      <c r="E169" s="187">
        <v>2</v>
      </c>
      <c r="F169" s="190">
        <v>188000.5</v>
      </c>
      <c r="G169" s="190">
        <v>188000.5</v>
      </c>
      <c r="H169" s="261">
        <f t="shared" si="2"/>
        <v>100</v>
      </c>
      <c r="I169" s="253"/>
    </row>
    <row r="170" spans="1:9" s="259" customFormat="1" ht="11.25" x14ac:dyDescent="0.2">
      <c r="A170" s="186" t="s">
        <v>1370</v>
      </c>
      <c r="B170" s="188" t="s">
        <v>1584</v>
      </c>
      <c r="C170" s="189">
        <v>244</v>
      </c>
      <c r="D170" s="187">
        <v>5</v>
      </c>
      <c r="E170" s="187">
        <v>2</v>
      </c>
      <c r="F170" s="190">
        <v>5454.1</v>
      </c>
      <c r="G170" s="190">
        <v>5454.1</v>
      </c>
      <c r="H170" s="261">
        <f t="shared" si="2"/>
        <v>100</v>
      </c>
      <c r="I170" s="253"/>
    </row>
    <row r="171" spans="1:9" s="259" customFormat="1" ht="22.5" x14ac:dyDescent="0.2">
      <c r="A171" s="186" t="s">
        <v>1376</v>
      </c>
      <c r="B171" s="188" t="s">
        <v>1584</v>
      </c>
      <c r="C171" s="189">
        <v>414</v>
      </c>
      <c r="D171" s="187">
        <v>5</v>
      </c>
      <c r="E171" s="187">
        <v>2</v>
      </c>
      <c r="F171" s="190">
        <v>63857.9</v>
      </c>
      <c r="G171" s="190">
        <v>63857.9</v>
      </c>
      <c r="H171" s="261">
        <f t="shared" si="2"/>
        <v>100</v>
      </c>
      <c r="I171" s="253"/>
    </row>
    <row r="172" spans="1:9" s="259" customFormat="1" ht="22.5" x14ac:dyDescent="0.2">
      <c r="A172" s="186" t="s">
        <v>1597</v>
      </c>
      <c r="B172" s="188">
        <v>510500000</v>
      </c>
      <c r="C172" s="189"/>
      <c r="D172" s="187"/>
      <c r="E172" s="187"/>
      <c r="F172" s="190">
        <v>106844.2</v>
      </c>
      <c r="G172" s="190">
        <v>94677.8</v>
      </c>
      <c r="H172" s="261">
        <f t="shared" si="2"/>
        <v>88.612952317486588</v>
      </c>
      <c r="I172" s="253"/>
    </row>
    <row r="173" spans="1:9" s="259" customFormat="1" ht="33.75" x14ac:dyDescent="0.2">
      <c r="A173" s="186" t="s">
        <v>1386</v>
      </c>
      <c r="B173" s="188">
        <v>510560010</v>
      </c>
      <c r="C173" s="189">
        <v>813</v>
      </c>
      <c r="D173" s="187">
        <v>5</v>
      </c>
      <c r="E173" s="187">
        <v>5</v>
      </c>
      <c r="F173" s="190">
        <v>88058.7</v>
      </c>
      <c r="G173" s="190">
        <v>84159.3</v>
      </c>
      <c r="H173" s="261">
        <f t="shared" si="2"/>
        <v>95.571817435415255</v>
      </c>
      <c r="I173" s="253"/>
    </row>
    <row r="174" spans="1:9" s="259" customFormat="1" ht="33.75" x14ac:dyDescent="0.2">
      <c r="A174" s="186" t="s">
        <v>1386</v>
      </c>
      <c r="B174" s="188" t="s">
        <v>1599</v>
      </c>
      <c r="C174" s="189">
        <v>813</v>
      </c>
      <c r="D174" s="187">
        <v>5</v>
      </c>
      <c r="E174" s="187">
        <v>5</v>
      </c>
      <c r="F174" s="190">
        <v>8267</v>
      </c>
      <c r="G174" s="190">
        <v>0</v>
      </c>
      <c r="H174" s="261">
        <f t="shared" si="2"/>
        <v>0</v>
      </c>
      <c r="I174" s="253"/>
    </row>
    <row r="175" spans="1:9" s="259" customFormat="1" ht="33.75" x14ac:dyDescent="0.2">
      <c r="A175" s="186" t="s">
        <v>1386</v>
      </c>
      <c r="B175" s="188">
        <v>510560020</v>
      </c>
      <c r="C175" s="189">
        <v>813</v>
      </c>
      <c r="D175" s="187">
        <v>5</v>
      </c>
      <c r="E175" s="187">
        <v>5</v>
      </c>
      <c r="F175" s="190">
        <v>10518.5</v>
      </c>
      <c r="G175" s="190">
        <v>10518.5</v>
      </c>
      <c r="H175" s="261">
        <f t="shared" si="2"/>
        <v>100</v>
      </c>
      <c r="I175" s="253"/>
    </row>
    <row r="176" spans="1:9" s="259" customFormat="1" ht="11.25" x14ac:dyDescent="0.2">
      <c r="A176" s="186" t="s">
        <v>1601</v>
      </c>
      <c r="B176" s="188">
        <v>510700000</v>
      </c>
      <c r="C176" s="189"/>
      <c r="D176" s="187"/>
      <c r="E176" s="187"/>
      <c r="F176" s="190">
        <v>40400</v>
      </c>
      <c r="G176" s="190">
        <v>40400</v>
      </c>
      <c r="H176" s="261">
        <f t="shared" si="2"/>
        <v>100</v>
      </c>
      <c r="I176" s="253"/>
    </row>
    <row r="177" spans="1:9" s="259" customFormat="1" ht="33.75" x14ac:dyDescent="0.2">
      <c r="A177" s="186" t="s">
        <v>1781</v>
      </c>
      <c r="B177" s="188">
        <v>510767000</v>
      </c>
      <c r="C177" s="189">
        <v>463</v>
      </c>
      <c r="D177" s="187">
        <v>5</v>
      </c>
      <c r="E177" s="187">
        <v>5</v>
      </c>
      <c r="F177" s="190">
        <v>40400</v>
      </c>
      <c r="G177" s="190">
        <v>40400</v>
      </c>
      <c r="H177" s="261">
        <f t="shared" si="2"/>
        <v>100</v>
      </c>
      <c r="I177" s="253"/>
    </row>
    <row r="178" spans="1:9" s="259" customFormat="1" ht="22.5" x14ac:dyDescent="0.2">
      <c r="A178" s="186" t="s">
        <v>895</v>
      </c>
      <c r="B178" s="188">
        <v>530000000</v>
      </c>
      <c r="C178" s="189"/>
      <c r="D178" s="187"/>
      <c r="E178" s="187"/>
      <c r="F178" s="190">
        <v>130357.9</v>
      </c>
      <c r="G178" s="190">
        <v>121557.8</v>
      </c>
      <c r="H178" s="261">
        <f t="shared" si="2"/>
        <v>93.24927756583989</v>
      </c>
      <c r="I178" s="253"/>
    </row>
    <row r="179" spans="1:9" s="259" customFormat="1" ht="22.5" x14ac:dyDescent="0.2">
      <c r="A179" s="186" t="s">
        <v>1385</v>
      </c>
      <c r="B179" s="188">
        <v>530075080</v>
      </c>
      <c r="C179" s="189">
        <v>521</v>
      </c>
      <c r="D179" s="187">
        <v>5</v>
      </c>
      <c r="E179" s="187">
        <v>2</v>
      </c>
      <c r="F179" s="190">
        <v>10199.200000000001</v>
      </c>
      <c r="G179" s="190">
        <v>10062.799999999999</v>
      </c>
      <c r="H179" s="261">
        <f t="shared" si="2"/>
        <v>98.662640207075043</v>
      </c>
      <c r="I179" s="253"/>
    </row>
    <row r="180" spans="1:9" s="259" customFormat="1" ht="11.25" x14ac:dyDescent="0.2">
      <c r="A180" s="186" t="s">
        <v>1586</v>
      </c>
      <c r="B180" s="188">
        <v>530100000</v>
      </c>
      <c r="C180" s="189"/>
      <c r="D180" s="187"/>
      <c r="E180" s="187"/>
      <c r="F180" s="190">
        <v>120158.7</v>
      </c>
      <c r="G180" s="190">
        <v>111495</v>
      </c>
      <c r="H180" s="261">
        <f t="shared" si="2"/>
        <v>92.789785508664792</v>
      </c>
      <c r="I180" s="253"/>
    </row>
    <row r="181" spans="1:9" s="259" customFormat="1" ht="11.25" x14ac:dyDescent="0.2">
      <c r="A181" s="186" t="s">
        <v>1370</v>
      </c>
      <c r="B181" s="188">
        <v>530110040</v>
      </c>
      <c r="C181" s="189">
        <v>244</v>
      </c>
      <c r="D181" s="187">
        <v>5</v>
      </c>
      <c r="E181" s="187">
        <v>2</v>
      </c>
      <c r="F181" s="190">
        <v>120158.7</v>
      </c>
      <c r="G181" s="190">
        <v>111495</v>
      </c>
      <c r="H181" s="261">
        <f t="shared" si="2"/>
        <v>92.789785508664792</v>
      </c>
      <c r="I181" s="253"/>
    </row>
    <row r="182" spans="1:9" s="259" customFormat="1" ht="11.25" x14ac:dyDescent="0.2">
      <c r="A182" s="186" t="s">
        <v>896</v>
      </c>
      <c r="B182" s="188">
        <v>550000000</v>
      </c>
      <c r="C182" s="189"/>
      <c r="D182" s="187"/>
      <c r="E182" s="187"/>
      <c r="F182" s="190">
        <v>157009.5</v>
      </c>
      <c r="G182" s="190">
        <v>153158.20000000001</v>
      </c>
      <c r="H182" s="261">
        <f t="shared" si="2"/>
        <v>97.547091099583156</v>
      </c>
      <c r="I182" s="253"/>
    </row>
    <row r="183" spans="1:9" s="259" customFormat="1" ht="11.25" x14ac:dyDescent="0.2">
      <c r="A183" s="186" t="s">
        <v>1588</v>
      </c>
      <c r="B183" s="188" t="s">
        <v>898</v>
      </c>
      <c r="C183" s="189"/>
      <c r="D183" s="187"/>
      <c r="E183" s="187"/>
      <c r="F183" s="190">
        <v>157009.5</v>
      </c>
      <c r="G183" s="190">
        <v>153158.20000000001</v>
      </c>
      <c r="H183" s="261">
        <f t="shared" si="2"/>
        <v>97.547091099583156</v>
      </c>
      <c r="I183" s="253"/>
    </row>
    <row r="184" spans="1:9" s="259" customFormat="1" ht="22.5" x14ac:dyDescent="0.2">
      <c r="A184" s="186" t="s">
        <v>1376</v>
      </c>
      <c r="B184" s="188" t="s">
        <v>899</v>
      </c>
      <c r="C184" s="189">
        <v>414</v>
      </c>
      <c r="D184" s="187">
        <v>5</v>
      </c>
      <c r="E184" s="187">
        <v>2</v>
      </c>
      <c r="F184" s="190">
        <v>123989.5</v>
      </c>
      <c r="G184" s="190">
        <v>123989.5</v>
      </c>
      <c r="H184" s="261">
        <f t="shared" si="2"/>
        <v>100</v>
      </c>
      <c r="I184" s="253"/>
    </row>
    <row r="185" spans="1:9" s="259" customFormat="1" ht="22.5" x14ac:dyDescent="0.2">
      <c r="A185" s="186" t="s">
        <v>1376</v>
      </c>
      <c r="B185" s="188" t="s">
        <v>1589</v>
      </c>
      <c r="C185" s="189">
        <v>414</v>
      </c>
      <c r="D185" s="187">
        <v>5</v>
      </c>
      <c r="E185" s="187">
        <v>2</v>
      </c>
      <c r="F185" s="190">
        <v>33020</v>
      </c>
      <c r="G185" s="190">
        <v>29168.7</v>
      </c>
      <c r="H185" s="261">
        <f t="shared" si="2"/>
        <v>88.336462749848579</v>
      </c>
      <c r="I185" s="253"/>
    </row>
    <row r="186" spans="1:9" s="257" customFormat="1" ht="21" x14ac:dyDescent="0.2">
      <c r="A186" s="181" t="s">
        <v>776</v>
      </c>
      <c r="B186" s="183">
        <v>600000000</v>
      </c>
      <c r="C186" s="184"/>
      <c r="D186" s="182"/>
      <c r="E186" s="182"/>
      <c r="F186" s="185">
        <v>1393632.7</v>
      </c>
      <c r="G186" s="185">
        <v>1390749.2</v>
      </c>
      <c r="H186" s="255">
        <f t="shared" si="2"/>
        <v>99.793094694175878</v>
      </c>
      <c r="I186" s="256"/>
    </row>
    <row r="187" spans="1:9" s="259" customFormat="1" ht="22.5" x14ac:dyDescent="0.2">
      <c r="A187" s="186" t="s">
        <v>777</v>
      </c>
      <c r="B187" s="188">
        <v>610000000</v>
      </c>
      <c r="C187" s="189"/>
      <c r="D187" s="187"/>
      <c r="E187" s="187"/>
      <c r="F187" s="190">
        <v>501814.7</v>
      </c>
      <c r="G187" s="190">
        <v>501814.2</v>
      </c>
      <c r="H187" s="261">
        <f t="shared" si="2"/>
        <v>99.99990036162751</v>
      </c>
      <c r="I187" s="253"/>
    </row>
    <row r="188" spans="1:9" s="259" customFormat="1" ht="11.25" x14ac:dyDescent="0.2">
      <c r="A188" s="186" t="s">
        <v>1477</v>
      </c>
      <c r="B188" s="188">
        <v>610100000</v>
      </c>
      <c r="C188" s="189"/>
      <c r="D188" s="187"/>
      <c r="E188" s="187"/>
      <c r="F188" s="190">
        <v>501814.7</v>
      </c>
      <c r="G188" s="190">
        <v>501814.2</v>
      </c>
      <c r="H188" s="261">
        <f t="shared" si="2"/>
        <v>99.99990036162751</v>
      </c>
      <c r="I188" s="253"/>
    </row>
    <row r="189" spans="1:9" s="259" customFormat="1" ht="22.5" x14ac:dyDescent="0.2">
      <c r="A189" s="186" t="s">
        <v>1375</v>
      </c>
      <c r="B189" s="188" t="s">
        <v>1479</v>
      </c>
      <c r="C189" s="189">
        <v>243</v>
      </c>
      <c r="D189" s="187">
        <v>4</v>
      </c>
      <c r="E189" s="187">
        <v>6</v>
      </c>
      <c r="F189" s="190">
        <v>28471.200000000001</v>
      </c>
      <c r="G189" s="190">
        <v>28471.200000000001</v>
      </c>
      <c r="H189" s="261">
        <f t="shared" si="2"/>
        <v>100</v>
      </c>
      <c r="I189" s="253"/>
    </row>
    <row r="190" spans="1:9" s="259" customFormat="1" ht="11.25" x14ac:dyDescent="0.2">
      <c r="A190" s="186" t="s">
        <v>1370</v>
      </c>
      <c r="B190" s="188" t="s">
        <v>1479</v>
      </c>
      <c r="C190" s="189">
        <v>244</v>
      </c>
      <c r="D190" s="187">
        <v>4</v>
      </c>
      <c r="E190" s="187">
        <v>6</v>
      </c>
      <c r="F190" s="190">
        <v>473343.5</v>
      </c>
      <c r="G190" s="190">
        <v>473343</v>
      </c>
      <c r="H190" s="261">
        <f t="shared" si="2"/>
        <v>99.99989436846603</v>
      </c>
      <c r="I190" s="253"/>
    </row>
    <row r="191" spans="1:9" s="259" customFormat="1" ht="11.25" x14ac:dyDescent="0.2">
      <c r="A191" s="186" t="s">
        <v>781</v>
      </c>
      <c r="B191" s="188">
        <v>620000000</v>
      </c>
      <c r="C191" s="189"/>
      <c r="D191" s="187"/>
      <c r="E191" s="187"/>
      <c r="F191" s="190">
        <v>877734.1</v>
      </c>
      <c r="G191" s="190">
        <v>877734.1</v>
      </c>
      <c r="H191" s="261">
        <f t="shared" si="2"/>
        <v>100</v>
      </c>
      <c r="I191" s="253"/>
    </row>
    <row r="192" spans="1:9" s="259" customFormat="1" ht="22.5" x14ac:dyDescent="0.2">
      <c r="A192" s="186" t="s">
        <v>782</v>
      </c>
      <c r="B192" s="188">
        <v>620100000</v>
      </c>
      <c r="C192" s="189"/>
      <c r="D192" s="187"/>
      <c r="E192" s="187"/>
      <c r="F192" s="190">
        <v>539183.5</v>
      </c>
      <c r="G192" s="190">
        <v>539183.5</v>
      </c>
      <c r="H192" s="261">
        <f t="shared" si="2"/>
        <v>100</v>
      </c>
      <c r="I192" s="253"/>
    </row>
    <row r="193" spans="1:9" s="259" customFormat="1" ht="33.75" x14ac:dyDescent="0.2">
      <c r="A193" s="186" t="s">
        <v>1395</v>
      </c>
      <c r="B193" s="188">
        <v>620151290</v>
      </c>
      <c r="C193" s="189">
        <v>621</v>
      </c>
      <c r="D193" s="187">
        <v>4</v>
      </c>
      <c r="E193" s="187">
        <v>7</v>
      </c>
      <c r="F193" s="190">
        <v>91</v>
      </c>
      <c r="G193" s="190">
        <v>91</v>
      </c>
      <c r="H193" s="261">
        <f t="shared" si="2"/>
        <v>100</v>
      </c>
      <c r="I193" s="253"/>
    </row>
    <row r="194" spans="1:9" s="259" customFormat="1" ht="11.25" x14ac:dyDescent="0.2">
      <c r="A194" s="186" t="s">
        <v>1370</v>
      </c>
      <c r="B194" s="188">
        <v>620153450</v>
      </c>
      <c r="C194" s="189">
        <v>244</v>
      </c>
      <c r="D194" s="187">
        <v>4</v>
      </c>
      <c r="E194" s="187">
        <v>7</v>
      </c>
      <c r="F194" s="190">
        <v>111.5</v>
      </c>
      <c r="G194" s="190">
        <v>111.5</v>
      </c>
      <c r="H194" s="261">
        <f t="shared" si="2"/>
        <v>100</v>
      </c>
      <c r="I194" s="253"/>
    </row>
    <row r="195" spans="1:9" s="259" customFormat="1" ht="33.75" x14ac:dyDescent="0.2">
      <c r="A195" s="186" t="s">
        <v>1395</v>
      </c>
      <c r="B195" s="188">
        <v>620153450</v>
      </c>
      <c r="C195" s="189">
        <v>621</v>
      </c>
      <c r="D195" s="187">
        <v>4</v>
      </c>
      <c r="E195" s="187">
        <v>7</v>
      </c>
      <c r="F195" s="190">
        <v>406767</v>
      </c>
      <c r="G195" s="190">
        <v>406767</v>
      </c>
      <c r="H195" s="261">
        <f t="shared" si="2"/>
        <v>100</v>
      </c>
      <c r="I195" s="253"/>
    </row>
    <row r="196" spans="1:9" s="259" customFormat="1" ht="11.25" x14ac:dyDescent="0.2">
      <c r="A196" s="186" t="s">
        <v>1383</v>
      </c>
      <c r="B196" s="188" t="s">
        <v>1482</v>
      </c>
      <c r="C196" s="189">
        <v>622</v>
      </c>
      <c r="D196" s="187">
        <v>4</v>
      </c>
      <c r="E196" s="187">
        <v>7</v>
      </c>
      <c r="F196" s="190">
        <v>132214</v>
      </c>
      <c r="G196" s="190">
        <v>132214</v>
      </c>
      <c r="H196" s="261">
        <f t="shared" si="2"/>
        <v>100</v>
      </c>
      <c r="I196" s="253"/>
    </row>
    <row r="197" spans="1:9" s="259" customFormat="1" ht="11.25" x14ac:dyDescent="0.2">
      <c r="A197" s="186" t="s">
        <v>784</v>
      </c>
      <c r="B197" s="188">
        <v>620200000</v>
      </c>
      <c r="C197" s="189"/>
      <c r="D197" s="187"/>
      <c r="E197" s="187"/>
      <c r="F197" s="190">
        <v>193113.4</v>
      </c>
      <c r="G197" s="190">
        <v>193113.4</v>
      </c>
      <c r="H197" s="261">
        <f t="shared" si="2"/>
        <v>100</v>
      </c>
      <c r="I197" s="253"/>
    </row>
    <row r="198" spans="1:9" s="259" customFormat="1" ht="11.25" x14ac:dyDescent="0.2">
      <c r="A198" s="186" t="s">
        <v>1389</v>
      </c>
      <c r="B198" s="188">
        <v>620251290</v>
      </c>
      <c r="C198" s="189">
        <v>111</v>
      </c>
      <c r="D198" s="187">
        <v>4</v>
      </c>
      <c r="E198" s="187">
        <v>7</v>
      </c>
      <c r="F198" s="190">
        <v>97374.1</v>
      </c>
      <c r="G198" s="190">
        <v>97374.1</v>
      </c>
      <c r="H198" s="261">
        <f t="shared" si="2"/>
        <v>100</v>
      </c>
      <c r="I198" s="253"/>
    </row>
    <row r="199" spans="1:9" s="259" customFormat="1" ht="11.25" x14ac:dyDescent="0.2">
      <c r="A199" s="186" t="s">
        <v>1390</v>
      </c>
      <c r="B199" s="188">
        <v>620251290</v>
      </c>
      <c r="C199" s="189">
        <v>112</v>
      </c>
      <c r="D199" s="187">
        <v>4</v>
      </c>
      <c r="E199" s="187">
        <v>7</v>
      </c>
      <c r="F199" s="190">
        <v>231.6</v>
      </c>
      <c r="G199" s="190">
        <v>231.6</v>
      </c>
      <c r="H199" s="261">
        <f t="shared" si="2"/>
        <v>100</v>
      </c>
      <c r="I199" s="253"/>
    </row>
    <row r="200" spans="1:9" s="259" customFormat="1" ht="22.5" x14ac:dyDescent="0.2">
      <c r="A200" s="186" t="s">
        <v>1391</v>
      </c>
      <c r="B200" s="188">
        <v>620251290</v>
      </c>
      <c r="C200" s="189">
        <v>119</v>
      </c>
      <c r="D200" s="187">
        <v>4</v>
      </c>
      <c r="E200" s="187">
        <v>7</v>
      </c>
      <c r="F200" s="190">
        <v>28254.6</v>
      </c>
      <c r="G200" s="190">
        <v>28254.6</v>
      </c>
      <c r="H200" s="261">
        <f t="shared" si="2"/>
        <v>100</v>
      </c>
      <c r="I200" s="253"/>
    </row>
    <row r="201" spans="1:9" s="259" customFormat="1" ht="11.25" x14ac:dyDescent="0.2">
      <c r="A201" s="186" t="s">
        <v>1379</v>
      </c>
      <c r="B201" s="188">
        <v>620251290</v>
      </c>
      <c r="C201" s="189">
        <v>242</v>
      </c>
      <c r="D201" s="187">
        <v>4</v>
      </c>
      <c r="E201" s="187">
        <v>7</v>
      </c>
      <c r="F201" s="190">
        <v>4168.6000000000004</v>
      </c>
      <c r="G201" s="190">
        <v>4168.6000000000004</v>
      </c>
      <c r="H201" s="261">
        <f t="shared" si="2"/>
        <v>100</v>
      </c>
      <c r="I201" s="253"/>
    </row>
    <row r="202" spans="1:9" s="259" customFormat="1" ht="11.25" x14ac:dyDescent="0.2">
      <c r="A202" s="186" t="s">
        <v>1370</v>
      </c>
      <c r="B202" s="188">
        <v>620251290</v>
      </c>
      <c r="C202" s="189">
        <v>244</v>
      </c>
      <c r="D202" s="187">
        <v>4</v>
      </c>
      <c r="E202" s="187">
        <v>7</v>
      </c>
      <c r="F202" s="190">
        <v>9983.6</v>
      </c>
      <c r="G202" s="190">
        <v>9983.6</v>
      </c>
      <c r="H202" s="261">
        <f t="shared" si="2"/>
        <v>100</v>
      </c>
      <c r="I202" s="253"/>
    </row>
    <row r="203" spans="1:9" s="259" customFormat="1" ht="11.25" x14ac:dyDescent="0.2">
      <c r="A203" s="186" t="s">
        <v>1392</v>
      </c>
      <c r="B203" s="188">
        <v>620251290</v>
      </c>
      <c r="C203" s="189">
        <v>247</v>
      </c>
      <c r="D203" s="187">
        <v>4</v>
      </c>
      <c r="E203" s="187">
        <v>7</v>
      </c>
      <c r="F203" s="190">
        <v>1034.3</v>
      </c>
      <c r="G203" s="190">
        <v>1034.3</v>
      </c>
      <c r="H203" s="261">
        <f t="shared" si="2"/>
        <v>100</v>
      </c>
      <c r="I203" s="253"/>
    </row>
    <row r="204" spans="1:9" s="259" customFormat="1" ht="11.25" x14ac:dyDescent="0.2">
      <c r="A204" s="186" t="s">
        <v>1396</v>
      </c>
      <c r="B204" s="188">
        <v>620251291</v>
      </c>
      <c r="C204" s="189">
        <v>121</v>
      </c>
      <c r="D204" s="187">
        <v>4</v>
      </c>
      <c r="E204" s="187">
        <v>7</v>
      </c>
      <c r="F204" s="190">
        <v>30499.599999999999</v>
      </c>
      <c r="G204" s="190">
        <v>30499.599999999999</v>
      </c>
      <c r="H204" s="261">
        <f t="shared" si="2"/>
        <v>100</v>
      </c>
      <c r="I204" s="253"/>
    </row>
    <row r="205" spans="1:9" s="259" customFormat="1" ht="22.5" x14ac:dyDescent="0.2">
      <c r="A205" s="186" t="s">
        <v>1397</v>
      </c>
      <c r="B205" s="188">
        <v>620251291</v>
      </c>
      <c r="C205" s="189">
        <v>122</v>
      </c>
      <c r="D205" s="187">
        <v>4</v>
      </c>
      <c r="E205" s="187">
        <v>7</v>
      </c>
      <c r="F205" s="190">
        <v>1321.9</v>
      </c>
      <c r="G205" s="190">
        <v>1321.9</v>
      </c>
      <c r="H205" s="261">
        <f t="shared" si="2"/>
        <v>100</v>
      </c>
      <c r="I205" s="253"/>
    </row>
    <row r="206" spans="1:9" s="259" customFormat="1" ht="22.5" x14ac:dyDescent="0.2">
      <c r="A206" s="186" t="s">
        <v>1398</v>
      </c>
      <c r="B206" s="188">
        <v>620251291</v>
      </c>
      <c r="C206" s="189">
        <v>129</v>
      </c>
      <c r="D206" s="187">
        <v>4</v>
      </c>
      <c r="E206" s="187">
        <v>7</v>
      </c>
      <c r="F206" s="190">
        <v>9210.9</v>
      </c>
      <c r="G206" s="190">
        <v>9210.9</v>
      </c>
      <c r="H206" s="261">
        <f t="shared" si="2"/>
        <v>100</v>
      </c>
      <c r="I206" s="253"/>
    </row>
    <row r="207" spans="1:9" s="259" customFormat="1" ht="11.25" x14ac:dyDescent="0.2">
      <c r="A207" s="186" t="s">
        <v>1379</v>
      </c>
      <c r="B207" s="188">
        <v>620251291</v>
      </c>
      <c r="C207" s="189">
        <v>242</v>
      </c>
      <c r="D207" s="187">
        <v>4</v>
      </c>
      <c r="E207" s="187">
        <v>7</v>
      </c>
      <c r="F207" s="190">
        <v>4855.1000000000004</v>
      </c>
      <c r="G207" s="190">
        <v>4855.1000000000004</v>
      </c>
      <c r="H207" s="261">
        <f t="shared" si="2"/>
        <v>100</v>
      </c>
      <c r="I207" s="253"/>
    </row>
    <row r="208" spans="1:9" s="259" customFormat="1" ht="11.25" x14ac:dyDescent="0.2">
      <c r="A208" s="186" t="s">
        <v>1370</v>
      </c>
      <c r="B208" s="188">
        <v>620251291</v>
      </c>
      <c r="C208" s="189">
        <v>244</v>
      </c>
      <c r="D208" s="187">
        <v>4</v>
      </c>
      <c r="E208" s="187">
        <v>7</v>
      </c>
      <c r="F208" s="190">
        <v>6179.1</v>
      </c>
      <c r="G208" s="190">
        <v>6179.1</v>
      </c>
      <c r="H208" s="261">
        <f t="shared" si="2"/>
        <v>100</v>
      </c>
      <c r="I208" s="253"/>
    </row>
    <row r="209" spans="1:9" s="259" customFormat="1" ht="11.25" x14ac:dyDescent="0.2">
      <c r="A209" s="186" t="s">
        <v>786</v>
      </c>
      <c r="B209" s="188" t="s">
        <v>787</v>
      </c>
      <c r="C209" s="189"/>
      <c r="D209" s="187"/>
      <c r="E209" s="187"/>
      <c r="F209" s="190">
        <v>145437.20000000001</v>
      </c>
      <c r="G209" s="190">
        <v>145437.20000000001</v>
      </c>
      <c r="H209" s="261">
        <f t="shared" ref="H209:H272" si="3">+G209/F209*100</f>
        <v>100</v>
      </c>
      <c r="I209" s="253"/>
    </row>
    <row r="210" spans="1:9" s="259" customFormat="1" ht="33.75" x14ac:dyDescent="0.2">
      <c r="A210" s="186" t="s">
        <v>1395</v>
      </c>
      <c r="B210" s="188" t="s">
        <v>789</v>
      </c>
      <c r="C210" s="189">
        <v>621</v>
      </c>
      <c r="D210" s="187">
        <v>4</v>
      </c>
      <c r="E210" s="187">
        <v>7</v>
      </c>
      <c r="F210" s="190">
        <v>45892.3</v>
      </c>
      <c r="G210" s="190">
        <v>45892.3</v>
      </c>
      <c r="H210" s="261">
        <f t="shared" si="3"/>
        <v>100</v>
      </c>
      <c r="I210" s="253"/>
    </row>
    <row r="211" spans="1:9" s="259" customFormat="1" ht="11.25" x14ac:dyDescent="0.2">
      <c r="A211" s="186" t="s">
        <v>1370</v>
      </c>
      <c r="B211" s="188" t="s">
        <v>791</v>
      </c>
      <c r="C211" s="189">
        <v>244</v>
      </c>
      <c r="D211" s="187">
        <v>4</v>
      </c>
      <c r="E211" s="187">
        <v>7</v>
      </c>
      <c r="F211" s="190">
        <v>97175.2</v>
      </c>
      <c r="G211" s="190">
        <v>97175.2</v>
      </c>
      <c r="H211" s="261">
        <f t="shared" si="3"/>
        <v>100</v>
      </c>
      <c r="I211" s="253"/>
    </row>
    <row r="212" spans="1:9" s="259" customFormat="1" ht="11.25" x14ac:dyDescent="0.2">
      <c r="A212" s="186" t="s">
        <v>1370</v>
      </c>
      <c r="B212" s="188" t="s">
        <v>792</v>
      </c>
      <c r="C212" s="189">
        <v>244</v>
      </c>
      <c r="D212" s="187">
        <v>4</v>
      </c>
      <c r="E212" s="187">
        <v>7</v>
      </c>
      <c r="F212" s="190">
        <v>2369.6999999999998</v>
      </c>
      <c r="G212" s="190">
        <v>2369.6999999999998</v>
      </c>
      <c r="H212" s="261">
        <f t="shared" si="3"/>
        <v>100</v>
      </c>
      <c r="I212" s="253"/>
    </row>
    <row r="213" spans="1:9" s="259" customFormat="1" ht="11.25" x14ac:dyDescent="0.2">
      <c r="A213" s="186" t="s">
        <v>913</v>
      </c>
      <c r="B213" s="188">
        <v>630000000</v>
      </c>
      <c r="C213" s="189"/>
      <c r="D213" s="187"/>
      <c r="E213" s="187"/>
      <c r="F213" s="190">
        <v>7200.9</v>
      </c>
      <c r="G213" s="190">
        <v>7200.9</v>
      </c>
      <c r="H213" s="261">
        <f t="shared" si="3"/>
        <v>100</v>
      </c>
      <c r="I213" s="253"/>
    </row>
    <row r="214" spans="1:9" s="259" customFormat="1" ht="33.75" x14ac:dyDescent="0.2">
      <c r="A214" s="186" t="s">
        <v>914</v>
      </c>
      <c r="B214" s="188">
        <v>630100000</v>
      </c>
      <c r="C214" s="189"/>
      <c r="D214" s="187"/>
      <c r="E214" s="187"/>
      <c r="F214" s="190">
        <v>365.9</v>
      </c>
      <c r="G214" s="190">
        <v>365.9</v>
      </c>
      <c r="H214" s="261">
        <f t="shared" si="3"/>
        <v>100</v>
      </c>
      <c r="I214" s="253"/>
    </row>
    <row r="215" spans="1:9" s="259" customFormat="1" ht="11.25" x14ac:dyDescent="0.2">
      <c r="A215" s="186" t="s">
        <v>1370</v>
      </c>
      <c r="B215" s="188">
        <v>630106020</v>
      </c>
      <c r="C215" s="189">
        <v>244</v>
      </c>
      <c r="D215" s="187">
        <v>6</v>
      </c>
      <c r="E215" s="187">
        <v>3</v>
      </c>
      <c r="F215" s="190">
        <v>365.9</v>
      </c>
      <c r="G215" s="190">
        <v>365.9</v>
      </c>
      <c r="H215" s="261">
        <f t="shared" si="3"/>
        <v>100</v>
      </c>
      <c r="I215" s="253"/>
    </row>
    <row r="216" spans="1:9" s="259" customFormat="1" ht="11.25" x14ac:dyDescent="0.2">
      <c r="A216" s="186" t="s">
        <v>916</v>
      </c>
      <c r="B216" s="188">
        <v>630200000</v>
      </c>
      <c r="C216" s="189"/>
      <c r="D216" s="187"/>
      <c r="E216" s="187"/>
      <c r="F216" s="190">
        <v>6835</v>
      </c>
      <c r="G216" s="190">
        <v>6835</v>
      </c>
      <c r="H216" s="261">
        <f t="shared" si="3"/>
        <v>100</v>
      </c>
      <c r="I216" s="253"/>
    </row>
    <row r="217" spans="1:9" s="259" customFormat="1" ht="11.25" x14ac:dyDescent="0.2">
      <c r="A217" s="186" t="s">
        <v>1370</v>
      </c>
      <c r="B217" s="188">
        <v>630206010</v>
      </c>
      <c r="C217" s="189">
        <v>244</v>
      </c>
      <c r="D217" s="187">
        <v>6</v>
      </c>
      <c r="E217" s="187">
        <v>3</v>
      </c>
      <c r="F217" s="190">
        <v>2562.5</v>
      </c>
      <c r="G217" s="190">
        <v>2562.5</v>
      </c>
      <c r="H217" s="261">
        <f t="shared" si="3"/>
        <v>100</v>
      </c>
      <c r="I217" s="253"/>
    </row>
    <row r="218" spans="1:9" s="259" customFormat="1" ht="11.25" x14ac:dyDescent="0.2">
      <c r="A218" s="186" t="s">
        <v>1370</v>
      </c>
      <c r="B218" s="188">
        <v>630206020</v>
      </c>
      <c r="C218" s="189">
        <v>244</v>
      </c>
      <c r="D218" s="187">
        <v>6</v>
      </c>
      <c r="E218" s="187">
        <v>3</v>
      </c>
      <c r="F218" s="190">
        <v>4272.5</v>
      </c>
      <c r="G218" s="190">
        <v>4272.5</v>
      </c>
      <c r="H218" s="261">
        <f t="shared" si="3"/>
        <v>100</v>
      </c>
      <c r="I218" s="253"/>
    </row>
    <row r="219" spans="1:9" s="259" customFormat="1" ht="11.25" x14ac:dyDescent="0.2">
      <c r="A219" s="186" t="s">
        <v>919</v>
      </c>
      <c r="B219" s="188">
        <v>640000000</v>
      </c>
      <c r="C219" s="189"/>
      <c r="D219" s="187"/>
      <c r="E219" s="187"/>
      <c r="F219" s="190">
        <v>6883</v>
      </c>
      <c r="G219" s="190">
        <v>4000</v>
      </c>
      <c r="H219" s="261">
        <f t="shared" si="3"/>
        <v>58.114194391980249</v>
      </c>
      <c r="I219" s="253"/>
    </row>
    <row r="220" spans="1:9" s="259" customFormat="1" ht="11.25" x14ac:dyDescent="0.2">
      <c r="A220" s="186" t="s">
        <v>1606</v>
      </c>
      <c r="B220" s="188">
        <v>640100000</v>
      </c>
      <c r="C220" s="189"/>
      <c r="D220" s="187"/>
      <c r="E220" s="187"/>
      <c r="F220" s="190">
        <v>2883</v>
      </c>
      <c r="G220" s="190">
        <v>0</v>
      </c>
      <c r="H220" s="261">
        <f t="shared" si="3"/>
        <v>0</v>
      </c>
      <c r="I220" s="253"/>
    </row>
    <row r="221" spans="1:9" s="259" customFormat="1" ht="11.25" x14ac:dyDescent="0.2">
      <c r="A221" s="186" t="s">
        <v>1370</v>
      </c>
      <c r="B221" s="188">
        <v>640102070</v>
      </c>
      <c r="C221" s="189">
        <v>244</v>
      </c>
      <c r="D221" s="187">
        <v>6</v>
      </c>
      <c r="E221" s="187">
        <v>3</v>
      </c>
      <c r="F221" s="190">
        <v>2883</v>
      </c>
      <c r="G221" s="190">
        <v>0</v>
      </c>
      <c r="H221" s="261">
        <f t="shared" si="3"/>
        <v>0</v>
      </c>
      <c r="I221" s="253"/>
    </row>
    <row r="222" spans="1:9" s="259" customFormat="1" ht="22.5" x14ac:dyDescent="0.2">
      <c r="A222" s="186" t="s">
        <v>920</v>
      </c>
      <c r="B222" s="188">
        <v>640300000</v>
      </c>
      <c r="C222" s="189"/>
      <c r="D222" s="187"/>
      <c r="E222" s="187"/>
      <c r="F222" s="190">
        <v>4000</v>
      </c>
      <c r="G222" s="190">
        <v>4000</v>
      </c>
      <c r="H222" s="261">
        <f t="shared" si="3"/>
        <v>100</v>
      </c>
      <c r="I222" s="253"/>
    </row>
    <row r="223" spans="1:9" s="259" customFormat="1" ht="11.25" x14ac:dyDescent="0.2">
      <c r="A223" s="186" t="s">
        <v>1370</v>
      </c>
      <c r="B223" s="188">
        <v>640302080</v>
      </c>
      <c r="C223" s="189">
        <v>244</v>
      </c>
      <c r="D223" s="187">
        <v>6</v>
      </c>
      <c r="E223" s="187">
        <v>3</v>
      </c>
      <c r="F223" s="190">
        <v>4000</v>
      </c>
      <c r="G223" s="190">
        <v>4000</v>
      </c>
      <c r="H223" s="261">
        <f t="shared" si="3"/>
        <v>100</v>
      </c>
      <c r="I223" s="253"/>
    </row>
    <row r="224" spans="1:9" s="257" customFormat="1" ht="21" x14ac:dyDescent="0.2">
      <c r="A224" s="181" t="s">
        <v>617</v>
      </c>
      <c r="B224" s="183">
        <v>700000000</v>
      </c>
      <c r="C224" s="184"/>
      <c r="D224" s="182"/>
      <c r="E224" s="182"/>
      <c r="F224" s="185">
        <v>20795063.399999999</v>
      </c>
      <c r="G224" s="185">
        <v>20745398</v>
      </c>
      <c r="H224" s="255">
        <f t="shared" si="3"/>
        <v>99.761167354748252</v>
      </c>
      <c r="I224" s="256"/>
    </row>
    <row r="225" spans="1:9" s="259" customFormat="1" ht="11.25" x14ac:dyDescent="0.2">
      <c r="A225" s="186" t="s">
        <v>933</v>
      </c>
      <c r="B225" s="188">
        <v>710000000</v>
      </c>
      <c r="C225" s="189"/>
      <c r="D225" s="187"/>
      <c r="E225" s="187"/>
      <c r="F225" s="190">
        <v>4406658</v>
      </c>
      <c r="G225" s="190">
        <v>4385457.4000000004</v>
      </c>
      <c r="H225" s="261">
        <f t="shared" si="3"/>
        <v>99.51889617937222</v>
      </c>
      <c r="I225" s="253"/>
    </row>
    <row r="226" spans="1:9" s="259" customFormat="1" ht="45" x14ac:dyDescent="0.2">
      <c r="A226" s="186" t="s">
        <v>934</v>
      </c>
      <c r="B226" s="188">
        <v>710100000</v>
      </c>
      <c r="C226" s="189"/>
      <c r="D226" s="187"/>
      <c r="E226" s="187"/>
      <c r="F226" s="190">
        <v>3831539</v>
      </c>
      <c r="G226" s="190">
        <v>3816661</v>
      </c>
      <c r="H226" s="261">
        <f t="shared" si="3"/>
        <v>99.611696501066533</v>
      </c>
      <c r="I226" s="253"/>
    </row>
    <row r="227" spans="1:9" s="259" customFormat="1" ht="22.5" x14ac:dyDescent="0.2">
      <c r="A227" s="186" t="s">
        <v>1375</v>
      </c>
      <c r="B227" s="188">
        <v>710100330</v>
      </c>
      <c r="C227" s="189">
        <v>243</v>
      </c>
      <c r="D227" s="187">
        <v>7</v>
      </c>
      <c r="E227" s="187">
        <v>1</v>
      </c>
      <c r="F227" s="190">
        <v>6935.5</v>
      </c>
      <c r="G227" s="190">
        <v>1387.1</v>
      </c>
      <c r="H227" s="261">
        <f t="shared" si="3"/>
        <v>20</v>
      </c>
      <c r="I227" s="253"/>
    </row>
    <row r="228" spans="1:9" s="259" customFormat="1" ht="11.25" x14ac:dyDescent="0.2">
      <c r="A228" s="186" t="s">
        <v>1370</v>
      </c>
      <c r="B228" s="188" t="s">
        <v>1614</v>
      </c>
      <c r="C228" s="189">
        <v>244</v>
      </c>
      <c r="D228" s="187">
        <v>7</v>
      </c>
      <c r="E228" s="187">
        <v>1</v>
      </c>
      <c r="F228" s="190">
        <v>2115.6999999999998</v>
      </c>
      <c r="G228" s="190">
        <v>2115.6999999999998</v>
      </c>
      <c r="H228" s="261">
        <f t="shared" si="3"/>
        <v>100</v>
      </c>
      <c r="I228" s="253"/>
    </row>
    <row r="229" spans="1:9" s="259" customFormat="1" ht="11.25" x14ac:dyDescent="0.2">
      <c r="A229" s="186" t="s">
        <v>1370</v>
      </c>
      <c r="B229" s="188">
        <v>710102530</v>
      </c>
      <c r="C229" s="189">
        <v>244</v>
      </c>
      <c r="D229" s="187">
        <v>7</v>
      </c>
      <c r="E229" s="187">
        <v>1</v>
      </c>
      <c r="F229" s="190">
        <v>911</v>
      </c>
      <c r="G229" s="190">
        <v>911</v>
      </c>
      <c r="H229" s="261">
        <f t="shared" si="3"/>
        <v>100</v>
      </c>
      <c r="I229" s="253"/>
    </row>
    <row r="230" spans="1:9" s="259" customFormat="1" ht="33.75" x14ac:dyDescent="0.2">
      <c r="A230" s="186" t="s">
        <v>1373</v>
      </c>
      <c r="B230" s="188">
        <v>710162110</v>
      </c>
      <c r="C230" s="189">
        <v>811</v>
      </c>
      <c r="D230" s="187">
        <v>7</v>
      </c>
      <c r="E230" s="187">
        <v>1</v>
      </c>
      <c r="F230" s="190">
        <v>43030.7</v>
      </c>
      <c r="G230" s="190">
        <v>42389</v>
      </c>
      <c r="H230" s="261">
        <f t="shared" si="3"/>
        <v>98.508739109519496</v>
      </c>
      <c r="I230" s="253"/>
    </row>
    <row r="231" spans="1:9" s="259" customFormat="1" ht="11.25" x14ac:dyDescent="0.2">
      <c r="A231" s="186" t="s">
        <v>1369</v>
      </c>
      <c r="B231" s="188">
        <v>710176020</v>
      </c>
      <c r="C231" s="189">
        <v>530</v>
      </c>
      <c r="D231" s="187">
        <v>7</v>
      </c>
      <c r="E231" s="187">
        <v>1</v>
      </c>
      <c r="F231" s="190">
        <v>3633376.6</v>
      </c>
      <c r="G231" s="190">
        <v>3629401</v>
      </c>
      <c r="H231" s="261">
        <f t="shared" si="3"/>
        <v>99.890581119501903</v>
      </c>
      <c r="I231" s="253"/>
    </row>
    <row r="232" spans="1:9" s="259" customFormat="1" ht="11.25" x14ac:dyDescent="0.2">
      <c r="A232" s="186" t="s">
        <v>1369</v>
      </c>
      <c r="B232" s="188" t="s">
        <v>936</v>
      </c>
      <c r="C232" s="189">
        <v>530</v>
      </c>
      <c r="D232" s="187">
        <v>7</v>
      </c>
      <c r="E232" s="187">
        <v>1</v>
      </c>
      <c r="F232" s="190">
        <v>25535</v>
      </c>
      <c r="G232" s="190">
        <v>25535</v>
      </c>
      <c r="H232" s="261">
        <f t="shared" si="3"/>
        <v>100</v>
      </c>
      <c r="I232" s="253"/>
    </row>
    <row r="233" spans="1:9" s="259" customFormat="1" ht="22.5" x14ac:dyDescent="0.2">
      <c r="A233" s="186" t="s">
        <v>1368</v>
      </c>
      <c r="B233" s="188">
        <v>710176090</v>
      </c>
      <c r="C233" s="189">
        <v>313</v>
      </c>
      <c r="D233" s="187">
        <v>10</v>
      </c>
      <c r="E233" s="187">
        <v>4</v>
      </c>
      <c r="F233" s="190">
        <v>602</v>
      </c>
      <c r="G233" s="190">
        <v>222.8</v>
      </c>
      <c r="H233" s="261">
        <f t="shared" si="3"/>
        <v>37.009966777408636</v>
      </c>
      <c r="I233" s="253"/>
    </row>
    <row r="234" spans="1:9" s="259" customFormat="1" ht="11.25" x14ac:dyDescent="0.2">
      <c r="A234" s="186" t="s">
        <v>1369</v>
      </c>
      <c r="B234" s="188">
        <v>710176090</v>
      </c>
      <c r="C234" s="189">
        <v>530</v>
      </c>
      <c r="D234" s="187">
        <v>10</v>
      </c>
      <c r="E234" s="187">
        <v>4</v>
      </c>
      <c r="F234" s="190">
        <v>119032.5</v>
      </c>
      <c r="G234" s="190">
        <v>114699.4</v>
      </c>
      <c r="H234" s="261">
        <f t="shared" si="3"/>
        <v>96.359733686178146</v>
      </c>
      <c r="I234" s="253"/>
    </row>
    <row r="235" spans="1:9" s="259" customFormat="1" ht="11.25" x14ac:dyDescent="0.2">
      <c r="A235" s="186" t="s">
        <v>1449</v>
      </c>
      <c r="B235" s="188" t="s">
        <v>937</v>
      </c>
      <c r="C235" s="189"/>
      <c r="D235" s="187"/>
      <c r="E235" s="187"/>
      <c r="F235" s="190">
        <v>575119</v>
      </c>
      <c r="G235" s="190">
        <v>568796.4</v>
      </c>
      <c r="H235" s="261">
        <f t="shared" si="3"/>
        <v>98.90064491000993</v>
      </c>
      <c r="I235" s="253"/>
    </row>
    <row r="236" spans="1:9" s="259" customFormat="1" ht="11.25" x14ac:dyDescent="0.2">
      <c r="A236" s="186" t="s">
        <v>1370</v>
      </c>
      <c r="B236" s="188" t="s">
        <v>938</v>
      </c>
      <c r="C236" s="189">
        <v>244</v>
      </c>
      <c r="D236" s="187">
        <v>7</v>
      </c>
      <c r="E236" s="187">
        <v>1</v>
      </c>
      <c r="F236" s="190">
        <v>10176.200000000001</v>
      </c>
      <c r="G236" s="190">
        <v>10176.299999999999</v>
      </c>
      <c r="H236" s="261">
        <f t="shared" si="3"/>
        <v>100.00098268508873</v>
      </c>
      <c r="I236" s="253"/>
    </row>
    <row r="237" spans="1:9" s="259" customFormat="1" ht="22.5" x14ac:dyDescent="0.2">
      <c r="A237" s="186" t="s">
        <v>1376</v>
      </c>
      <c r="B237" s="188" t="s">
        <v>938</v>
      </c>
      <c r="C237" s="189">
        <v>414</v>
      </c>
      <c r="D237" s="187">
        <v>7</v>
      </c>
      <c r="E237" s="187">
        <v>1</v>
      </c>
      <c r="F237" s="190">
        <v>252953.3</v>
      </c>
      <c r="G237" s="190">
        <v>250523.9</v>
      </c>
      <c r="H237" s="261">
        <f t="shared" si="3"/>
        <v>99.039585567770814</v>
      </c>
      <c r="I237" s="253"/>
    </row>
    <row r="238" spans="1:9" s="259" customFormat="1" ht="22.5" x14ac:dyDescent="0.2">
      <c r="A238" s="186" t="s">
        <v>1376</v>
      </c>
      <c r="B238" s="188" t="s">
        <v>1620</v>
      </c>
      <c r="C238" s="189">
        <v>414</v>
      </c>
      <c r="D238" s="187">
        <v>7</v>
      </c>
      <c r="E238" s="187">
        <v>1</v>
      </c>
      <c r="F238" s="190">
        <v>304585.5</v>
      </c>
      <c r="G238" s="190">
        <v>300692.2</v>
      </c>
      <c r="H238" s="261">
        <f t="shared" si="3"/>
        <v>98.721771062640869</v>
      </c>
      <c r="I238" s="253"/>
    </row>
    <row r="239" spans="1:9" s="259" customFormat="1" ht="11.25" x14ac:dyDescent="0.2">
      <c r="A239" s="186" t="s">
        <v>1379</v>
      </c>
      <c r="B239" s="188" t="s">
        <v>940</v>
      </c>
      <c r="C239" s="189">
        <v>242</v>
      </c>
      <c r="D239" s="187">
        <v>7</v>
      </c>
      <c r="E239" s="187">
        <v>1</v>
      </c>
      <c r="F239" s="190">
        <v>664.1</v>
      </c>
      <c r="G239" s="190">
        <v>664.1</v>
      </c>
      <c r="H239" s="261">
        <f t="shared" si="3"/>
        <v>100</v>
      </c>
      <c r="I239" s="253"/>
    </row>
    <row r="240" spans="1:9" s="259" customFormat="1" ht="11.25" x14ac:dyDescent="0.2">
      <c r="A240" s="186" t="s">
        <v>1370</v>
      </c>
      <c r="B240" s="188" t="s">
        <v>940</v>
      </c>
      <c r="C240" s="189">
        <v>244</v>
      </c>
      <c r="D240" s="187">
        <v>7</v>
      </c>
      <c r="E240" s="187">
        <v>1</v>
      </c>
      <c r="F240" s="190">
        <v>6739.9</v>
      </c>
      <c r="G240" s="190">
        <v>6739.9</v>
      </c>
      <c r="H240" s="261">
        <f t="shared" si="3"/>
        <v>100</v>
      </c>
      <c r="I240" s="253"/>
    </row>
    <row r="241" spans="1:9" s="259" customFormat="1" ht="11.25" x14ac:dyDescent="0.2">
      <c r="A241" s="186" t="s">
        <v>946</v>
      </c>
      <c r="B241" s="188">
        <v>720000000</v>
      </c>
      <c r="C241" s="189"/>
      <c r="D241" s="187"/>
      <c r="E241" s="187"/>
      <c r="F241" s="190">
        <v>10164009.6</v>
      </c>
      <c r="G241" s="190">
        <v>10142056.199999999</v>
      </c>
      <c r="H241" s="261">
        <f t="shared" si="3"/>
        <v>99.784008468468983</v>
      </c>
      <c r="I241" s="253"/>
    </row>
    <row r="242" spans="1:9" s="259" customFormat="1" ht="22.5" x14ac:dyDescent="0.2">
      <c r="A242" s="186" t="s">
        <v>1385</v>
      </c>
      <c r="B242" s="188">
        <v>720076030</v>
      </c>
      <c r="C242" s="189">
        <v>521</v>
      </c>
      <c r="D242" s="187">
        <v>7</v>
      </c>
      <c r="E242" s="187">
        <v>9</v>
      </c>
      <c r="F242" s="190">
        <v>48377</v>
      </c>
      <c r="G242" s="190">
        <v>48377</v>
      </c>
      <c r="H242" s="261">
        <f t="shared" si="3"/>
        <v>100</v>
      </c>
      <c r="I242" s="253"/>
    </row>
    <row r="243" spans="1:9" s="259" customFormat="1" ht="22.5" x14ac:dyDescent="0.2">
      <c r="A243" s="186" t="s">
        <v>947</v>
      </c>
      <c r="B243" s="188">
        <v>720100000</v>
      </c>
      <c r="C243" s="189"/>
      <c r="D243" s="187"/>
      <c r="E243" s="187"/>
      <c r="F243" s="190">
        <v>7962769.7000000002</v>
      </c>
      <c r="G243" s="190">
        <v>7947665.7000000002</v>
      </c>
      <c r="H243" s="261">
        <f t="shared" si="3"/>
        <v>99.810317256820824</v>
      </c>
      <c r="I243" s="253"/>
    </row>
    <row r="244" spans="1:9" s="259" customFormat="1" ht="33.75" x14ac:dyDescent="0.2">
      <c r="A244" s="186" t="s">
        <v>1395</v>
      </c>
      <c r="B244" s="188">
        <v>720142110</v>
      </c>
      <c r="C244" s="189">
        <v>621</v>
      </c>
      <c r="D244" s="187">
        <v>7</v>
      </c>
      <c r="E244" s="187">
        <v>2</v>
      </c>
      <c r="F244" s="190">
        <v>79006.2</v>
      </c>
      <c r="G244" s="190">
        <v>78988</v>
      </c>
      <c r="H244" s="261">
        <f t="shared" si="3"/>
        <v>99.976963833218164</v>
      </c>
      <c r="I244" s="253"/>
    </row>
    <row r="245" spans="1:9" s="259" customFormat="1" ht="33.75" x14ac:dyDescent="0.2">
      <c r="A245" s="186" t="s">
        <v>1374</v>
      </c>
      <c r="B245" s="188">
        <v>720142120</v>
      </c>
      <c r="C245" s="189">
        <v>611</v>
      </c>
      <c r="D245" s="187">
        <v>7</v>
      </c>
      <c r="E245" s="187">
        <v>2</v>
      </c>
      <c r="F245" s="190">
        <v>94260.5</v>
      </c>
      <c r="G245" s="190">
        <v>93111</v>
      </c>
      <c r="H245" s="261">
        <f t="shared" si="3"/>
        <v>98.780507211398188</v>
      </c>
      <c r="I245" s="253"/>
    </row>
    <row r="246" spans="1:9" s="259" customFormat="1" ht="33.75" x14ac:dyDescent="0.2">
      <c r="A246" s="186" t="s">
        <v>1395</v>
      </c>
      <c r="B246" s="188">
        <v>720142130</v>
      </c>
      <c r="C246" s="189">
        <v>621</v>
      </c>
      <c r="D246" s="187">
        <v>7</v>
      </c>
      <c r="E246" s="187">
        <v>2</v>
      </c>
      <c r="F246" s="190">
        <v>42484</v>
      </c>
      <c r="G246" s="190">
        <v>42480.7</v>
      </c>
      <c r="H246" s="261">
        <f t="shared" si="3"/>
        <v>99.992232369833346</v>
      </c>
      <c r="I246" s="253"/>
    </row>
    <row r="247" spans="1:9" s="259" customFormat="1" ht="33.75" x14ac:dyDescent="0.2">
      <c r="A247" s="186" t="s">
        <v>1374</v>
      </c>
      <c r="B247" s="188">
        <v>720142200</v>
      </c>
      <c r="C247" s="189">
        <v>611</v>
      </c>
      <c r="D247" s="187">
        <v>7</v>
      </c>
      <c r="E247" s="187">
        <v>2</v>
      </c>
      <c r="F247" s="190">
        <v>468687</v>
      </c>
      <c r="G247" s="190">
        <v>460682.5</v>
      </c>
      <c r="H247" s="261">
        <f t="shared" si="3"/>
        <v>98.292143797459701</v>
      </c>
      <c r="I247" s="253"/>
    </row>
    <row r="248" spans="1:9" s="259" customFormat="1" ht="33.75" x14ac:dyDescent="0.2">
      <c r="A248" s="186" t="s">
        <v>1395</v>
      </c>
      <c r="B248" s="188">
        <v>720142200</v>
      </c>
      <c r="C248" s="189">
        <v>621</v>
      </c>
      <c r="D248" s="187">
        <v>7</v>
      </c>
      <c r="E248" s="187">
        <v>2</v>
      </c>
      <c r="F248" s="190">
        <v>68485.3</v>
      </c>
      <c r="G248" s="190">
        <v>68400.3</v>
      </c>
      <c r="H248" s="261">
        <f t="shared" si="3"/>
        <v>99.875885774027424</v>
      </c>
      <c r="I248" s="253"/>
    </row>
    <row r="249" spans="1:9" s="259" customFormat="1" ht="11.25" x14ac:dyDescent="0.2">
      <c r="A249" s="186" t="s">
        <v>1383</v>
      </c>
      <c r="B249" s="188">
        <v>720142200</v>
      </c>
      <c r="C249" s="189">
        <v>622</v>
      </c>
      <c r="D249" s="187">
        <v>7</v>
      </c>
      <c r="E249" s="187">
        <v>2</v>
      </c>
      <c r="F249" s="190">
        <v>5841.7</v>
      </c>
      <c r="G249" s="190">
        <v>2915.6</v>
      </c>
      <c r="H249" s="261">
        <f t="shared" si="3"/>
        <v>49.910128900833662</v>
      </c>
      <c r="I249" s="253"/>
    </row>
    <row r="250" spans="1:9" s="259" customFormat="1" ht="33.75" x14ac:dyDescent="0.2">
      <c r="A250" s="186" t="s">
        <v>1374</v>
      </c>
      <c r="B250" s="188">
        <v>720142210</v>
      </c>
      <c r="C250" s="189">
        <v>611</v>
      </c>
      <c r="D250" s="187">
        <v>7</v>
      </c>
      <c r="E250" s="187">
        <v>2</v>
      </c>
      <c r="F250" s="190">
        <v>55896.7</v>
      </c>
      <c r="G250" s="190">
        <v>55565.7</v>
      </c>
      <c r="H250" s="261">
        <f t="shared" si="3"/>
        <v>99.407836240779872</v>
      </c>
      <c r="I250" s="253"/>
    </row>
    <row r="251" spans="1:9" s="259" customFormat="1" ht="33.75" x14ac:dyDescent="0.2">
      <c r="A251" s="186" t="s">
        <v>1374</v>
      </c>
      <c r="B251" s="188">
        <v>720145200</v>
      </c>
      <c r="C251" s="189">
        <v>611</v>
      </c>
      <c r="D251" s="187">
        <v>7</v>
      </c>
      <c r="E251" s="187">
        <v>9</v>
      </c>
      <c r="F251" s="190">
        <v>81418.3</v>
      </c>
      <c r="G251" s="190">
        <v>78831.899999999994</v>
      </c>
      <c r="H251" s="261">
        <f t="shared" si="3"/>
        <v>96.823318590537994</v>
      </c>
      <c r="I251" s="253"/>
    </row>
    <row r="252" spans="1:9" s="259" customFormat="1" ht="22.5" x14ac:dyDescent="0.2">
      <c r="A252" s="186" t="s">
        <v>1385</v>
      </c>
      <c r="B252" s="188">
        <v>720175120</v>
      </c>
      <c r="C252" s="189">
        <v>521</v>
      </c>
      <c r="D252" s="187">
        <v>7</v>
      </c>
      <c r="E252" s="187">
        <v>2</v>
      </c>
      <c r="F252" s="190">
        <v>3223.8</v>
      </c>
      <c r="G252" s="190">
        <v>3223.8</v>
      </c>
      <c r="H252" s="261">
        <f t="shared" si="3"/>
        <v>100</v>
      </c>
      <c r="I252" s="253"/>
    </row>
    <row r="253" spans="1:9" s="259" customFormat="1" ht="22.5" x14ac:dyDescent="0.2">
      <c r="A253" s="186" t="s">
        <v>1385</v>
      </c>
      <c r="B253" s="188">
        <v>720175200</v>
      </c>
      <c r="C253" s="189">
        <v>521</v>
      </c>
      <c r="D253" s="187">
        <v>7</v>
      </c>
      <c r="E253" s="187">
        <v>9</v>
      </c>
      <c r="F253" s="190">
        <v>24218.3</v>
      </c>
      <c r="G253" s="190">
        <v>24218.3</v>
      </c>
      <c r="H253" s="261">
        <f t="shared" si="3"/>
        <v>100</v>
      </c>
      <c r="I253" s="253"/>
    </row>
    <row r="254" spans="1:9" s="259" customFormat="1" ht="11.25" x14ac:dyDescent="0.2">
      <c r="A254" s="186" t="s">
        <v>1369</v>
      </c>
      <c r="B254" s="188">
        <v>720176020</v>
      </c>
      <c r="C254" s="189">
        <v>530</v>
      </c>
      <c r="D254" s="187">
        <v>7</v>
      </c>
      <c r="E254" s="187">
        <v>2</v>
      </c>
      <c r="F254" s="190">
        <v>6968573.9000000004</v>
      </c>
      <c r="G254" s="190">
        <v>6968573.9000000004</v>
      </c>
      <c r="H254" s="261">
        <f t="shared" si="3"/>
        <v>100</v>
      </c>
      <c r="I254" s="253"/>
    </row>
    <row r="255" spans="1:9" s="259" customFormat="1" ht="11.25" x14ac:dyDescent="0.2">
      <c r="A255" s="186" t="s">
        <v>1369</v>
      </c>
      <c r="B255" s="188" t="s">
        <v>953</v>
      </c>
      <c r="C255" s="189">
        <v>530</v>
      </c>
      <c r="D255" s="187">
        <v>7</v>
      </c>
      <c r="E255" s="187">
        <v>2</v>
      </c>
      <c r="F255" s="190">
        <v>70674</v>
      </c>
      <c r="G255" s="190">
        <v>70674</v>
      </c>
      <c r="H255" s="261">
        <f t="shared" si="3"/>
        <v>100</v>
      </c>
      <c r="I255" s="253"/>
    </row>
    <row r="256" spans="1:9" s="259" customFormat="1" ht="22.5" x14ac:dyDescent="0.2">
      <c r="A256" s="186" t="s">
        <v>954</v>
      </c>
      <c r="B256" s="188">
        <v>720200000</v>
      </c>
      <c r="C256" s="189"/>
      <c r="D256" s="187"/>
      <c r="E256" s="187"/>
      <c r="F256" s="190">
        <v>449694.2</v>
      </c>
      <c r="G256" s="190">
        <v>449694.1</v>
      </c>
      <c r="H256" s="261">
        <f t="shared" si="3"/>
        <v>99.999977762666276</v>
      </c>
      <c r="I256" s="253"/>
    </row>
    <row r="257" spans="1:9" s="259" customFormat="1" ht="11.25" x14ac:dyDescent="0.2">
      <c r="A257" s="186" t="s">
        <v>257</v>
      </c>
      <c r="B257" s="188">
        <v>720277010</v>
      </c>
      <c r="C257" s="189">
        <v>540</v>
      </c>
      <c r="D257" s="187">
        <v>7</v>
      </c>
      <c r="E257" s="187">
        <v>2</v>
      </c>
      <c r="F257" s="190">
        <v>56111.6</v>
      </c>
      <c r="G257" s="190">
        <v>56111.6</v>
      </c>
      <c r="H257" s="261">
        <f t="shared" si="3"/>
        <v>100</v>
      </c>
      <c r="I257" s="253"/>
    </row>
    <row r="258" spans="1:9" s="259" customFormat="1" ht="22.5" x14ac:dyDescent="0.2">
      <c r="A258" s="186" t="s">
        <v>1385</v>
      </c>
      <c r="B258" s="188" t="s">
        <v>956</v>
      </c>
      <c r="C258" s="189">
        <v>521</v>
      </c>
      <c r="D258" s="187">
        <v>7</v>
      </c>
      <c r="E258" s="187">
        <v>2</v>
      </c>
      <c r="F258" s="190">
        <v>386142.6</v>
      </c>
      <c r="G258" s="190">
        <v>386142.5</v>
      </c>
      <c r="H258" s="261">
        <f t="shared" si="3"/>
        <v>99.999974102831445</v>
      </c>
      <c r="I258" s="253"/>
    </row>
    <row r="259" spans="1:9" s="259" customFormat="1" ht="11.25" x14ac:dyDescent="0.2">
      <c r="A259" s="186" t="s">
        <v>1372</v>
      </c>
      <c r="B259" s="188" t="s">
        <v>956</v>
      </c>
      <c r="C259" s="189">
        <v>612</v>
      </c>
      <c r="D259" s="187">
        <v>7</v>
      </c>
      <c r="E259" s="187">
        <v>2</v>
      </c>
      <c r="F259" s="190">
        <v>7440</v>
      </c>
      <c r="G259" s="190">
        <v>7440</v>
      </c>
      <c r="H259" s="261">
        <f t="shared" si="3"/>
        <v>100</v>
      </c>
      <c r="I259" s="253"/>
    </row>
    <row r="260" spans="1:9" s="259" customFormat="1" ht="22.5" x14ac:dyDescent="0.2">
      <c r="A260" s="186" t="s">
        <v>1013</v>
      </c>
      <c r="B260" s="188">
        <v>720300000</v>
      </c>
      <c r="C260" s="189"/>
      <c r="D260" s="187"/>
      <c r="E260" s="187"/>
      <c r="F260" s="190">
        <v>20525.5</v>
      </c>
      <c r="G260" s="190">
        <v>20442.7</v>
      </c>
      <c r="H260" s="261">
        <f t="shared" si="3"/>
        <v>99.596599352025521</v>
      </c>
      <c r="I260" s="253"/>
    </row>
    <row r="261" spans="1:9" s="259" customFormat="1" ht="33.75" x14ac:dyDescent="0.2">
      <c r="A261" s="186" t="s">
        <v>1374</v>
      </c>
      <c r="B261" s="188">
        <v>720343550</v>
      </c>
      <c r="C261" s="189">
        <v>611</v>
      </c>
      <c r="D261" s="187">
        <v>7</v>
      </c>
      <c r="E261" s="187">
        <v>9</v>
      </c>
      <c r="F261" s="190">
        <v>20225.5</v>
      </c>
      <c r="G261" s="190">
        <v>20142.7</v>
      </c>
      <c r="H261" s="261">
        <f t="shared" si="3"/>
        <v>99.590615806778573</v>
      </c>
      <c r="I261" s="253"/>
    </row>
    <row r="262" spans="1:9" s="259" customFormat="1" ht="11.25" x14ac:dyDescent="0.2">
      <c r="A262" s="186" t="s">
        <v>1372</v>
      </c>
      <c r="B262" s="188">
        <v>720343550</v>
      </c>
      <c r="C262" s="189">
        <v>612</v>
      </c>
      <c r="D262" s="187">
        <v>7</v>
      </c>
      <c r="E262" s="187">
        <v>9</v>
      </c>
      <c r="F262" s="190">
        <v>300</v>
      </c>
      <c r="G262" s="190">
        <v>300</v>
      </c>
      <c r="H262" s="261">
        <f t="shared" si="3"/>
        <v>100</v>
      </c>
      <c r="I262" s="253"/>
    </row>
    <row r="263" spans="1:9" s="259" customFormat="1" ht="11.25" x14ac:dyDescent="0.2">
      <c r="A263" s="186" t="s">
        <v>1015</v>
      </c>
      <c r="B263" s="188">
        <v>720400000</v>
      </c>
      <c r="C263" s="189"/>
      <c r="D263" s="187"/>
      <c r="E263" s="187"/>
      <c r="F263" s="190">
        <v>4451</v>
      </c>
      <c r="G263" s="190">
        <v>3746.8</v>
      </c>
      <c r="H263" s="261">
        <f t="shared" si="3"/>
        <v>84.178836216580549</v>
      </c>
      <c r="I263" s="253"/>
    </row>
    <row r="264" spans="1:9" s="259" customFormat="1" ht="33.75" x14ac:dyDescent="0.2">
      <c r="A264" s="186" t="s">
        <v>1374</v>
      </c>
      <c r="B264" s="188">
        <v>720443640</v>
      </c>
      <c r="C264" s="189">
        <v>611</v>
      </c>
      <c r="D264" s="187">
        <v>7</v>
      </c>
      <c r="E264" s="187">
        <v>9</v>
      </c>
      <c r="F264" s="190">
        <v>4066</v>
      </c>
      <c r="G264" s="190">
        <v>3361.8</v>
      </c>
      <c r="H264" s="261">
        <f t="shared" si="3"/>
        <v>82.680767338908026</v>
      </c>
      <c r="I264" s="253"/>
    </row>
    <row r="265" spans="1:9" s="259" customFormat="1" ht="33.75" x14ac:dyDescent="0.2">
      <c r="A265" s="186" t="s">
        <v>1395</v>
      </c>
      <c r="B265" s="188">
        <v>720443640</v>
      </c>
      <c r="C265" s="189">
        <v>621</v>
      </c>
      <c r="D265" s="187">
        <v>7</v>
      </c>
      <c r="E265" s="187">
        <v>9</v>
      </c>
      <c r="F265" s="190">
        <v>385</v>
      </c>
      <c r="G265" s="190">
        <v>385</v>
      </c>
      <c r="H265" s="261">
        <f t="shared" si="3"/>
        <v>100</v>
      </c>
      <c r="I265" s="253"/>
    </row>
    <row r="266" spans="1:9" s="259" customFormat="1" ht="22.5" x14ac:dyDescent="0.2">
      <c r="A266" s="186" t="s">
        <v>957</v>
      </c>
      <c r="B266" s="188">
        <v>720500000</v>
      </c>
      <c r="C266" s="189"/>
      <c r="D266" s="187"/>
      <c r="E266" s="187"/>
      <c r="F266" s="190">
        <v>1070782.3999999999</v>
      </c>
      <c r="G266" s="190">
        <v>1065408.5</v>
      </c>
      <c r="H266" s="261">
        <f t="shared" si="3"/>
        <v>99.498133327555635</v>
      </c>
      <c r="I266" s="253"/>
    </row>
    <row r="267" spans="1:9" s="259" customFormat="1" ht="22.5" x14ac:dyDescent="0.2">
      <c r="A267" s="186" t="s">
        <v>1375</v>
      </c>
      <c r="B267" s="188">
        <v>720500330</v>
      </c>
      <c r="C267" s="189">
        <v>243</v>
      </c>
      <c r="D267" s="187">
        <v>7</v>
      </c>
      <c r="E267" s="187">
        <v>2</v>
      </c>
      <c r="F267" s="190">
        <v>25444.3</v>
      </c>
      <c r="G267" s="190">
        <v>24281.1</v>
      </c>
      <c r="H267" s="261">
        <f t="shared" si="3"/>
        <v>95.428445663665343</v>
      </c>
      <c r="I267" s="253"/>
    </row>
    <row r="268" spans="1:9" s="259" customFormat="1" ht="11.25" x14ac:dyDescent="0.2">
      <c r="A268" s="186" t="s">
        <v>1370</v>
      </c>
      <c r="B268" s="188" t="s">
        <v>1626</v>
      </c>
      <c r="C268" s="189">
        <v>244</v>
      </c>
      <c r="D268" s="187">
        <v>7</v>
      </c>
      <c r="E268" s="187">
        <v>2</v>
      </c>
      <c r="F268" s="190">
        <v>32349.4</v>
      </c>
      <c r="G268" s="190">
        <v>31108.6</v>
      </c>
      <c r="H268" s="261">
        <f t="shared" si="3"/>
        <v>96.164380173975388</v>
      </c>
      <c r="I268" s="253"/>
    </row>
    <row r="269" spans="1:9" s="259" customFormat="1" ht="11.25" x14ac:dyDescent="0.2">
      <c r="A269" s="186" t="s">
        <v>1390</v>
      </c>
      <c r="B269" s="188">
        <v>720543621</v>
      </c>
      <c r="C269" s="189">
        <v>112</v>
      </c>
      <c r="D269" s="187">
        <v>7</v>
      </c>
      <c r="E269" s="187">
        <v>9</v>
      </c>
      <c r="F269" s="190">
        <v>165</v>
      </c>
      <c r="G269" s="190">
        <v>148.80000000000001</v>
      </c>
      <c r="H269" s="261">
        <f t="shared" si="3"/>
        <v>90.181818181818187</v>
      </c>
      <c r="I269" s="253"/>
    </row>
    <row r="270" spans="1:9" s="259" customFormat="1" ht="11.25" x14ac:dyDescent="0.2">
      <c r="A270" s="186" t="s">
        <v>1379</v>
      </c>
      <c r="B270" s="188">
        <v>720543621</v>
      </c>
      <c r="C270" s="189">
        <v>242</v>
      </c>
      <c r="D270" s="187">
        <v>7</v>
      </c>
      <c r="E270" s="187">
        <v>9</v>
      </c>
      <c r="F270" s="190">
        <v>36992.400000000001</v>
      </c>
      <c r="G270" s="190">
        <v>36428.400000000001</v>
      </c>
      <c r="H270" s="261">
        <f t="shared" si="3"/>
        <v>98.475362506893305</v>
      </c>
      <c r="I270" s="253"/>
    </row>
    <row r="271" spans="1:9" s="259" customFormat="1" ht="11.25" x14ac:dyDescent="0.2">
      <c r="A271" s="186" t="s">
        <v>1370</v>
      </c>
      <c r="B271" s="188">
        <v>720543621</v>
      </c>
      <c r="C271" s="189">
        <v>244</v>
      </c>
      <c r="D271" s="187">
        <v>7</v>
      </c>
      <c r="E271" s="187">
        <v>9</v>
      </c>
      <c r="F271" s="190">
        <v>27852</v>
      </c>
      <c r="G271" s="190">
        <v>27852</v>
      </c>
      <c r="H271" s="261">
        <f t="shared" si="3"/>
        <v>100</v>
      </c>
      <c r="I271" s="253"/>
    </row>
    <row r="272" spans="1:9" s="259" customFormat="1" ht="11.25" x14ac:dyDescent="0.2">
      <c r="A272" s="186" t="s">
        <v>1383</v>
      </c>
      <c r="B272" s="188">
        <v>720543621</v>
      </c>
      <c r="C272" s="189">
        <v>622</v>
      </c>
      <c r="D272" s="187">
        <v>7</v>
      </c>
      <c r="E272" s="187">
        <v>9</v>
      </c>
      <c r="F272" s="190">
        <v>2234</v>
      </c>
      <c r="G272" s="190">
        <v>2209.1</v>
      </c>
      <c r="H272" s="261">
        <f t="shared" si="3"/>
        <v>98.885407341092204</v>
      </c>
      <c r="I272" s="253"/>
    </row>
    <row r="273" spans="1:9" s="259" customFormat="1" ht="11.25" x14ac:dyDescent="0.2">
      <c r="A273" s="186" t="s">
        <v>1379</v>
      </c>
      <c r="B273" s="188">
        <v>720543690</v>
      </c>
      <c r="C273" s="189">
        <v>242</v>
      </c>
      <c r="D273" s="187">
        <v>7</v>
      </c>
      <c r="E273" s="187">
        <v>2</v>
      </c>
      <c r="F273" s="190">
        <v>500</v>
      </c>
      <c r="G273" s="190">
        <v>497.2</v>
      </c>
      <c r="H273" s="261">
        <f t="shared" ref="H273:H336" si="4">+G273/F273*100</f>
        <v>99.44</v>
      </c>
      <c r="I273" s="253"/>
    </row>
    <row r="274" spans="1:9" s="259" customFormat="1" ht="11.25" x14ac:dyDescent="0.2">
      <c r="A274" s="186" t="s">
        <v>1370</v>
      </c>
      <c r="B274" s="188">
        <v>720543690</v>
      </c>
      <c r="C274" s="189">
        <v>244</v>
      </c>
      <c r="D274" s="187">
        <v>7</v>
      </c>
      <c r="E274" s="187">
        <v>2</v>
      </c>
      <c r="F274" s="190">
        <v>3045.5</v>
      </c>
      <c r="G274" s="190">
        <v>1708.2</v>
      </c>
      <c r="H274" s="261">
        <f t="shared" si="4"/>
        <v>56.089312099819409</v>
      </c>
      <c r="I274" s="253"/>
    </row>
    <row r="275" spans="1:9" s="259" customFormat="1" ht="11.25" x14ac:dyDescent="0.2">
      <c r="A275" s="186" t="s">
        <v>1379</v>
      </c>
      <c r="B275" s="188" t="s">
        <v>1628</v>
      </c>
      <c r="C275" s="189">
        <v>242</v>
      </c>
      <c r="D275" s="187">
        <v>7</v>
      </c>
      <c r="E275" s="187">
        <v>2</v>
      </c>
      <c r="F275" s="190">
        <v>40191.699999999997</v>
      </c>
      <c r="G275" s="190">
        <v>39954.9</v>
      </c>
      <c r="H275" s="261">
        <f t="shared" si="4"/>
        <v>99.410823627763961</v>
      </c>
      <c r="I275" s="253"/>
    </row>
    <row r="276" spans="1:9" s="259" customFormat="1" ht="22.5" x14ac:dyDescent="0.2">
      <c r="A276" s="186" t="s">
        <v>1375</v>
      </c>
      <c r="B276" s="188" t="s">
        <v>1628</v>
      </c>
      <c r="C276" s="189">
        <v>243</v>
      </c>
      <c r="D276" s="187">
        <v>7</v>
      </c>
      <c r="E276" s="187">
        <v>2</v>
      </c>
      <c r="F276" s="190">
        <v>845149.8</v>
      </c>
      <c r="G276" s="190">
        <v>844975.1</v>
      </c>
      <c r="H276" s="261">
        <f t="shared" si="4"/>
        <v>99.979329108283522</v>
      </c>
      <c r="I276" s="253"/>
    </row>
    <row r="277" spans="1:9" s="259" customFormat="1" ht="11.25" x14ac:dyDescent="0.2">
      <c r="A277" s="186" t="s">
        <v>1370</v>
      </c>
      <c r="B277" s="188" t="s">
        <v>1628</v>
      </c>
      <c r="C277" s="189">
        <v>244</v>
      </c>
      <c r="D277" s="187">
        <v>7</v>
      </c>
      <c r="E277" s="187">
        <v>2</v>
      </c>
      <c r="F277" s="190">
        <v>56858.3</v>
      </c>
      <c r="G277" s="190">
        <v>56245.1</v>
      </c>
      <c r="H277" s="261">
        <f t="shared" si="4"/>
        <v>98.921529486460187</v>
      </c>
      <c r="I277" s="253"/>
    </row>
    <row r="278" spans="1:9" s="259" customFormat="1" ht="22.5" x14ac:dyDescent="0.2">
      <c r="A278" s="186" t="s">
        <v>960</v>
      </c>
      <c r="B278" s="188">
        <v>720600000</v>
      </c>
      <c r="C278" s="189"/>
      <c r="D278" s="187"/>
      <c r="E278" s="187"/>
      <c r="F278" s="190">
        <v>4622.8999999999996</v>
      </c>
      <c r="G278" s="190">
        <v>4045.3</v>
      </c>
      <c r="H278" s="261">
        <f t="shared" si="4"/>
        <v>87.505678253909892</v>
      </c>
      <c r="I278" s="253"/>
    </row>
    <row r="279" spans="1:9" s="259" customFormat="1" ht="11.25" x14ac:dyDescent="0.2">
      <c r="A279" s="186" t="s">
        <v>1379</v>
      </c>
      <c r="B279" s="188">
        <v>720643680</v>
      </c>
      <c r="C279" s="189">
        <v>242</v>
      </c>
      <c r="D279" s="187">
        <v>7</v>
      </c>
      <c r="E279" s="187">
        <v>2</v>
      </c>
      <c r="F279" s="190">
        <v>3800.8</v>
      </c>
      <c r="G279" s="190">
        <v>3560.4</v>
      </c>
      <c r="H279" s="261">
        <f t="shared" si="4"/>
        <v>93.675015786150283</v>
      </c>
      <c r="I279" s="253"/>
    </row>
    <row r="280" spans="1:9" s="259" customFormat="1" ht="11.25" x14ac:dyDescent="0.2">
      <c r="A280" s="186" t="s">
        <v>1370</v>
      </c>
      <c r="B280" s="188">
        <v>720643680</v>
      </c>
      <c r="C280" s="189">
        <v>244</v>
      </c>
      <c r="D280" s="187">
        <v>7</v>
      </c>
      <c r="E280" s="187">
        <v>2</v>
      </c>
      <c r="F280" s="190">
        <v>822.1</v>
      </c>
      <c r="G280" s="190">
        <v>484.9</v>
      </c>
      <c r="H280" s="261">
        <f t="shared" si="4"/>
        <v>58.983092081255315</v>
      </c>
      <c r="I280" s="253"/>
    </row>
    <row r="281" spans="1:9" s="259" customFormat="1" ht="11.25" x14ac:dyDescent="0.2">
      <c r="A281" s="186" t="s">
        <v>992</v>
      </c>
      <c r="B281" s="188">
        <v>720700000</v>
      </c>
      <c r="C281" s="189"/>
      <c r="D281" s="187"/>
      <c r="E281" s="187"/>
      <c r="F281" s="190">
        <v>43198.5</v>
      </c>
      <c r="G281" s="190">
        <v>43198.5</v>
      </c>
      <c r="H281" s="261">
        <f t="shared" si="4"/>
        <v>100</v>
      </c>
      <c r="I281" s="253"/>
    </row>
    <row r="282" spans="1:9" s="259" customFormat="1" ht="33.75" x14ac:dyDescent="0.2">
      <c r="A282" s="186" t="s">
        <v>1395</v>
      </c>
      <c r="B282" s="188">
        <v>720742900</v>
      </c>
      <c r="C282" s="189">
        <v>621</v>
      </c>
      <c r="D282" s="187">
        <v>7</v>
      </c>
      <c r="E282" s="187">
        <v>5</v>
      </c>
      <c r="F282" s="190">
        <v>42698.5</v>
      </c>
      <c r="G282" s="190">
        <v>42698.5</v>
      </c>
      <c r="H282" s="261">
        <f t="shared" si="4"/>
        <v>100</v>
      </c>
      <c r="I282" s="253"/>
    </row>
    <row r="283" spans="1:9" s="259" customFormat="1" ht="11.25" x14ac:dyDescent="0.2">
      <c r="A283" s="186" t="s">
        <v>1408</v>
      </c>
      <c r="B283" s="188">
        <v>720743622</v>
      </c>
      <c r="C283" s="189">
        <v>613</v>
      </c>
      <c r="D283" s="187">
        <v>7</v>
      </c>
      <c r="E283" s="187">
        <v>9</v>
      </c>
      <c r="F283" s="190">
        <v>500</v>
      </c>
      <c r="G283" s="190">
        <v>500</v>
      </c>
      <c r="H283" s="261">
        <f t="shared" si="4"/>
        <v>100</v>
      </c>
      <c r="I283" s="253"/>
    </row>
    <row r="284" spans="1:9" s="259" customFormat="1" ht="11.25" x14ac:dyDescent="0.2">
      <c r="A284" s="186" t="s">
        <v>962</v>
      </c>
      <c r="B284" s="188">
        <v>720800000</v>
      </c>
      <c r="C284" s="189"/>
      <c r="D284" s="187"/>
      <c r="E284" s="187"/>
      <c r="F284" s="190">
        <v>552588.4</v>
      </c>
      <c r="G284" s="190">
        <v>552477.6</v>
      </c>
      <c r="H284" s="261">
        <f t="shared" si="4"/>
        <v>99.979948909531942</v>
      </c>
      <c r="I284" s="253"/>
    </row>
    <row r="285" spans="1:9" s="259" customFormat="1" ht="11.25" x14ac:dyDescent="0.2">
      <c r="A285" s="186" t="s">
        <v>1399</v>
      </c>
      <c r="B285" s="188">
        <v>720843680</v>
      </c>
      <c r="C285" s="189">
        <v>350</v>
      </c>
      <c r="D285" s="187">
        <v>7</v>
      </c>
      <c r="E285" s="187">
        <v>2</v>
      </c>
      <c r="F285" s="190">
        <v>470</v>
      </c>
      <c r="G285" s="190">
        <v>470</v>
      </c>
      <c r="H285" s="261">
        <f t="shared" si="4"/>
        <v>100</v>
      </c>
      <c r="I285" s="253"/>
    </row>
    <row r="286" spans="1:9" s="259" customFormat="1" ht="22.5" x14ac:dyDescent="0.2">
      <c r="A286" s="186" t="s">
        <v>1371</v>
      </c>
      <c r="B286" s="188">
        <v>720843690</v>
      </c>
      <c r="C286" s="189">
        <v>321</v>
      </c>
      <c r="D286" s="187">
        <v>7</v>
      </c>
      <c r="E286" s="187">
        <v>9</v>
      </c>
      <c r="F286" s="190">
        <v>15000</v>
      </c>
      <c r="G286" s="190">
        <v>15000</v>
      </c>
      <c r="H286" s="261">
        <f t="shared" si="4"/>
        <v>100</v>
      </c>
      <c r="I286" s="253"/>
    </row>
    <row r="287" spans="1:9" s="259" customFormat="1" ht="11.25" x14ac:dyDescent="0.2">
      <c r="A287" s="186" t="s">
        <v>257</v>
      </c>
      <c r="B287" s="188" t="s">
        <v>965</v>
      </c>
      <c r="C287" s="189">
        <v>540</v>
      </c>
      <c r="D287" s="187">
        <v>7</v>
      </c>
      <c r="E287" s="187">
        <v>2</v>
      </c>
      <c r="F287" s="190">
        <v>512654</v>
      </c>
      <c r="G287" s="190">
        <v>512543.2</v>
      </c>
      <c r="H287" s="261">
        <f t="shared" si="4"/>
        <v>99.978386982253141</v>
      </c>
      <c r="I287" s="253"/>
    </row>
    <row r="288" spans="1:9" s="259" customFormat="1" ht="11.25" x14ac:dyDescent="0.2">
      <c r="A288" s="186" t="s">
        <v>1372</v>
      </c>
      <c r="B288" s="188" t="s">
        <v>965</v>
      </c>
      <c r="C288" s="189">
        <v>612</v>
      </c>
      <c r="D288" s="187">
        <v>7</v>
      </c>
      <c r="E288" s="187">
        <v>2</v>
      </c>
      <c r="F288" s="190">
        <v>18981.900000000001</v>
      </c>
      <c r="G288" s="190">
        <v>18981.900000000001</v>
      </c>
      <c r="H288" s="261">
        <f t="shared" si="4"/>
        <v>100</v>
      </c>
      <c r="I288" s="253"/>
    </row>
    <row r="289" spans="1:9" s="259" customFormat="1" ht="11.25" x14ac:dyDescent="0.2">
      <c r="A289" s="186" t="s">
        <v>1383</v>
      </c>
      <c r="B289" s="188" t="s">
        <v>965</v>
      </c>
      <c r="C289" s="189">
        <v>622</v>
      </c>
      <c r="D289" s="187">
        <v>7</v>
      </c>
      <c r="E289" s="187">
        <v>2</v>
      </c>
      <c r="F289" s="190">
        <v>5482.5</v>
      </c>
      <c r="G289" s="190">
        <v>5482.5</v>
      </c>
      <c r="H289" s="261">
        <f t="shared" si="4"/>
        <v>100</v>
      </c>
      <c r="I289" s="253"/>
    </row>
    <row r="290" spans="1:9" s="259" customFormat="1" ht="22.5" x14ac:dyDescent="0.2">
      <c r="A290" s="186" t="s">
        <v>1629</v>
      </c>
      <c r="B290" s="188">
        <v>720900000</v>
      </c>
      <c r="C290" s="189"/>
      <c r="D290" s="187"/>
      <c r="E290" s="187"/>
      <c r="F290" s="190">
        <v>7000</v>
      </c>
      <c r="G290" s="190">
        <v>7000</v>
      </c>
      <c r="H290" s="261">
        <f t="shared" si="4"/>
        <v>100</v>
      </c>
      <c r="I290" s="253"/>
    </row>
    <row r="291" spans="1:9" s="259" customFormat="1" ht="22.5" x14ac:dyDescent="0.2">
      <c r="A291" s="186" t="s">
        <v>1376</v>
      </c>
      <c r="B291" s="188" t="s">
        <v>966</v>
      </c>
      <c r="C291" s="189">
        <v>414</v>
      </c>
      <c r="D291" s="187">
        <v>7</v>
      </c>
      <c r="E291" s="187">
        <v>2</v>
      </c>
      <c r="F291" s="190">
        <v>7000</v>
      </c>
      <c r="G291" s="190">
        <v>7000</v>
      </c>
      <c r="H291" s="261">
        <f t="shared" si="4"/>
        <v>100</v>
      </c>
      <c r="I291" s="253"/>
    </row>
    <row r="292" spans="1:9" s="259" customFormat="1" ht="11.25" x14ac:dyDescent="0.2">
      <c r="A292" s="186" t="s">
        <v>975</v>
      </c>
      <c r="B292" s="188">
        <v>730000000</v>
      </c>
      <c r="C292" s="189"/>
      <c r="D292" s="187"/>
      <c r="E292" s="187"/>
      <c r="F292" s="190">
        <v>75906.8</v>
      </c>
      <c r="G292" s="190">
        <v>75812.800000000003</v>
      </c>
      <c r="H292" s="261">
        <f t="shared" si="4"/>
        <v>99.876163927342475</v>
      </c>
      <c r="I292" s="253"/>
    </row>
    <row r="293" spans="1:9" s="259" customFormat="1" ht="22.5" x14ac:dyDescent="0.2">
      <c r="A293" s="186" t="s">
        <v>1649</v>
      </c>
      <c r="B293" s="188">
        <v>730100000</v>
      </c>
      <c r="C293" s="189"/>
      <c r="D293" s="187"/>
      <c r="E293" s="187"/>
      <c r="F293" s="190">
        <v>75906.8</v>
      </c>
      <c r="G293" s="190">
        <v>75812.800000000003</v>
      </c>
      <c r="H293" s="261">
        <f t="shared" si="4"/>
        <v>99.876163927342475</v>
      </c>
      <c r="I293" s="253"/>
    </row>
    <row r="294" spans="1:9" s="259" customFormat="1" ht="33.75" x14ac:dyDescent="0.2">
      <c r="A294" s="186" t="s">
        <v>1374</v>
      </c>
      <c r="B294" s="188">
        <v>730142310</v>
      </c>
      <c r="C294" s="189">
        <v>611</v>
      </c>
      <c r="D294" s="187">
        <v>7</v>
      </c>
      <c r="E294" s="187">
        <v>3</v>
      </c>
      <c r="F294" s="190">
        <v>75906.8</v>
      </c>
      <c r="G294" s="190">
        <v>75812.800000000003</v>
      </c>
      <c r="H294" s="261">
        <f t="shared" si="4"/>
        <v>99.876163927342475</v>
      </c>
      <c r="I294" s="253"/>
    </row>
    <row r="295" spans="1:9" s="259" customFormat="1" ht="11.25" x14ac:dyDescent="0.2">
      <c r="A295" s="186" t="s">
        <v>979</v>
      </c>
      <c r="B295" s="188">
        <v>740000000</v>
      </c>
      <c r="C295" s="189"/>
      <c r="D295" s="187"/>
      <c r="E295" s="187"/>
      <c r="F295" s="190">
        <v>863061.5</v>
      </c>
      <c r="G295" s="190">
        <v>861275.6</v>
      </c>
      <c r="H295" s="261">
        <f t="shared" si="4"/>
        <v>99.793073842362332</v>
      </c>
      <c r="I295" s="253"/>
    </row>
    <row r="296" spans="1:9" s="259" customFormat="1" ht="22.5" x14ac:dyDescent="0.2">
      <c r="A296" s="186" t="s">
        <v>980</v>
      </c>
      <c r="B296" s="188">
        <v>740100000</v>
      </c>
      <c r="C296" s="189"/>
      <c r="D296" s="187"/>
      <c r="E296" s="187"/>
      <c r="F296" s="190">
        <v>814394.8</v>
      </c>
      <c r="G296" s="190">
        <v>812608.9</v>
      </c>
      <c r="H296" s="261">
        <f t="shared" si="4"/>
        <v>99.780708324758464</v>
      </c>
      <c r="I296" s="253"/>
    </row>
    <row r="297" spans="1:9" s="259" customFormat="1" ht="11.25" x14ac:dyDescent="0.2">
      <c r="A297" s="186" t="s">
        <v>1387</v>
      </c>
      <c r="B297" s="188">
        <v>740142710</v>
      </c>
      <c r="C297" s="189">
        <v>340</v>
      </c>
      <c r="D297" s="187">
        <v>7</v>
      </c>
      <c r="E297" s="187">
        <v>4</v>
      </c>
      <c r="F297" s="190">
        <v>47305.4</v>
      </c>
      <c r="G297" s="190">
        <v>47304.4</v>
      </c>
      <c r="H297" s="261">
        <f t="shared" si="4"/>
        <v>99.997886076431016</v>
      </c>
      <c r="I297" s="253"/>
    </row>
    <row r="298" spans="1:9" s="259" customFormat="1" ht="33.75" x14ac:dyDescent="0.2">
      <c r="A298" s="186" t="s">
        <v>1374</v>
      </c>
      <c r="B298" s="188">
        <v>740142710</v>
      </c>
      <c r="C298" s="189">
        <v>611</v>
      </c>
      <c r="D298" s="187">
        <v>7</v>
      </c>
      <c r="E298" s="187">
        <v>4</v>
      </c>
      <c r="F298" s="190">
        <v>645368</v>
      </c>
      <c r="G298" s="190">
        <v>643676.9</v>
      </c>
      <c r="H298" s="261">
        <f t="shared" si="4"/>
        <v>99.737963456508538</v>
      </c>
      <c r="I298" s="253"/>
    </row>
    <row r="299" spans="1:9" s="259" customFormat="1" ht="11.25" x14ac:dyDescent="0.2">
      <c r="A299" s="186" t="s">
        <v>1372</v>
      </c>
      <c r="B299" s="188">
        <v>740142710</v>
      </c>
      <c r="C299" s="189">
        <v>612</v>
      </c>
      <c r="D299" s="187">
        <v>7</v>
      </c>
      <c r="E299" s="187">
        <v>4</v>
      </c>
      <c r="F299" s="190">
        <v>5500</v>
      </c>
      <c r="G299" s="190">
        <v>5500</v>
      </c>
      <c r="H299" s="261">
        <f t="shared" si="4"/>
        <v>100</v>
      </c>
      <c r="I299" s="253"/>
    </row>
    <row r="300" spans="1:9" s="259" customFormat="1" ht="33.75" x14ac:dyDescent="0.2">
      <c r="A300" s="186" t="s">
        <v>1395</v>
      </c>
      <c r="B300" s="188">
        <v>740142710</v>
      </c>
      <c r="C300" s="189">
        <v>621</v>
      </c>
      <c r="D300" s="187">
        <v>7</v>
      </c>
      <c r="E300" s="187">
        <v>4</v>
      </c>
      <c r="F300" s="190">
        <v>91701.4</v>
      </c>
      <c r="G300" s="190">
        <v>91701.4</v>
      </c>
      <c r="H300" s="261">
        <f t="shared" si="4"/>
        <v>100</v>
      </c>
      <c r="I300" s="253"/>
    </row>
    <row r="301" spans="1:9" s="259" customFormat="1" ht="11.25" x14ac:dyDescent="0.2">
      <c r="A301" s="186" t="s">
        <v>1383</v>
      </c>
      <c r="B301" s="188">
        <v>740142710</v>
      </c>
      <c r="C301" s="189">
        <v>622</v>
      </c>
      <c r="D301" s="187">
        <v>7</v>
      </c>
      <c r="E301" s="187">
        <v>4</v>
      </c>
      <c r="F301" s="190">
        <v>4000</v>
      </c>
      <c r="G301" s="190">
        <v>4000</v>
      </c>
      <c r="H301" s="261">
        <f t="shared" si="4"/>
        <v>100</v>
      </c>
      <c r="I301" s="253"/>
    </row>
    <row r="302" spans="1:9" s="259" customFormat="1" ht="33.75" x14ac:dyDescent="0.2">
      <c r="A302" s="186" t="s">
        <v>1374</v>
      </c>
      <c r="B302" s="188">
        <v>740142720</v>
      </c>
      <c r="C302" s="189">
        <v>611</v>
      </c>
      <c r="D302" s="187">
        <v>7</v>
      </c>
      <c r="E302" s="187">
        <v>9</v>
      </c>
      <c r="F302" s="190">
        <v>19520</v>
      </c>
      <c r="G302" s="190">
        <v>19452.900000000001</v>
      </c>
      <c r="H302" s="261">
        <f t="shared" si="4"/>
        <v>99.656250000000014</v>
      </c>
      <c r="I302" s="253"/>
    </row>
    <row r="303" spans="1:9" s="259" customFormat="1" ht="11.25" x14ac:dyDescent="0.2">
      <c r="A303" s="186" t="s">
        <v>1372</v>
      </c>
      <c r="B303" s="188">
        <v>740142720</v>
      </c>
      <c r="C303" s="189">
        <v>612</v>
      </c>
      <c r="D303" s="187">
        <v>7</v>
      </c>
      <c r="E303" s="187">
        <v>9</v>
      </c>
      <c r="F303" s="190">
        <v>1000</v>
      </c>
      <c r="G303" s="190">
        <v>973.3</v>
      </c>
      <c r="H303" s="261">
        <f t="shared" si="4"/>
        <v>97.33</v>
      </c>
      <c r="I303" s="253"/>
    </row>
    <row r="304" spans="1:9" s="259" customFormat="1" ht="22.5" x14ac:dyDescent="0.2">
      <c r="A304" s="186" t="s">
        <v>982</v>
      </c>
      <c r="B304" s="188">
        <v>740800000</v>
      </c>
      <c r="C304" s="189"/>
      <c r="D304" s="187"/>
      <c r="E304" s="187"/>
      <c r="F304" s="190">
        <v>48666.7</v>
      </c>
      <c r="G304" s="190">
        <v>48666.7</v>
      </c>
      <c r="H304" s="261">
        <f t="shared" si="4"/>
        <v>100</v>
      </c>
      <c r="I304" s="253"/>
    </row>
    <row r="305" spans="1:9" s="259" customFormat="1" ht="11.25" x14ac:dyDescent="0.2">
      <c r="A305" s="186" t="s">
        <v>1372</v>
      </c>
      <c r="B305" s="188" t="s">
        <v>1653</v>
      </c>
      <c r="C305" s="189">
        <v>612</v>
      </c>
      <c r="D305" s="187">
        <v>7</v>
      </c>
      <c r="E305" s="187">
        <v>4</v>
      </c>
      <c r="F305" s="190">
        <v>42459.9</v>
      </c>
      <c r="G305" s="190">
        <v>42459.9</v>
      </c>
      <c r="H305" s="261">
        <f t="shared" si="4"/>
        <v>100</v>
      </c>
      <c r="I305" s="253"/>
    </row>
    <row r="306" spans="1:9" s="259" customFormat="1" ht="11.25" x14ac:dyDescent="0.2">
      <c r="A306" s="186" t="s">
        <v>1383</v>
      </c>
      <c r="B306" s="188" t="s">
        <v>1653</v>
      </c>
      <c r="C306" s="189">
        <v>622</v>
      </c>
      <c r="D306" s="187">
        <v>7</v>
      </c>
      <c r="E306" s="187">
        <v>4</v>
      </c>
      <c r="F306" s="190">
        <v>6206.8</v>
      </c>
      <c r="G306" s="190">
        <v>6206.8</v>
      </c>
      <c r="H306" s="261">
        <f t="shared" si="4"/>
        <v>100</v>
      </c>
      <c r="I306" s="253"/>
    </row>
    <row r="307" spans="1:9" s="259" customFormat="1" ht="22.5" x14ac:dyDescent="0.2">
      <c r="A307" s="186" t="s">
        <v>1021</v>
      </c>
      <c r="B307" s="188">
        <v>750000000</v>
      </c>
      <c r="C307" s="189"/>
      <c r="D307" s="187"/>
      <c r="E307" s="187"/>
      <c r="F307" s="190">
        <v>31376.3</v>
      </c>
      <c r="G307" s="190">
        <v>30685.8</v>
      </c>
      <c r="H307" s="261">
        <f t="shared" si="4"/>
        <v>97.799294371866665</v>
      </c>
      <c r="I307" s="253"/>
    </row>
    <row r="308" spans="1:9" s="259" customFormat="1" ht="33.75" x14ac:dyDescent="0.2">
      <c r="A308" s="186" t="s">
        <v>1668</v>
      </c>
      <c r="B308" s="188">
        <v>750100000</v>
      </c>
      <c r="C308" s="189"/>
      <c r="D308" s="187"/>
      <c r="E308" s="187"/>
      <c r="F308" s="190">
        <v>31376.3</v>
      </c>
      <c r="G308" s="190">
        <v>30685.8</v>
      </c>
      <c r="H308" s="261">
        <f t="shared" si="4"/>
        <v>97.799294371866665</v>
      </c>
      <c r="I308" s="253"/>
    </row>
    <row r="309" spans="1:9" s="259" customFormat="1" ht="11.25" x14ac:dyDescent="0.2">
      <c r="A309" s="186" t="s">
        <v>1370</v>
      </c>
      <c r="B309" s="188">
        <v>750143500</v>
      </c>
      <c r="C309" s="189">
        <v>244</v>
      </c>
      <c r="D309" s="187">
        <v>7</v>
      </c>
      <c r="E309" s="187">
        <v>9</v>
      </c>
      <c r="F309" s="190">
        <v>250</v>
      </c>
      <c r="G309" s="190">
        <v>0</v>
      </c>
      <c r="H309" s="261">
        <f t="shared" si="4"/>
        <v>0</v>
      </c>
      <c r="I309" s="253"/>
    </row>
    <row r="310" spans="1:9" s="259" customFormat="1" ht="33.75" x14ac:dyDescent="0.2">
      <c r="A310" s="186" t="s">
        <v>1374</v>
      </c>
      <c r="B310" s="188">
        <v>750143500</v>
      </c>
      <c r="C310" s="189">
        <v>611</v>
      </c>
      <c r="D310" s="187">
        <v>7</v>
      </c>
      <c r="E310" s="187">
        <v>9</v>
      </c>
      <c r="F310" s="190">
        <v>31126.3</v>
      </c>
      <c r="G310" s="190">
        <v>30685.8</v>
      </c>
      <c r="H310" s="261">
        <f t="shared" si="4"/>
        <v>98.584798064659154</v>
      </c>
      <c r="I310" s="253"/>
    </row>
    <row r="311" spans="1:9" s="259" customFormat="1" ht="11.25" x14ac:dyDescent="0.2">
      <c r="A311" s="186" t="s">
        <v>1001</v>
      </c>
      <c r="B311" s="188">
        <v>760000000</v>
      </c>
      <c r="C311" s="189"/>
      <c r="D311" s="187"/>
      <c r="E311" s="187"/>
      <c r="F311" s="190">
        <v>48751.3</v>
      </c>
      <c r="G311" s="190">
        <v>48520.4</v>
      </c>
      <c r="H311" s="261">
        <f t="shared" si="4"/>
        <v>99.526371604449508</v>
      </c>
      <c r="I311" s="253"/>
    </row>
    <row r="312" spans="1:9" s="259" customFormat="1" ht="22.5" x14ac:dyDescent="0.2">
      <c r="A312" s="186" t="s">
        <v>1659</v>
      </c>
      <c r="B312" s="188">
        <v>760100000</v>
      </c>
      <c r="C312" s="189"/>
      <c r="D312" s="187"/>
      <c r="E312" s="187"/>
      <c r="F312" s="190">
        <v>41463.300000000003</v>
      </c>
      <c r="G312" s="190">
        <v>41463.199999999997</v>
      </c>
      <c r="H312" s="261">
        <f t="shared" si="4"/>
        <v>99.999758822862617</v>
      </c>
      <c r="I312" s="253"/>
    </row>
    <row r="313" spans="1:9" s="259" customFormat="1" ht="11.25" x14ac:dyDescent="0.2">
      <c r="A313" s="186" t="s">
        <v>1369</v>
      </c>
      <c r="B313" s="188">
        <v>760176160</v>
      </c>
      <c r="C313" s="189">
        <v>530</v>
      </c>
      <c r="D313" s="187">
        <v>7</v>
      </c>
      <c r="E313" s="187">
        <v>7</v>
      </c>
      <c r="F313" s="190">
        <v>41463.300000000003</v>
      </c>
      <c r="G313" s="190">
        <v>41463.199999999997</v>
      </c>
      <c r="H313" s="261">
        <f t="shared" si="4"/>
        <v>99.999758822862617</v>
      </c>
      <c r="I313" s="253"/>
    </row>
    <row r="314" spans="1:9" s="259" customFormat="1" ht="22.5" x14ac:dyDescent="0.2">
      <c r="A314" s="186" t="s">
        <v>1661</v>
      </c>
      <c r="B314" s="188">
        <v>760200000</v>
      </c>
      <c r="C314" s="189"/>
      <c r="D314" s="187"/>
      <c r="E314" s="187"/>
      <c r="F314" s="190">
        <v>1808</v>
      </c>
      <c r="G314" s="190">
        <v>1674.2</v>
      </c>
      <c r="H314" s="261">
        <f t="shared" si="4"/>
        <v>92.599557522123902</v>
      </c>
      <c r="I314" s="253"/>
    </row>
    <row r="315" spans="1:9" s="259" customFormat="1" ht="11.25" x14ac:dyDescent="0.2">
      <c r="A315" s="186" t="s">
        <v>1370</v>
      </c>
      <c r="B315" s="188">
        <v>760200000</v>
      </c>
      <c r="C315" s="189">
        <v>244</v>
      </c>
      <c r="D315" s="187">
        <v>7</v>
      </c>
      <c r="E315" s="187">
        <v>7</v>
      </c>
      <c r="F315" s="190">
        <v>1808</v>
      </c>
      <c r="G315" s="190">
        <v>1674.2</v>
      </c>
      <c r="H315" s="261">
        <f t="shared" si="4"/>
        <v>92.599557522123902</v>
      </c>
      <c r="I315" s="253"/>
    </row>
    <row r="316" spans="1:9" s="259" customFormat="1" ht="22.5" x14ac:dyDescent="0.2">
      <c r="A316" s="186" t="s">
        <v>1662</v>
      </c>
      <c r="B316" s="188">
        <v>760300000</v>
      </c>
      <c r="C316" s="189"/>
      <c r="D316" s="187"/>
      <c r="E316" s="187"/>
      <c r="F316" s="190">
        <v>5480</v>
      </c>
      <c r="G316" s="190">
        <v>5383</v>
      </c>
      <c r="H316" s="261">
        <f t="shared" si="4"/>
        <v>98.229927007299267</v>
      </c>
      <c r="I316" s="253"/>
    </row>
    <row r="317" spans="1:9" s="259" customFormat="1" ht="11.25" x14ac:dyDescent="0.2">
      <c r="A317" s="186" t="s">
        <v>1400</v>
      </c>
      <c r="B317" s="188">
        <v>760300000</v>
      </c>
      <c r="C317" s="189">
        <v>330</v>
      </c>
      <c r="D317" s="187">
        <v>7</v>
      </c>
      <c r="E317" s="187">
        <v>7</v>
      </c>
      <c r="F317" s="190">
        <v>148</v>
      </c>
      <c r="G317" s="190">
        <v>51</v>
      </c>
      <c r="H317" s="261">
        <f t="shared" si="4"/>
        <v>34.45945945945946</v>
      </c>
      <c r="I317" s="253"/>
    </row>
    <row r="318" spans="1:9" s="259" customFormat="1" ht="11.25" x14ac:dyDescent="0.2">
      <c r="A318" s="186" t="s">
        <v>1372</v>
      </c>
      <c r="B318" s="188">
        <v>760300000</v>
      </c>
      <c r="C318" s="189">
        <v>612</v>
      </c>
      <c r="D318" s="187">
        <v>7</v>
      </c>
      <c r="E318" s="187">
        <v>7</v>
      </c>
      <c r="F318" s="190">
        <v>4442</v>
      </c>
      <c r="G318" s="190">
        <v>4442</v>
      </c>
      <c r="H318" s="261">
        <f t="shared" si="4"/>
        <v>100</v>
      </c>
      <c r="I318" s="253"/>
    </row>
    <row r="319" spans="1:9" s="259" customFormat="1" ht="11.25" x14ac:dyDescent="0.2">
      <c r="A319" s="186" t="s">
        <v>1383</v>
      </c>
      <c r="B319" s="188">
        <v>760300000</v>
      </c>
      <c r="C319" s="189">
        <v>622</v>
      </c>
      <c r="D319" s="187">
        <v>7</v>
      </c>
      <c r="E319" s="187">
        <v>7</v>
      </c>
      <c r="F319" s="190">
        <v>890</v>
      </c>
      <c r="G319" s="190">
        <v>890</v>
      </c>
      <c r="H319" s="261">
        <f t="shared" si="4"/>
        <v>100</v>
      </c>
      <c r="I319" s="253"/>
    </row>
    <row r="320" spans="1:9" s="259" customFormat="1" ht="11.25" x14ac:dyDescent="0.2">
      <c r="A320" s="186" t="s">
        <v>1023</v>
      </c>
      <c r="B320" s="188">
        <v>770000000</v>
      </c>
      <c r="C320" s="189"/>
      <c r="D320" s="187"/>
      <c r="E320" s="187"/>
      <c r="F320" s="190">
        <v>2455</v>
      </c>
      <c r="G320" s="190">
        <v>2455</v>
      </c>
      <c r="H320" s="261">
        <f t="shared" si="4"/>
        <v>100</v>
      </c>
      <c r="I320" s="253"/>
    </row>
    <row r="321" spans="1:9" s="259" customFormat="1" ht="11.25" x14ac:dyDescent="0.2">
      <c r="A321" s="186" t="s">
        <v>1669</v>
      </c>
      <c r="B321" s="188">
        <v>770200000</v>
      </c>
      <c r="C321" s="189"/>
      <c r="D321" s="187"/>
      <c r="E321" s="187"/>
      <c r="F321" s="190">
        <v>1455</v>
      </c>
      <c r="G321" s="190">
        <v>1455</v>
      </c>
      <c r="H321" s="261">
        <f t="shared" si="4"/>
        <v>100</v>
      </c>
      <c r="I321" s="253"/>
    </row>
    <row r="322" spans="1:9" s="259" customFormat="1" ht="11.25" x14ac:dyDescent="0.2">
      <c r="A322" s="186" t="s">
        <v>1370</v>
      </c>
      <c r="B322" s="188">
        <v>770243620</v>
      </c>
      <c r="C322" s="189">
        <v>244</v>
      </c>
      <c r="D322" s="187">
        <v>7</v>
      </c>
      <c r="E322" s="187">
        <v>9</v>
      </c>
      <c r="F322" s="190">
        <v>1000</v>
      </c>
      <c r="G322" s="190">
        <v>1000</v>
      </c>
      <c r="H322" s="261">
        <f t="shared" si="4"/>
        <v>100</v>
      </c>
      <c r="I322" s="253"/>
    </row>
    <row r="323" spans="1:9" s="259" customFormat="1" ht="11.25" x14ac:dyDescent="0.2">
      <c r="A323" s="186" t="s">
        <v>1372</v>
      </c>
      <c r="B323" s="188">
        <v>770243620</v>
      </c>
      <c r="C323" s="189">
        <v>612</v>
      </c>
      <c r="D323" s="187">
        <v>7</v>
      </c>
      <c r="E323" s="187">
        <v>9</v>
      </c>
      <c r="F323" s="190">
        <v>455</v>
      </c>
      <c r="G323" s="190">
        <v>455</v>
      </c>
      <c r="H323" s="261">
        <f t="shared" si="4"/>
        <v>100</v>
      </c>
      <c r="I323" s="253"/>
    </row>
    <row r="324" spans="1:9" s="259" customFormat="1" ht="11.25" x14ac:dyDescent="0.2">
      <c r="A324" s="186" t="s">
        <v>1670</v>
      </c>
      <c r="B324" s="188">
        <v>770300000</v>
      </c>
      <c r="C324" s="189"/>
      <c r="D324" s="187"/>
      <c r="E324" s="187"/>
      <c r="F324" s="190">
        <v>1000</v>
      </c>
      <c r="G324" s="190">
        <v>1000</v>
      </c>
      <c r="H324" s="261">
        <f t="shared" si="4"/>
        <v>100</v>
      </c>
      <c r="I324" s="253"/>
    </row>
    <row r="325" spans="1:9" s="259" customFormat="1" ht="11.25" x14ac:dyDescent="0.2">
      <c r="A325" s="186" t="s">
        <v>1372</v>
      </c>
      <c r="B325" s="188">
        <v>770343630</v>
      </c>
      <c r="C325" s="189">
        <v>612</v>
      </c>
      <c r="D325" s="187">
        <v>7</v>
      </c>
      <c r="E325" s="187">
        <v>9</v>
      </c>
      <c r="F325" s="190">
        <v>1000</v>
      </c>
      <c r="G325" s="190">
        <v>1000</v>
      </c>
      <c r="H325" s="261">
        <f t="shared" si="4"/>
        <v>100</v>
      </c>
      <c r="I325" s="253"/>
    </row>
    <row r="326" spans="1:9" s="259" customFormat="1" ht="22.5" x14ac:dyDescent="0.2">
      <c r="A326" s="186" t="s">
        <v>618</v>
      </c>
      <c r="B326" s="188">
        <v>780000000</v>
      </c>
      <c r="C326" s="189"/>
      <c r="D326" s="187"/>
      <c r="E326" s="187"/>
      <c r="F326" s="190">
        <v>115466.5</v>
      </c>
      <c r="G326" s="190">
        <v>111893.2</v>
      </c>
      <c r="H326" s="261">
        <f t="shared" si="4"/>
        <v>96.905336179757768</v>
      </c>
      <c r="I326" s="253"/>
    </row>
    <row r="327" spans="1:9" s="259" customFormat="1" ht="33.75" x14ac:dyDescent="0.2">
      <c r="A327" s="186" t="s">
        <v>1374</v>
      </c>
      <c r="B327" s="188">
        <v>780046100</v>
      </c>
      <c r="C327" s="189">
        <v>611</v>
      </c>
      <c r="D327" s="187">
        <v>1</v>
      </c>
      <c r="E327" s="187">
        <v>10</v>
      </c>
      <c r="F327" s="190">
        <v>92526.8</v>
      </c>
      <c r="G327" s="190">
        <v>90905.2</v>
      </c>
      <c r="H327" s="261">
        <f t="shared" si="4"/>
        <v>98.247426691509915</v>
      </c>
      <c r="I327" s="253"/>
    </row>
    <row r="328" spans="1:9" s="259" customFormat="1" ht="11.25" x14ac:dyDescent="0.2">
      <c r="A328" s="186" t="s">
        <v>1370</v>
      </c>
      <c r="B328" s="188">
        <v>780046110</v>
      </c>
      <c r="C328" s="189">
        <v>244</v>
      </c>
      <c r="D328" s="187">
        <v>1</v>
      </c>
      <c r="E328" s="187">
        <v>10</v>
      </c>
      <c r="F328" s="190">
        <v>80</v>
      </c>
      <c r="G328" s="190">
        <v>65</v>
      </c>
      <c r="H328" s="261">
        <f t="shared" si="4"/>
        <v>81.25</v>
      </c>
      <c r="I328" s="253"/>
    </row>
    <row r="329" spans="1:9" s="259" customFormat="1" ht="11.25" x14ac:dyDescent="0.2">
      <c r="A329" s="186" t="s">
        <v>1399</v>
      </c>
      <c r="B329" s="188">
        <v>780046110</v>
      </c>
      <c r="C329" s="189">
        <v>350</v>
      </c>
      <c r="D329" s="187">
        <v>1</v>
      </c>
      <c r="E329" s="187">
        <v>10</v>
      </c>
      <c r="F329" s="190">
        <v>850.2</v>
      </c>
      <c r="G329" s="190">
        <v>525</v>
      </c>
      <c r="H329" s="261">
        <f t="shared" si="4"/>
        <v>61.750176429075509</v>
      </c>
      <c r="I329" s="253"/>
    </row>
    <row r="330" spans="1:9" s="259" customFormat="1" ht="11.25" x14ac:dyDescent="0.2">
      <c r="A330" s="186" t="s">
        <v>1408</v>
      </c>
      <c r="B330" s="188">
        <v>780046110</v>
      </c>
      <c r="C330" s="189">
        <v>613</v>
      </c>
      <c r="D330" s="187">
        <v>1</v>
      </c>
      <c r="E330" s="187">
        <v>10</v>
      </c>
      <c r="F330" s="190">
        <v>3540</v>
      </c>
      <c r="G330" s="190">
        <v>2800</v>
      </c>
      <c r="H330" s="261">
        <f t="shared" si="4"/>
        <v>79.096045197740111</v>
      </c>
      <c r="I330" s="253"/>
    </row>
    <row r="331" spans="1:9" s="259" customFormat="1" ht="33.75" x14ac:dyDescent="0.2">
      <c r="A331" s="186" t="s">
        <v>1374</v>
      </c>
      <c r="B331" s="188">
        <v>780048100</v>
      </c>
      <c r="C331" s="189">
        <v>611</v>
      </c>
      <c r="D331" s="187">
        <v>7</v>
      </c>
      <c r="E331" s="187">
        <v>8</v>
      </c>
      <c r="F331" s="190">
        <v>18469.5</v>
      </c>
      <c r="G331" s="190">
        <v>17598</v>
      </c>
      <c r="H331" s="261">
        <f t="shared" si="4"/>
        <v>95.281409891984083</v>
      </c>
      <c r="I331" s="253"/>
    </row>
    <row r="332" spans="1:9" s="259" customFormat="1" ht="22.5" x14ac:dyDescent="0.2">
      <c r="A332" s="186" t="s">
        <v>1025</v>
      </c>
      <c r="B332" s="188">
        <v>790000000</v>
      </c>
      <c r="C332" s="189"/>
      <c r="D332" s="187"/>
      <c r="E332" s="187"/>
      <c r="F332" s="190">
        <v>3233.7</v>
      </c>
      <c r="G332" s="190">
        <v>3097</v>
      </c>
      <c r="H332" s="261">
        <f t="shared" si="4"/>
        <v>95.772644339301735</v>
      </c>
      <c r="I332" s="253"/>
    </row>
    <row r="333" spans="1:9" s="259" customFormat="1" ht="11.25" x14ac:dyDescent="0.2">
      <c r="A333" s="186" t="s">
        <v>1370</v>
      </c>
      <c r="B333" s="188">
        <v>790043600</v>
      </c>
      <c r="C333" s="189">
        <v>244</v>
      </c>
      <c r="D333" s="187">
        <v>7</v>
      </c>
      <c r="E333" s="187">
        <v>9</v>
      </c>
      <c r="F333" s="190">
        <v>617.70000000000005</v>
      </c>
      <c r="G333" s="190">
        <v>617</v>
      </c>
      <c r="H333" s="261">
        <f t="shared" si="4"/>
        <v>99.886676380119781</v>
      </c>
      <c r="I333" s="253"/>
    </row>
    <row r="334" spans="1:9" s="259" customFormat="1" ht="22.5" x14ac:dyDescent="0.2">
      <c r="A334" s="186" t="s">
        <v>1371</v>
      </c>
      <c r="B334" s="188">
        <v>790043600</v>
      </c>
      <c r="C334" s="189">
        <v>321</v>
      </c>
      <c r="D334" s="187">
        <v>7</v>
      </c>
      <c r="E334" s="187">
        <v>9</v>
      </c>
      <c r="F334" s="190">
        <v>1416</v>
      </c>
      <c r="G334" s="190">
        <v>1280</v>
      </c>
      <c r="H334" s="261">
        <f t="shared" si="4"/>
        <v>90.395480225988706</v>
      </c>
      <c r="I334" s="253"/>
    </row>
    <row r="335" spans="1:9" s="259" customFormat="1" ht="11.25" x14ac:dyDescent="0.2">
      <c r="A335" s="186" t="s">
        <v>1387</v>
      </c>
      <c r="B335" s="188">
        <v>790043600</v>
      </c>
      <c r="C335" s="189">
        <v>340</v>
      </c>
      <c r="D335" s="187">
        <v>7</v>
      </c>
      <c r="E335" s="187">
        <v>9</v>
      </c>
      <c r="F335" s="190">
        <v>1200</v>
      </c>
      <c r="G335" s="190">
        <v>1200</v>
      </c>
      <c r="H335" s="261">
        <f t="shared" si="4"/>
        <v>100</v>
      </c>
      <c r="I335" s="253"/>
    </row>
    <row r="336" spans="1:9" s="259" customFormat="1" ht="11.25" x14ac:dyDescent="0.2">
      <c r="A336" s="186" t="s">
        <v>1631</v>
      </c>
      <c r="B336" s="188" t="s">
        <v>1632</v>
      </c>
      <c r="C336" s="189"/>
      <c r="D336" s="187"/>
      <c r="E336" s="187"/>
      <c r="F336" s="190">
        <v>5084144.7</v>
      </c>
      <c r="G336" s="190">
        <v>5084144.5999999996</v>
      </c>
      <c r="H336" s="261">
        <f t="shared" si="4"/>
        <v>99.999998033100809</v>
      </c>
      <c r="I336" s="253"/>
    </row>
    <row r="337" spans="1:9" s="259" customFormat="1" ht="11.25" x14ac:dyDescent="0.2">
      <c r="A337" s="186" t="s">
        <v>967</v>
      </c>
      <c r="B337" s="188" t="s">
        <v>1633</v>
      </c>
      <c r="C337" s="189"/>
      <c r="D337" s="187"/>
      <c r="E337" s="187"/>
      <c r="F337" s="190">
        <v>4924653.7</v>
      </c>
      <c r="G337" s="190">
        <v>4924653.7</v>
      </c>
      <c r="H337" s="261">
        <f t="shared" ref="H337:H400" si="5">+G337/F337*100</f>
        <v>100</v>
      </c>
      <c r="I337" s="253"/>
    </row>
    <row r="338" spans="1:9" s="259" customFormat="1" ht="11.25" x14ac:dyDescent="0.2">
      <c r="A338" s="186" t="s">
        <v>1379</v>
      </c>
      <c r="B338" s="188" t="s">
        <v>1673</v>
      </c>
      <c r="C338" s="189">
        <v>242</v>
      </c>
      <c r="D338" s="187">
        <v>7</v>
      </c>
      <c r="E338" s="187">
        <v>9</v>
      </c>
      <c r="F338" s="190">
        <v>37649.9</v>
      </c>
      <c r="G338" s="190">
        <v>37649.9</v>
      </c>
      <c r="H338" s="261">
        <f t="shared" si="5"/>
        <v>100</v>
      </c>
      <c r="I338" s="253"/>
    </row>
    <row r="339" spans="1:9" s="259" customFormat="1" ht="11.25" x14ac:dyDescent="0.2">
      <c r="A339" s="186" t="s">
        <v>1379</v>
      </c>
      <c r="B339" s="188" t="s">
        <v>1634</v>
      </c>
      <c r="C339" s="189">
        <v>242</v>
      </c>
      <c r="D339" s="187">
        <v>7</v>
      </c>
      <c r="E339" s="187">
        <v>2</v>
      </c>
      <c r="F339" s="190">
        <v>10650.7</v>
      </c>
      <c r="G339" s="190">
        <v>10650.7</v>
      </c>
      <c r="H339" s="261">
        <f t="shared" si="5"/>
        <v>100</v>
      </c>
      <c r="I339" s="253"/>
    </row>
    <row r="340" spans="1:9" s="259" customFormat="1" ht="11.25" x14ac:dyDescent="0.2">
      <c r="A340" s="186" t="s">
        <v>1370</v>
      </c>
      <c r="B340" s="188" t="s">
        <v>1634</v>
      </c>
      <c r="C340" s="189">
        <v>244</v>
      </c>
      <c r="D340" s="187">
        <v>7</v>
      </c>
      <c r="E340" s="187">
        <v>2</v>
      </c>
      <c r="F340" s="190">
        <v>10793.5</v>
      </c>
      <c r="G340" s="190">
        <v>10793.5</v>
      </c>
      <c r="H340" s="261">
        <f t="shared" si="5"/>
        <v>100</v>
      </c>
      <c r="I340" s="253"/>
    </row>
    <row r="341" spans="1:9" s="259" customFormat="1" ht="11.25" x14ac:dyDescent="0.2">
      <c r="A341" s="186" t="s">
        <v>1379</v>
      </c>
      <c r="B341" s="188" t="s">
        <v>1635</v>
      </c>
      <c r="C341" s="189">
        <v>242</v>
      </c>
      <c r="D341" s="187">
        <v>7</v>
      </c>
      <c r="E341" s="187">
        <v>2</v>
      </c>
      <c r="F341" s="190">
        <v>990.7</v>
      </c>
      <c r="G341" s="190">
        <v>990.7</v>
      </c>
      <c r="H341" s="261">
        <f t="shared" si="5"/>
        <v>100</v>
      </c>
      <c r="I341" s="253"/>
    </row>
    <row r="342" spans="1:9" s="259" customFormat="1" ht="11.25" x14ac:dyDescent="0.2">
      <c r="A342" s="186" t="s">
        <v>1370</v>
      </c>
      <c r="B342" s="188" t="s">
        <v>1635</v>
      </c>
      <c r="C342" s="189">
        <v>244</v>
      </c>
      <c r="D342" s="187">
        <v>7</v>
      </c>
      <c r="E342" s="187">
        <v>2</v>
      </c>
      <c r="F342" s="190">
        <v>7028.9</v>
      </c>
      <c r="G342" s="190">
        <v>7028.9</v>
      </c>
      <c r="H342" s="261">
        <f t="shared" si="5"/>
        <v>100</v>
      </c>
      <c r="I342" s="253"/>
    </row>
    <row r="343" spans="1:9" s="259" customFormat="1" ht="22.5" x14ac:dyDescent="0.2">
      <c r="A343" s="186" t="s">
        <v>1371</v>
      </c>
      <c r="B343" s="188" t="s">
        <v>1675</v>
      </c>
      <c r="C343" s="189">
        <v>321</v>
      </c>
      <c r="D343" s="187">
        <v>7</v>
      </c>
      <c r="E343" s="187">
        <v>9</v>
      </c>
      <c r="F343" s="190">
        <v>18000</v>
      </c>
      <c r="G343" s="190">
        <v>18000</v>
      </c>
      <c r="H343" s="261">
        <f t="shared" si="5"/>
        <v>100</v>
      </c>
      <c r="I343" s="253"/>
    </row>
    <row r="344" spans="1:9" s="259" customFormat="1" ht="22.5" x14ac:dyDescent="0.2">
      <c r="A344" s="186" t="s">
        <v>1376</v>
      </c>
      <c r="B344" s="188" t="s">
        <v>1637</v>
      </c>
      <c r="C344" s="189">
        <v>414</v>
      </c>
      <c r="D344" s="187">
        <v>7</v>
      </c>
      <c r="E344" s="187">
        <v>2</v>
      </c>
      <c r="F344" s="190">
        <v>468745.6</v>
      </c>
      <c r="G344" s="190">
        <v>468745.6</v>
      </c>
      <c r="H344" s="261">
        <f t="shared" si="5"/>
        <v>100</v>
      </c>
      <c r="I344" s="253"/>
    </row>
    <row r="345" spans="1:9" s="259" customFormat="1" ht="22.5" x14ac:dyDescent="0.2">
      <c r="A345" s="186" t="s">
        <v>1376</v>
      </c>
      <c r="B345" s="188" t="s">
        <v>1639</v>
      </c>
      <c r="C345" s="189">
        <v>414</v>
      </c>
      <c r="D345" s="187">
        <v>7</v>
      </c>
      <c r="E345" s="187">
        <v>2</v>
      </c>
      <c r="F345" s="190">
        <v>2083838.4</v>
      </c>
      <c r="G345" s="190">
        <v>2083838.4</v>
      </c>
      <c r="H345" s="261">
        <f t="shared" si="5"/>
        <v>100</v>
      </c>
      <c r="I345" s="253"/>
    </row>
    <row r="346" spans="1:9" s="259" customFormat="1" ht="22.5" x14ac:dyDescent="0.2">
      <c r="A346" s="186" t="s">
        <v>1376</v>
      </c>
      <c r="B346" s="188" t="s">
        <v>1641</v>
      </c>
      <c r="C346" s="189">
        <v>414</v>
      </c>
      <c r="D346" s="187">
        <v>7</v>
      </c>
      <c r="E346" s="187">
        <v>2</v>
      </c>
      <c r="F346" s="190">
        <v>1650000</v>
      </c>
      <c r="G346" s="190">
        <v>1650000</v>
      </c>
      <c r="H346" s="261">
        <f t="shared" si="5"/>
        <v>100</v>
      </c>
      <c r="I346" s="253"/>
    </row>
    <row r="347" spans="1:9" s="259" customFormat="1" ht="22.5" x14ac:dyDescent="0.2">
      <c r="A347" s="186" t="s">
        <v>1376</v>
      </c>
      <c r="B347" s="188" t="s">
        <v>1643</v>
      </c>
      <c r="C347" s="189">
        <v>414</v>
      </c>
      <c r="D347" s="187">
        <v>7</v>
      </c>
      <c r="E347" s="187">
        <v>2</v>
      </c>
      <c r="F347" s="190">
        <v>476368.2</v>
      </c>
      <c r="G347" s="190">
        <v>476368.2</v>
      </c>
      <c r="H347" s="261">
        <f t="shared" si="5"/>
        <v>100</v>
      </c>
      <c r="I347" s="253"/>
    </row>
    <row r="348" spans="1:9" s="259" customFormat="1" ht="22.5" x14ac:dyDescent="0.2">
      <c r="A348" s="186" t="s">
        <v>1376</v>
      </c>
      <c r="B348" s="188" t="s">
        <v>1645</v>
      </c>
      <c r="C348" s="189">
        <v>414</v>
      </c>
      <c r="D348" s="187">
        <v>7</v>
      </c>
      <c r="E348" s="187">
        <v>2</v>
      </c>
      <c r="F348" s="190">
        <v>160587.79999999999</v>
      </c>
      <c r="G348" s="190">
        <v>160587.79999999999</v>
      </c>
      <c r="H348" s="261">
        <f t="shared" si="5"/>
        <v>100</v>
      </c>
      <c r="I348" s="253"/>
    </row>
    <row r="349" spans="1:9" s="259" customFormat="1" ht="11.25" x14ac:dyDescent="0.2">
      <c r="A349" s="186" t="s">
        <v>970</v>
      </c>
      <c r="B349" s="188" t="s">
        <v>1646</v>
      </c>
      <c r="C349" s="189"/>
      <c r="D349" s="187"/>
      <c r="E349" s="187"/>
      <c r="F349" s="190">
        <v>34315.199999999997</v>
      </c>
      <c r="G349" s="190">
        <v>34315.1</v>
      </c>
      <c r="H349" s="261">
        <f t="shared" si="5"/>
        <v>99.999708583951147</v>
      </c>
      <c r="I349" s="253"/>
    </row>
    <row r="350" spans="1:9" s="259" customFormat="1" ht="22.5" x14ac:dyDescent="0.2">
      <c r="A350" s="186" t="s">
        <v>1385</v>
      </c>
      <c r="B350" s="188" t="s">
        <v>1648</v>
      </c>
      <c r="C350" s="189">
        <v>521</v>
      </c>
      <c r="D350" s="187">
        <v>7</v>
      </c>
      <c r="E350" s="187">
        <v>2</v>
      </c>
      <c r="F350" s="190">
        <v>22350</v>
      </c>
      <c r="G350" s="190">
        <v>22350</v>
      </c>
      <c r="H350" s="261">
        <f t="shared" si="5"/>
        <v>100</v>
      </c>
      <c r="I350" s="253"/>
    </row>
    <row r="351" spans="1:9" s="259" customFormat="1" ht="11.25" x14ac:dyDescent="0.2">
      <c r="A351" s="186" t="s">
        <v>1372</v>
      </c>
      <c r="B351" s="188" t="s">
        <v>1648</v>
      </c>
      <c r="C351" s="189">
        <v>612</v>
      </c>
      <c r="D351" s="187">
        <v>7</v>
      </c>
      <c r="E351" s="187">
        <v>2</v>
      </c>
      <c r="F351" s="190">
        <v>1709.2</v>
      </c>
      <c r="G351" s="190">
        <v>1709.2</v>
      </c>
      <c r="H351" s="261">
        <f t="shared" si="5"/>
        <v>100</v>
      </c>
      <c r="I351" s="253"/>
    </row>
    <row r="352" spans="1:9" s="259" customFormat="1" ht="11.25" x14ac:dyDescent="0.2">
      <c r="A352" s="186" t="s">
        <v>1379</v>
      </c>
      <c r="B352" s="188" t="s">
        <v>1651</v>
      </c>
      <c r="C352" s="189">
        <v>242</v>
      </c>
      <c r="D352" s="187">
        <v>7</v>
      </c>
      <c r="E352" s="187">
        <v>3</v>
      </c>
      <c r="F352" s="190">
        <v>4672.7</v>
      </c>
      <c r="G352" s="190">
        <v>4672.7</v>
      </c>
      <c r="H352" s="261">
        <f t="shared" si="5"/>
        <v>100</v>
      </c>
      <c r="I352" s="253"/>
    </row>
    <row r="353" spans="1:9" s="259" customFormat="1" ht="11.25" x14ac:dyDescent="0.2">
      <c r="A353" s="186" t="s">
        <v>1370</v>
      </c>
      <c r="B353" s="188" t="s">
        <v>1651</v>
      </c>
      <c r="C353" s="189">
        <v>244</v>
      </c>
      <c r="D353" s="187">
        <v>7</v>
      </c>
      <c r="E353" s="187">
        <v>3</v>
      </c>
      <c r="F353" s="190">
        <v>5583.3</v>
      </c>
      <c r="G353" s="190">
        <v>5583.2</v>
      </c>
      <c r="H353" s="261">
        <f t="shared" si="5"/>
        <v>99.998208944531015</v>
      </c>
      <c r="I353" s="253"/>
    </row>
    <row r="354" spans="1:9" s="259" customFormat="1" ht="11.25" x14ac:dyDescent="0.2">
      <c r="A354" s="186" t="s">
        <v>977</v>
      </c>
      <c r="B354" s="188" t="s">
        <v>1676</v>
      </c>
      <c r="C354" s="189"/>
      <c r="D354" s="187"/>
      <c r="E354" s="187"/>
      <c r="F354" s="190">
        <v>68150.399999999994</v>
      </c>
      <c r="G354" s="190">
        <v>68150.399999999994</v>
      </c>
      <c r="H354" s="261">
        <f t="shared" si="5"/>
        <v>100</v>
      </c>
      <c r="I354" s="253"/>
    </row>
    <row r="355" spans="1:9" s="259" customFormat="1" ht="11.25" x14ac:dyDescent="0.2">
      <c r="A355" s="186" t="s">
        <v>1379</v>
      </c>
      <c r="B355" s="188" t="s">
        <v>1678</v>
      </c>
      <c r="C355" s="189">
        <v>242</v>
      </c>
      <c r="D355" s="187">
        <v>7</v>
      </c>
      <c r="E355" s="187">
        <v>9</v>
      </c>
      <c r="F355" s="190">
        <v>68150.399999999994</v>
      </c>
      <c r="G355" s="190">
        <v>68150.399999999994</v>
      </c>
      <c r="H355" s="261">
        <f t="shared" si="5"/>
        <v>100</v>
      </c>
      <c r="I355" s="253"/>
    </row>
    <row r="356" spans="1:9" s="259" customFormat="1" ht="22.5" x14ac:dyDescent="0.2">
      <c r="A356" s="186" t="s">
        <v>1654</v>
      </c>
      <c r="B356" s="188" t="s">
        <v>1655</v>
      </c>
      <c r="C356" s="189"/>
      <c r="D356" s="187"/>
      <c r="E356" s="187"/>
      <c r="F356" s="190">
        <v>57025.4</v>
      </c>
      <c r="G356" s="190">
        <v>57025.4</v>
      </c>
      <c r="H356" s="261">
        <f t="shared" si="5"/>
        <v>100</v>
      </c>
      <c r="I356" s="253"/>
    </row>
    <row r="357" spans="1:9" s="259" customFormat="1" ht="11.25" x14ac:dyDescent="0.2">
      <c r="A357" s="186" t="s">
        <v>1379</v>
      </c>
      <c r="B357" s="188" t="s">
        <v>1657</v>
      </c>
      <c r="C357" s="189">
        <v>242</v>
      </c>
      <c r="D357" s="187">
        <v>7</v>
      </c>
      <c r="E357" s="187">
        <v>4</v>
      </c>
      <c r="F357" s="190">
        <v>4011.1</v>
      </c>
      <c r="G357" s="190">
        <v>4011.1</v>
      </c>
      <c r="H357" s="261">
        <f t="shared" si="5"/>
        <v>100</v>
      </c>
      <c r="I357" s="253"/>
    </row>
    <row r="358" spans="1:9" s="259" customFormat="1" ht="11.25" x14ac:dyDescent="0.2">
      <c r="A358" s="186" t="s">
        <v>1370</v>
      </c>
      <c r="B358" s="188" t="s">
        <v>1657</v>
      </c>
      <c r="C358" s="189">
        <v>244</v>
      </c>
      <c r="D358" s="187">
        <v>7</v>
      </c>
      <c r="E358" s="187">
        <v>4</v>
      </c>
      <c r="F358" s="190">
        <v>53014.3</v>
      </c>
      <c r="G358" s="190">
        <v>53014.3</v>
      </c>
      <c r="H358" s="261">
        <f t="shared" si="5"/>
        <v>100</v>
      </c>
      <c r="I358" s="253"/>
    </row>
    <row r="359" spans="1:9" s="257" customFormat="1" ht="21" x14ac:dyDescent="0.2">
      <c r="A359" s="181" t="s">
        <v>1523</v>
      </c>
      <c r="B359" s="183">
        <v>800000000</v>
      </c>
      <c r="C359" s="184"/>
      <c r="D359" s="182"/>
      <c r="E359" s="182"/>
      <c r="F359" s="185">
        <v>1808842.1</v>
      </c>
      <c r="G359" s="185">
        <v>1801661.9</v>
      </c>
      <c r="H359" s="255">
        <f t="shared" si="5"/>
        <v>99.603049929012585</v>
      </c>
      <c r="I359" s="256"/>
    </row>
    <row r="360" spans="1:9" s="259" customFormat="1" ht="11.25" x14ac:dyDescent="0.2">
      <c r="A360" s="186" t="s">
        <v>1049</v>
      </c>
      <c r="B360" s="188">
        <v>810000000</v>
      </c>
      <c r="C360" s="189"/>
      <c r="D360" s="187"/>
      <c r="E360" s="187"/>
      <c r="F360" s="190">
        <v>447369</v>
      </c>
      <c r="G360" s="190">
        <v>443313.7</v>
      </c>
      <c r="H360" s="261">
        <f t="shared" si="5"/>
        <v>99.093522349559322</v>
      </c>
      <c r="I360" s="253"/>
    </row>
    <row r="361" spans="1:9" s="259" customFormat="1" ht="11.25" x14ac:dyDescent="0.2">
      <c r="A361" s="186" t="s">
        <v>1050</v>
      </c>
      <c r="B361" s="188">
        <v>810100000</v>
      </c>
      <c r="C361" s="189"/>
      <c r="D361" s="187"/>
      <c r="E361" s="187"/>
      <c r="F361" s="190">
        <v>105272</v>
      </c>
      <c r="G361" s="190">
        <v>103625.2</v>
      </c>
      <c r="H361" s="261">
        <f t="shared" si="5"/>
        <v>98.4356714036021</v>
      </c>
      <c r="I361" s="253"/>
    </row>
    <row r="362" spans="1:9" s="259" customFormat="1" ht="33.75" x14ac:dyDescent="0.2">
      <c r="A362" s="186" t="s">
        <v>1374</v>
      </c>
      <c r="B362" s="188">
        <v>810144100</v>
      </c>
      <c r="C362" s="189">
        <v>611</v>
      </c>
      <c r="D362" s="187">
        <v>8</v>
      </c>
      <c r="E362" s="187">
        <v>1</v>
      </c>
      <c r="F362" s="190">
        <v>105272</v>
      </c>
      <c r="G362" s="190">
        <v>103625.2</v>
      </c>
      <c r="H362" s="261">
        <f t="shared" si="5"/>
        <v>98.4356714036021</v>
      </c>
      <c r="I362" s="253"/>
    </row>
    <row r="363" spans="1:9" s="259" customFormat="1" ht="11.25" x14ac:dyDescent="0.2">
      <c r="A363" s="186" t="s">
        <v>1052</v>
      </c>
      <c r="B363" s="188">
        <v>810200000</v>
      </c>
      <c r="C363" s="189"/>
      <c r="D363" s="187"/>
      <c r="E363" s="187"/>
      <c r="F363" s="190">
        <v>90874.7</v>
      </c>
      <c r="G363" s="190">
        <v>90451.8</v>
      </c>
      <c r="H363" s="261">
        <f t="shared" si="5"/>
        <v>99.534633952024052</v>
      </c>
      <c r="I363" s="253"/>
    </row>
    <row r="364" spans="1:9" s="259" customFormat="1" ht="33.75" x14ac:dyDescent="0.2">
      <c r="A364" s="186" t="s">
        <v>1374</v>
      </c>
      <c r="B364" s="188">
        <v>810242200</v>
      </c>
      <c r="C364" s="189">
        <v>611</v>
      </c>
      <c r="D364" s="187">
        <v>8</v>
      </c>
      <c r="E364" s="187">
        <v>1</v>
      </c>
      <c r="F364" s="190">
        <v>89081.600000000006</v>
      </c>
      <c r="G364" s="190">
        <v>88658.7</v>
      </c>
      <c r="H364" s="261">
        <f t="shared" si="5"/>
        <v>99.525266721747244</v>
      </c>
      <c r="I364" s="253"/>
    </row>
    <row r="365" spans="1:9" s="259" customFormat="1" ht="11.25" x14ac:dyDescent="0.2">
      <c r="A365" s="186" t="s">
        <v>1372</v>
      </c>
      <c r="B365" s="188" t="s">
        <v>1684</v>
      </c>
      <c r="C365" s="189">
        <v>612</v>
      </c>
      <c r="D365" s="187">
        <v>8</v>
      </c>
      <c r="E365" s="187">
        <v>1</v>
      </c>
      <c r="F365" s="190">
        <v>1793.1</v>
      </c>
      <c r="G365" s="190">
        <v>1793.1</v>
      </c>
      <c r="H365" s="261">
        <f t="shared" si="5"/>
        <v>100</v>
      </c>
      <c r="I365" s="253"/>
    </row>
    <row r="366" spans="1:9" s="259" customFormat="1" ht="22.5" x14ac:dyDescent="0.2">
      <c r="A366" s="186" t="s">
        <v>1054</v>
      </c>
      <c r="B366" s="188">
        <v>810300000</v>
      </c>
      <c r="C366" s="189"/>
      <c r="D366" s="187"/>
      <c r="E366" s="187"/>
      <c r="F366" s="190">
        <v>120221.4</v>
      </c>
      <c r="G366" s="190">
        <v>118235.9</v>
      </c>
      <c r="H366" s="261">
        <f t="shared" si="5"/>
        <v>98.348463751045983</v>
      </c>
      <c r="I366" s="253"/>
    </row>
    <row r="367" spans="1:9" s="259" customFormat="1" ht="22.5" x14ac:dyDescent="0.2">
      <c r="A367" s="186" t="s">
        <v>1375</v>
      </c>
      <c r="B367" s="188">
        <v>810300330</v>
      </c>
      <c r="C367" s="189">
        <v>243</v>
      </c>
      <c r="D367" s="187">
        <v>8</v>
      </c>
      <c r="E367" s="187">
        <v>1</v>
      </c>
      <c r="F367" s="190">
        <v>6440</v>
      </c>
      <c r="G367" s="190">
        <v>6440.1</v>
      </c>
      <c r="H367" s="261">
        <f t="shared" si="5"/>
        <v>100.00155279503107</v>
      </c>
      <c r="I367" s="253"/>
    </row>
    <row r="368" spans="1:9" s="259" customFormat="1" ht="11.25" x14ac:dyDescent="0.2">
      <c r="A368" s="186" t="s">
        <v>1370</v>
      </c>
      <c r="B368" s="188">
        <v>810300330</v>
      </c>
      <c r="C368" s="189">
        <v>244</v>
      </c>
      <c r="D368" s="187">
        <v>8</v>
      </c>
      <c r="E368" s="187">
        <v>1</v>
      </c>
      <c r="F368" s="190">
        <v>6200</v>
      </c>
      <c r="G368" s="190">
        <v>5409.5</v>
      </c>
      <c r="H368" s="261">
        <f t="shared" si="5"/>
        <v>87.25</v>
      </c>
      <c r="I368" s="253"/>
    </row>
    <row r="369" spans="1:9" s="259" customFormat="1" ht="33.75" x14ac:dyDescent="0.2">
      <c r="A369" s="186" t="s">
        <v>1374</v>
      </c>
      <c r="B369" s="188">
        <v>810344000</v>
      </c>
      <c r="C369" s="189">
        <v>611</v>
      </c>
      <c r="D369" s="187">
        <v>8</v>
      </c>
      <c r="E369" s="187">
        <v>1</v>
      </c>
      <c r="F369" s="190">
        <v>77932</v>
      </c>
      <c r="G369" s="190">
        <v>76736.899999999994</v>
      </c>
      <c r="H369" s="261">
        <f t="shared" si="5"/>
        <v>98.466483601088115</v>
      </c>
      <c r="I369" s="253"/>
    </row>
    <row r="370" spans="1:9" s="259" customFormat="1" ht="33.75" x14ac:dyDescent="0.2">
      <c r="A370" s="186" t="s">
        <v>1395</v>
      </c>
      <c r="B370" s="188">
        <v>810344000</v>
      </c>
      <c r="C370" s="189">
        <v>621</v>
      </c>
      <c r="D370" s="187">
        <v>8</v>
      </c>
      <c r="E370" s="187">
        <v>1</v>
      </c>
      <c r="F370" s="190">
        <v>29649.4</v>
      </c>
      <c r="G370" s="190">
        <v>29649.4</v>
      </c>
      <c r="H370" s="261">
        <f t="shared" si="5"/>
        <v>100</v>
      </c>
      <c r="I370" s="253"/>
    </row>
    <row r="371" spans="1:9" s="259" customFormat="1" ht="22.5" x14ac:dyDescent="0.2">
      <c r="A371" s="186" t="s">
        <v>1686</v>
      </c>
      <c r="B371" s="188" t="s">
        <v>1055</v>
      </c>
      <c r="C371" s="189"/>
      <c r="D371" s="187"/>
      <c r="E371" s="187"/>
      <c r="F371" s="190">
        <v>130445.3</v>
      </c>
      <c r="G371" s="190">
        <v>130445.3</v>
      </c>
      <c r="H371" s="261">
        <f t="shared" si="5"/>
        <v>100</v>
      </c>
      <c r="I371" s="253"/>
    </row>
    <row r="372" spans="1:9" s="259" customFormat="1" ht="11.25" x14ac:dyDescent="0.2">
      <c r="A372" s="186" t="s">
        <v>257</v>
      </c>
      <c r="B372" s="188" t="s">
        <v>1056</v>
      </c>
      <c r="C372" s="189">
        <v>540</v>
      </c>
      <c r="D372" s="187">
        <v>8</v>
      </c>
      <c r="E372" s="187">
        <v>1</v>
      </c>
      <c r="F372" s="190">
        <v>40000</v>
      </c>
      <c r="G372" s="190">
        <v>40000</v>
      </c>
      <c r="H372" s="261">
        <f t="shared" si="5"/>
        <v>100</v>
      </c>
      <c r="I372" s="253"/>
    </row>
    <row r="373" spans="1:9" s="259" customFormat="1" ht="22.5" x14ac:dyDescent="0.2">
      <c r="A373" s="186" t="s">
        <v>1375</v>
      </c>
      <c r="B373" s="188" t="s">
        <v>1689</v>
      </c>
      <c r="C373" s="189">
        <v>243</v>
      </c>
      <c r="D373" s="187">
        <v>8</v>
      </c>
      <c r="E373" s="187">
        <v>1</v>
      </c>
      <c r="F373" s="190">
        <v>38488.300000000003</v>
      </c>
      <c r="G373" s="190">
        <v>38488.300000000003</v>
      </c>
      <c r="H373" s="261">
        <f t="shared" si="5"/>
        <v>100</v>
      </c>
      <c r="I373" s="253"/>
    </row>
    <row r="374" spans="1:9" s="259" customFormat="1" ht="22.5" x14ac:dyDescent="0.2">
      <c r="A374" s="186" t="s">
        <v>1375</v>
      </c>
      <c r="B374" s="188" t="s">
        <v>1058</v>
      </c>
      <c r="C374" s="189">
        <v>243</v>
      </c>
      <c r="D374" s="187">
        <v>8</v>
      </c>
      <c r="E374" s="187">
        <v>1</v>
      </c>
      <c r="F374" s="190">
        <v>21514.799999999999</v>
      </c>
      <c r="G374" s="190">
        <v>21514.799999999999</v>
      </c>
      <c r="H374" s="261">
        <f t="shared" si="5"/>
        <v>100</v>
      </c>
      <c r="I374" s="253"/>
    </row>
    <row r="375" spans="1:9" s="259" customFormat="1" ht="11.25" x14ac:dyDescent="0.2">
      <c r="A375" s="186" t="s">
        <v>1370</v>
      </c>
      <c r="B375" s="188" t="s">
        <v>1058</v>
      </c>
      <c r="C375" s="189">
        <v>244</v>
      </c>
      <c r="D375" s="187">
        <v>8</v>
      </c>
      <c r="E375" s="187">
        <v>1</v>
      </c>
      <c r="F375" s="190">
        <v>28398</v>
      </c>
      <c r="G375" s="190">
        <v>28398</v>
      </c>
      <c r="H375" s="261">
        <f t="shared" si="5"/>
        <v>100</v>
      </c>
      <c r="I375" s="253"/>
    </row>
    <row r="376" spans="1:9" s="259" customFormat="1" ht="11.25" x14ac:dyDescent="0.2">
      <c r="A376" s="186" t="s">
        <v>1372</v>
      </c>
      <c r="B376" s="188" t="s">
        <v>1058</v>
      </c>
      <c r="C376" s="189">
        <v>612</v>
      </c>
      <c r="D376" s="187">
        <v>8</v>
      </c>
      <c r="E376" s="187">
        <v>1</v>
      </c>
      <c r="F376" s="190">
        <v>2044.2</v>
      </c>
      <c r="G376" s="190">
        <v>2044.2</v>
      </c>
      <c r="H376" s="261">
        <f t="shared" si="5"/>
        <v>100</v>
      </c>
      <c r="I376" s="253"/>
    </row>
    <row r="377" spans="1:9" s="259" customFormat="1" ht="11.25" x14ac:dyDescent="0.2">
      <c r="A377" s="186" t="s">
        <v>1690</v>
      </c>
      <c r="B377" s="188" t="s">
        <v>1691</v>
      </c>
      <c r="C377" s="189"/>
      <c r="D377" s="187"/>
      <c r="E377" s="187"/>
      <c r="F377" s="190">
        <v>555.6</v>
      </c>
      <c r="G377" s="190">
        <v>555.5</v>
      </c>
      <c r="H377" s="261">
        <f t="shared" si="5"/>
        <v>99.982001439884812</v>
      </c>
      <c r="I377" s="253"/>
    </row>
    <row r="378" spans="1:9" s="259" customFormat="1" ht="11.25" x14ac:dyDescent="0.2">
      <c r="A378" s="186" t="s">
        <v>1401</v>
      </c>
      <c r="B378" s="188" t="s">
        <v>1692</v>
      </c>
      <c r="C378" s="189">
        <v>523</v>
      </c>
      <c r="D378" s="187">
        <v>8</v>
      </c>
      <c r="E378" s="187">
        <v>1</v>
      </c>
      <c r="F378" s="190">
        <v>555.6</v>
      </c>
      <c r="G378" s="190">
        <v>555.5</v>
      </c>
      <c r="H378" s="261">
        <f t="shared" si="5"/>
        <v>99.982001439884812</v>
      </c>
      <c r="I378" s="253"/>
    </row>
    <row r="379" spans="1:9" s="259" customFormat="1" ht="11.25" x14ac:dyDescent="0.2">
      <c r="A379" s="186" t="s">
        <v>971</v>
      </c>
      <c r="B379" s="188">
        <v>820000000</v>
      </c>
      <c r="C379" s="189"/>
      <c r="D379" s="187"/>
      <c r="E379" s="187"/>
      <c r="F379" s="190">
        <v>542385.5</v>
      </c>
      <c r="G379" s="190">
        <v>539291.6</v>
      </c>
      <c r="H379" s="261">
        <f t="shared" si="5"/>
        <v>99.429575458783461</v>
      </c>
      <c r="I379" s="253"/>
    </row>
    <row r="380" spans="1:9" s="259" customFormat="1" ht="22.5" x14ac:dyDescent="0.2">
      <c r="A380" s="186" t="s">
        <v>1059</v>
      </c>
      <c r="B380" s="188">
        <v>820100000</v>
      </c>
      <c r="C380" s="189"/>
      <c r="D380" s="187"/>
      <c r="E380" s="187"/>
      <c r="F380" s="190">
        <v>317409.40000000002</v>
      </c>
      <c r="G380" s="190">
        <v>316279.3</v>
      </c>
      <c r="H380" s="261">
        <f t="shared" si="5"/>
        <v>99.64396139496813</v>
      </c>
      <c r="I380" s="253"/>
    </row>
    <row r="381" spans="1:9" s="259" customFormat="1" ht="33.75" x14ac:dyDescent="0.2">
      <c r="A381" s="186" t="s">
        <v>1374</v>
      </c>
      <c r="B381" s="188">
        <v>820144300</v>
      </c>
      <c r="C381" s="189">
        <v>611</v>
      </c>
      <c r="D381" s="187">
        <v>8</v>
      </c>
      <c r="E381" s="187">
        <v>1</v>
      </c>
      <c r="F381" s="190">
        <v>242549.4</v>
      </c>
      <c r="G381" s="190">
        <v>242280.7</v>
      </c>
      <c r="H381" s="261">
        <f t="shared" si="5"/>
        <v>99.889218443747964</v>
      </c>
      <c r="I381" s="253"/>
    </row>
    <row r="382" spans="1:9" s="259" customFormat="1" ht="21.75" customHeight="1" x14ac:dyDescent="0.2">
      <c r="A382" s="186" t="s">
        <v>1395</v>
      </c>
      <c r="B382" s="188">
        <v>820144300</v>
      </c>
      <c r="C382" s="189">
        <v>621</v>
      </c>
      <c r="D382" s="187">
        <v>8</v>
      </c>
      <c r="E382" s="187">
        <v>1</v>
      </c>
      <c r="F382" s="190">
        <v>66504.899999999994</v>
      </c>
      <c r="G382" s="190">
        <v>65643.5</v>
      </c>
      <c r="H382" s="261">
        <f t="shared" si="5"/>
        <v>98.704757093086386</v>
      </c>
      <c r="I382" s="253"/>
    </row>
    <row r="383" spans="1:9" s="259" customFormat="1" ht="21.75" customHeight="1" x14ac:dyDescent="0.2">
      <c r="A383" s="186" t="s">
        <v>1401</v>
      </c>
      <c r="B383" s="188" t="s">
        <v>1062</v>
      </c>
      <c r="C383" s="189">
        <v>523</v>
      </c>
      <c r="D383" s="187">
        <v>8</v>
      </c>
      <c r="E383" s="187">
        <v>1</v>
      </c>
      <c r="F383" s="190">
        <v>202</v>
      </c>
      <c r="G383" s="190">
        <v>202</v>
      </c>
      <c r="H383" s="261">
        <f t="shared" si="5"/>
        <v>100</v>
      </c>
      <c r="I383" s="253"/>
    </row>
    <row r="384" spans="1:9" s="259" customFormat="1" ht="11.25" x14ac:dyDescent="0.2">
      <c r="A384" s="186" t="s">
        <v>1372</v>
      </c>
      <c r="B384" s="188" t="s">
        <v>1062</v>
      </c>
      <c r="C384" s="189">
        <v>612</v>
      </c>
      <c r="D384" s="187">
        <v>8</v>
      </c>
      <c r="E384" s="187">
        <v>1</v>
      </c>
      <c r="F384" s="190">
        <v>8153.1</v>
      </c>
      <c r="G384" s="190">
        <v>8153.1</v>
      </c>
      <c r="H384" s="261">
        <f t="shared" si="5"/>
        <v>100</v>
      </c>
      <c r="I384" s="253"/>
    </row>
    <row r="385" spans="1:9" s="259" customFormat="1" ht="11.25" x14ac:dyDescent="0.2">
      <c r="A385" s="186" t="s">
        <v>972</v>
      </c>
      <c r="B385" s="188">
        <v>820200000</v>
      </c>
      <c r="C385" s="189"/>
      <c r="D385" s="187"/>
      <c r="E385" s="187"/>
      <c r="F385" s="190">
        <v>224976.1</v>
      </c>
      <c r="G385" s="190">
        <v>223012.3</v>
      </c>
      <c r="H385" s="261">
        <f t="shared" si="5"/>
        <v>99.127107279395446</v>
      </c>
      <c r="I385" s="253"/>
    </row>
    <row r="386" spans="1:9" s="259" customFormat="1" ht="33.75" x14ac:dyDescent="0.2">
      <c r="A386" s="186" t="s">
        <v>1374</v>
      </c>
      <c r="B386" s="188">
        <v>820242200</v>
      </c>
      <c r="C386" s="189">
        <v>611</v>
      </c>
      <c r="D386" s="187">
        <v>7</v>
      </c>
      <c r="E386" s="187">
        <v>2</v>
      </c>
      <c r="F386" s="190">
        <v>93428</v>
      </c>
      <c r="G386" s="190">
        <v>92390.399999999994</v>
      </c>
      <c r="H386" s="261">
        <f t="shared" si="5"/>
        <v>98.889412167658506</v>
      </c>
      <c r="I386" s="253"/>
    </row>
    <row r="387" spans="1:9" s="259" customFormat="1" ht="11.25" x14ac:dyDescent="0.2">
      <c r="A387" s="186" t="s">
        <v>1387</v>
      </c>
      <c r="B387" s="188">
        <v>820242700</v>
      </c>
      <c r="C387" s="189">
        <v>340</v>
      </c>
      <c r="D387" s="187">
        <v>7</v>
      </c>
      <c r="E387" s="187">
        <v>4</v>
      </c>
      <c r="F387" s="190">
        <v>2932.2</v>
      </c>
      <c r="G387" s="190">
        <v>2932.3</v>
      </c>
      <c r="H387" s="261">
        <f t="shared" si="5"/>
        <v>100.00341040856695</v>
      </c>
      <c r="I387" s="253"/>
    </row>
    <row r="388" spans="1:9" s="259" customFormat="1" ht="33.75" x14ac:dyDescent="0.2">
      <c r="A388" s="186" t="s">
        <v>1374</v>
      </c>
      <c r="B388" s="188">
        <v>820242700</v>
      </c>
      <c r="C388" s="189">
        <v>611</v>
      </c>
      <c r="D388" s="187">
        <v>7</v>
      </c>
      <c r="E388" s="187">
        <v>4</v>
      </c>
      <c r="F388" s="190">
        <v>122924.5</v>
      </c>
      <c r="G388" s="190">
        <v>122165.7</v>
      </c>
      <c r="H388" s="261">
        <f t="shared" si="5"/>
        <v>99.382710525566509</v>
      </c>
      <c r="I388" s="253"/>
    </row>
    <row r="389" spans="1:9" s="259" customFormat="1" ht="33.75" x14ac:dyDescent="0.2">
      <c r="A389" s="186" t="s">
        <v>1374</v>
      </c>
      <c r="B389" s="188">
        <v>820243500</v>
      </c>
      <c r="C389" s="189">
        <v>611</v>
      </c>
      <c r="D389" s="187">
        <v>7</v>
      </c>
      <c r="E389" s="187">
        <v>9</v>
      </c>
      <c r="F389" s="190">
        <v>5691.4</v>
      </c>
      <c r="G389" s="190">
        <v>5523.9</v>
      </c>
      <c r="H389" s="261">
        <f t="shared" si="5"/>
        <v>97.056963137365145</v>
      </c>
      <c r="I389" s="253"/>
    </row>
    <row r="390" spans="1:9" s="259" customFormat="1" ht="11.25" x14ac:dyDescent="0.2">
      <c r="A390" s="186" t="s">
        <v>1063</v>
      </c>
      <c r="B390" s="188">
        <v>830000000</v>
      </c>
      <c r="C390" s="189"/>
      <c r="D390" s="187"/>
      <c r="E390" s="187"/>
      <c r="F390" s="190">
        <v>280632</v>
      </c>
      <c r="G390" s="190">
        <v>280631.09999999998</v>
      </c>
      <c r="H390" s="261">
        <f t="shared" si="5"/>
        <v>99.999679295304873</v>
      </c>
      <c r="I390" s="253"/>
    </row>
    <row r="391" spans="1:9" s="259" customFormat="1" ht="11.25" x14ac:dyDescent="0.2">
      <c r="A391" s="186" t="s">
        <v>1064</v>
      </c>
      <c r="B391" s="188">
        <v>830100000</v>
      </c>
      <c r="C391" s="189"/>
      <c r="D391" s="187"/>
      <c r="E391" s="187"/>
      <c r="F391" s="190">
        <v>134972.29999999999</v>
      </c>
      <c r="G391" s="190">
        <v>134971.4</v>
      </c>
      <c r="H391" s="261">
        <f t="shared" si="5"/>
        <v>99.999333196515138</v>
      </c>
      <c r="I391" s="253"/>
    </row>
    <row r="392" spans="1:9" s="259" customFormat="1" ht="11.25" x14ac:dyDescent="0.2">
      <c r="A392" s="186" t="s">
        <v>1370</v>
      </c>
      <c r="B392" s="188">
        <v>830143440</v>
      </c>
      <c r="C392" s="189">
        <v>244</v>
      </c>
      <c r="D392" s="187">
        <v>8</v>
      </c>
      <c r="E392" s="187">
        <v>1</v>
      </c>
      <c r="F392" s="190">
        <v>5548</v>
      </c>
      <c r="G392" s="190">
        <v>5548</v>
      </c>
      <c r="H392" s="261">
        <f t="shared" si="5"/>
        <v>100</v>
      </c>
      <c r="I392" s="253"/>
    </row>
    <row r="393" spans="1:9" s="259" customFormat="1" ht="11.25" x14ac:dyDescent="0.2">
      <c r="A393" s="186" t="s">
        <v>1384</v>
      </c>
      <c r="B393" s="188">
        <v>830143440</v>
      </c>
      <c r="C393" s="189">
        <v>360</v>
      </c>
      <c r="D393" s="187">
        <v>8</v>
      </c>
      <c r="E393" s="187">
        <v>1</v>
      </c>
      <c r="F393" s="190">
        <v>180</v>
      </c>
      <c r="G393" s="190">
        <v>180</v>
      </c>
      <c r="H393" s="261">
        <f t="shared" si="5"/>
        <v>100</v>
      </c>
      <c r="I393" s="253"/>
    </row>
    <row r="394" spans="1:9" s="259" customFormat="1" ht="11.25" x14ac:dyDescent="0.2">
      <c r="A394" s="186" t="s">
        <v>1372</v>
      </c>
      <c r="B394" s="188">
        <v>830143440</v>
      </c>
      <c r="C394" s="189">
        <v>612</v>
      </c>
      <c r="D394" s="187">
        <v>8</v>
      </c>
      <c r="E394" s="187">
        <v>1</v>
      </c>
      <c r="F394" s="190">
        <v>42955.5</v>
      </c>
      <c r="G394" s="190">
        <v>42955.5</v>
      </c>
      <c r="H394" s="261">
        <f t="shared" si="5"/>
        <v>100</v>
      </c>
      <c r="I394" s="253"/>
    </row>
    <row r="395" spans="1:9" s="259" customFormat="1" ht="11.25" x14ac:dyDescent="0.2">
      <c r="A395" s="186" t="s">
        <v>1383</v>
      </c>
      <c r="B395" s="188">
        <v>830143440</v>
      </c>
      <c r="C395" s="189">
        <v>622</v>
      </c>
      <c r="D395" s="187">
        <v>8</v>
      </c>
      <c r="E395" s="187">
        <v>1</v>
      </c>
      <c r="F395" s="190">
        <v>7060</v>
      </c>
      <c r="G395" s="190">
        <v>7060</v>
      </c>
      <c r="H395" s="261">
        <f t="shared" si="5"/>
        <v>100</v>
      </c>
      <c r="I395" s="253"/>
    </row>
    <row r="396" spans="1:9" s="259" customFormat="1" ht="11.25" x14ac:dyDescent="0.2">
      <c r="A396" s="186" t="s">
        <v>1370</v>
      </c>
      <c r="B396" s="188">
        <v>830143450</v>
      </c>
      <c r="C396" s="189">
        <v>244</v>
      </c>
      <c r="D396" s="187">
        <v>8</v>
      </c>
      <c r="E396" s="187">
        <v>1</v>
      </c>
      <c r="F396" s="190">
        <v>33707.4</v>
      </c>
      <c r="G396" s="190">
        <v>33706.5</v>
      </c>
      <c r="H396" s="261">
        <f t="shared" si="5"/>
        <v>99.99732996315349</v>
      </c>
      <c r="I396" s="253"/>
    </row>
    <row r="397" spans="1:9" s="259" customFormat="1" ht="11.25" x14ac:dyDescent="0.2">
      <c r="A397" s="186" t="s">
        <v>1372</v>
      </c>
      <c r="B397" s="188">
        <v>830143450</v>
      </c>
      <c r="C397" s="189">
        <v>612</v>
      </c>
      <c r="D397" s="187">
        <v>8</v>
      </c>
      <c r="E397" s="187">
        <v>1</v>
      </c>
      <c r="F397" s="190">
        <v>4870</v>
      </c>
      <c r="G397" s="190">
        <v>4870</v>
      </c>
      <c r="H397" s="261">
        <f t="shared" si="5"/>
        <v>100</v>
      </c>
      <c r="I397" s="253"/>
    </row>
    <row r="398" spans="1:9" s="259" customFormat="1" ht="11.25" x14ac:dyDescent="0.2">
      <c r="A398" s="186" t="s">
        <v>1401</v>
      </c>
      <c r="B398" s="188">
        <v>830175110</v>
      </c>
      <c r="C398" s="189">
        <v>523</v>
      </c>
      <c r="D398" s="187">
        <v>8</v>
      </c>
      <c r="E398" s="187">
        <v>1</v>
      </c>
      <c r="F398" s="190">
        <v>8610</v>
      </c>
      <c r="G398" s="190">
        <v>8610</v>
      </c>
      <c r="H398" s="261">
        <f t="shared" si="5"/>
        <v>100</v>
      </c>
      <c r="I398" s="253"/>
    </row>
    <row r="399" spans="1:9" s="259" customFormat="1" ht="11.25" x14ac:dyDescent="0.2">
      <c r="A399" s="186" t="s">
        <v>1379</v>
      </c>
      <c r="B399" s="188" t="s">
        <v>1067</v>
      </c>
      <c r="C399" s="189">
        <v>242</v>
      </c>
      <c r="D399" s="187">
        <v>8</v>
      </c>
      <c r="E399" s="187">
        <v>1</v>
      </c>
      <c r="F399" s="190">
        <v>6013.7</v>
      </c>
      <c r="G399" s="190">
        <v>6013.7</v>
      </c>
      <c r="H399" s="261">
        <f t="shared" si="5"/>
        <v>100</v>
      </c>
      <c r="I399" s="253"/>
    </row>
    <row r="400" spans="1:9" s="259" customFormat="1" ht="11.25" x14ac:dyDescent="0.2">
      <c r="A400" s="186" t="s">
        <v>1370</v>
      </c>
      <c r="B400" s="188" t="s">
        <v>1067</v>
      </c>
      <c r="C400" s="189">
        <v>244</v>
      </c>
      <c r="D400" s="187">
        <v>8</v>
      </c>
      <c r="E400" s="187">
        <v>1</v>
      </c>
      <c r="F400" s="190">
        <v>9642.6</v>
      </c>
      <c r="G400" s="190">
        <v>9642.6</v>
      </c>
      <c r="H400" s="261">
        <f t="shared" si="5"/>
        <v>100</v>
      </c>
      <c r="I400" s="253"/>
    </row>
    <row r="401" spans="1:9" s="259" customFormat="1" ht="11.25" x14ac:dyDescent="0.2">
      <c r="A401" s="186" t="s">
        <v>1401</v>
      </c>
      <c r="B401" s="188" t="s">
        <v>1067</v>
      </c>
      <c r="C401" s="189">
        <v>523</v>
      </c>
      <c r="D401" s="187">
        <v>8</v>
      </c>
      <c r="E401" s="187">
        <v>1</v>
      </c>
      <c r="F401" s="190">
        <v>2828.7</v>
      </c>
      <c r="G401" s="190">
        <v>2828.7</v>
      </c>
      <c r="H401" s="261">
        <f t="shared" ref="H401:H463" si="6">+G401/F401*100</f>
        <v>100</v>
      </c>
      <c r="I401" s="253"/>
    </row>
    <row r="402" spans="1:9" s="259" customFormat="1" ht="11.25" x14ac:dyDescent="0.2">
      <c r="A402" s="186" t="s">
        <v>1372</v>
      </c>
      <c r="B402" s="188" t="s">
        <v>1067</v>
      </c>
      <c r="C402" s="189">
        <v>612</v>
      </c>
      <c r="D402" s="187">
        <v>8</v>
      </c>
      <c r="E402" s="187">
        <v>1</v>
      </c>
      <c r="F402" s="190">
        <v>7513.5</v>
      </c>
      <c r="G402" s="190">
        <v>7513.5</v>
      </c>
      <c r="H402" s="261">
        <f t="shared" si="6"/>
        <v>100</v>
      </c>
      <c r="I402" s="253"/>
    </row>
    <row r="403" spans="1:9" s="259" customFormat="1" ht="11.25" x14ac:dyDescent="0.2">
      <c r="A403" s="186" t="s">
        <v>1379</v>
      </c>
      <c r="B403" s="188" t="s">
        <v>1069</v>
      </c>
      <c r="C403" s="189">
        <v>242</v>
      </c>
      <c r="D403" s="187">
        <v>8</v>
      </c>
      <c r="E403" s="187">
        <v>1</v>
      </c>
      <c r="F403" s="190">
        <v>216</v>
      </c>
      <c r="G403" s="190">
        <v>216</v>
      </c>
      <c r="H403" s="261">
        <f t="shared" si="6"/>
        <v>100</v>
      </c>
      <c r="I403" s="253"/>
    </row>
    <row r="404" spans="1:9" s="259" customFormat="1" ht="11.25" x14ac:dyDescent="0.2">
      <c r="A404" s="186" t="s">
        <v>1370</v>
      </c>
      <c r="B404" s="188" t="s">
        <v>1069</v>
      </c>
      <c r="C404" s="189">
        <v>244</v>
      </c>
      <c r="D404" s="187">
        <v>8</v>
      </c>
      <c r="E404" s="187">
        <v>1</v>
      </c>
      <c r="F404" s="190">
        <v>5826.9</v>
      </c>
      <c r="G404" s="190">
        <v>5826.9</v>
      </c>
      <c r="H404" s="261">
        <f t="shared" si="6"/>
        <v>100</v>
      </c>
      <c r="I404" s="253"/>
    </row>
    <row r="405" spans="1:9" s="259" customFormat="1" ht="11.25" x14ac:dyDescent="0.2">
      <c r="A405" s="186" t="s">
        <v>1694</v>
      </c>
      <c r="B405" s="188" t="s">
        <v>1695</v>
      </c>
      <c r="C405" s="189"/>
      <c r="D405" s="187"/>
      <c r="E405" s="187"/>
      <c r="F405" s="190">
        <v>55199.1</v>
      </c>
      <c r="G405" s="190">
        <v>55199.1</v>
      </c>
      <c r="H405" s="261">
        <f t="shared" si="6"/>
        <v>100</v>
      </c>
      <c r="I405" s="253"/>
    </row>
    <row r="406" spans="1:9" s="259" customFormat="1" ht="11.25" x14ac:dyDescent="0.2">
      <c r="A406" s="186" t="s">
        <v>1372</v>
      </c>
      <c r="B406" s="188" t="s">
        <v>1697</v>
      </c>
      <c r="C406" s="189">
        <v>612</v>
      </c>
      <c r="D406" s="187">
        <v>8</v>
      </c>
      <c r="E406" s="187">
        <v>1</v>
      </c>
      <c r="F406" s="190">
        <v>55199.1</v>
      </c>
      <c r="G406" s="190">
        <v>55199.1</v>
      </c>
      <c r="H406" s="261">
        <f t="shared" si="6"/>
        <v>100</v>
      </c>
      <c r="I406" s="253"/>
    </row>
    <row r="407" spans="1:9" s="259" customFormat="1" ht="22.5" x14ac:dyDescent="0.2">
      <c r="A407" s="186" t="s">
        <v>1686</v>
      </c>
      <c r="B407" s="188" t="s">
        <v>1070</v>
      </c>
      <c r="C407" s="189"/>
      <c r="D407" s="187"/>
      <c r="E407" s="187"/>
      <c r="F407" s="190">
        <v>83835.399999999994</v>
      </c>
      <c r="G407" s="190">
        <v>83835.399999999994</v>
      </c>
      <c r="H407" s="261">
        <f t="shared" si="6"/>
        <v>100</v>
      </c>
      <c r="I407" s="253"/>
    </row>
    <row r="408" spans="1:9" s="259" customFormat="1" ht="11.25" x14ac:dyDescent="0.2">
      <c r="A408" s="186" t="s">
        <v>1372</v>
      </c>
      <c r="B408" s="188" t="s">
        <v>1072</v>
      </c>
      <c r="C408" s="189">
        <v>612</v>
      </c>
      <c r="D408" s="187">
        <v>8</v>
      </c>
      <c r="E408" s="187">
        <v>1</v>
      </c>
      <c r="F408" s="190">
        <v>300</v>
      </c>
      <c r="G408" s="190">
        <v>300</v>
      </c>
      <c r="H408" s="261">
        <f t="shared" si="6"/>
        <v>100</v>
      </c>
      <c r="I408" s="253"/>
    </row>
    <row r="409" spans="1:9" s="259" customFormat="1" ht="22.5" x14ac:dyDescent="0.2">
      <c r="A409" s="186" t="s">
        <v>1376</v>
      </c>
      <c r="B409" s="188" t="s">
        <v>1698</v>
      </c>
      <c r="C409" s="189">
        <v>414</v>
      </c>
      <c r="D409" s="187">
        <v>8</v>
      </c>
      <c r="E409" s="187">
        <v>1</v>
      </c>
      <c r="F409" s="190">
        <v>83535.399999999994</v>
      </c>
      <c r="G409" s="190">
        <v>83535.399999999994</v>
      </c>
      <c r="H409" s="261">
        <f t="shared" si="6"/>
        <v>100</v>
      </c>
      <c r="I409" s="253"/>
    </row>
    <row r="410" spans="1:9" s="259" customFormat="1" ht="22.5" x14ac:dyDescent="0.2">
      <c r="A410" s="186" t="s">
        <v>1699</v>
      </c>
      <c r="B410" s="188" t="s">
        <v>1073</v>
      </c>
      <c r="C410" s="189"/>
      <c r="D410" s="187"/>
      <c r="E410" s="187"/>
      <c r="F410" s="190">
        <v>4100</v>
      </c>
      <c r="G410" s="190">
        <v>4100</v>
      </c>
      <c r="H410" s="261">
        <f t="shared" si="6"/>
        <v>100</v>
      </c>
      <c r="I410" s="253"/>
    </row>
    <row r="411" spans="1:9" s="259" customFormat="1" ht="11.25" x14ac:dyDescent="0.2">
      <c r="A411" s="186" t="s">
        <v>1372</v>
      </c>
      <c r="B411" s="188" t="s">
        <v>1075</v>
      </c>
      <c r="C411" s="189">
        <v>612</v>
      </c>
      <c r="D411" s="187">
        <v>8</v>
      </c>
      <c r="E411" s="187">
        <v>1</v>
      </c>
      <c r="F411" s="190">
        <v>3505</v>
      </c>
      <c r="G411" s="190">
        <v>3505</v>
      </c>
      <c r="H411" s="261">
        <f t="shared" si="6"/>
        <v>100</v>
      </c>
      <c r="I411" s="253"/>
    </row>
    <row r="412" spans="1:9" s="259" customFormat="1" ht="11.25" x14ac:dyDescent="0.2">
      <c r="A412" s="186" t="s">
        <v>1383</v>
      </c>
      <c r="B412" s="188" t="s">
        <v>1075</v>
      </c>
      <c r="C412" s="189">
        <v>622</v>
      </c>
      <c r="D412" s="187">
        <v>8</v>
      </c>
      <c r="E412" s="187">
        <v>1</v>
      </c>
      <c r="F412" s="190">
        <v>95</v>
      </c>
      <c r="G412" s="190">
        <v>95</v>
      </c>
      <c r="H412" s="261">
        <f t="shared" si="6"/>
        <v>100</v>
      </c>
      <c r="I412" s="253"/>
    </row>
    <row r="413" spans="1:9" s="259" customFormat="1" ht="33.75" x14ac:dyDescent="0.2">
      <c r="A413" s="186" t="s">
        <v>1386</v>
      </c>
      <c r="B413" s="188" t="s">
        <v>1075</v>
      </c>
      <c r="C413" s="189">
        <v>813</v>
      </c>
      <c r="D413" s="187">
        <v>8</v>
      </c>
      <c r="E413" s="187">
        <v>1</v>
      </c>
      <c r="F413" s="190">
        <v>500</v>
      </c>
      <c r="G413" s="190">
        <v>500</v>
      </c>
      <c r="H413" s="261">
        <f t="shared" si="6"/>
        <v>100</v>
      </c>
      <c r="I413" s="253"/>
    </row>
    <row r="414" spans="1:9" s="259" customFormat="1" ht="22.5" x14ac:dyDescent="0.2">
      <c r="A414" s="186" t="s">
        <v>1700</v>
      </c>
      <c r="B414" s="188" t="s">
        <v>1077</v>
      </c>
      <c r="C414" s="189"/>
      <c r="D414" s="187"/>
      <c r="E414" s="187"/>
      <c r="F414" s="190">
        <v>2525.1999999999998</v>
      </c>
      <c r="G414" s="190">
        <v>2525.1999999999998</v>
      </c>
      <c r="H414" s="261">
        <f t="shared" si="6"/>
        <v>100</v>
      </c>
      <c r="I414" s="253"/>
    </row>
    <row r="415" spans="1:9" s="259" customFormat="1" ht="11.25" x14ac:dyDescent="0.2">
      <c r="A415" s="186" t="s">
        <v>1372</v>
      </c>
      <c r="B415" s="188" t="s">
        <v>1079</v>
      </c>
      <c r="C415" s="189">
        <v>612</v>
      </c>
      <c r="D415" s="187">
        <v>8</v>
      </c>
      <c r="E415" s="187">
        <v>1</v>
      </c>
      <c r="F415" s="190">
        <v>2525.1999999999998</v>
      </c>
      <c r="G415" s="190">
        <v>2525.1999999999998</v>
      </c>
      <c r="H415" s="261">
        <f t="shared" si="6"/>
        <v>100</v>
      </c>
      <c r="I415" s="253"/>
    </row>
    <row r="416" spans="1:9" s="259" customFormat="1" ht="11.25" x14ac:dyDescent="0.2">
      <c r="A416" s="186" t="s">
        <v>1524</v>
      </c>
      <c r="B416" s="188">
        <v>840000000</v>
      </c>
      <c r="C416" s="189"/>
      <c r="D416" s="187"/>
      <c r="E416" s="187"/>
      <c r="F416" s="190">
        <v>538455.6</v>
      </c>
      <c r="G416" s="190">
        <v>538425.5</v>
      </c>
      <c r="H416" s="261">
        <f t="shared" si="6"/>
        <v>99.994409938349619</v>
      </c>
      <c r="I416" s="253"/>
    </row>
    <row r="417" spans="1:9" s="259" customFormat="1" ht="33.75" x14ac:dyDescent="0.2">
      <c r="A417" s="186" t="s">
        <v>1395</v>
      </c>
      <c r="B417" s="188">
        <v>840045440</v>
      </c>
      <c r="C417" s="189">
        <v>621</v>
      </c>
      <c r="D417" s="187">
        <v>4</v>
      </c>
      <c r="E417" s="187">
        <v>12</v>
      </c>
      <c r="F417" s="190">
        <v>21317.200000000001</v>
      </c>
      <c r="G417" s="190">
        <v>21287.1</v>
      </c>
      <c r="H417" s="261">
        <f t="shared" si="6"/>
        <v>99.858799467096986</v>
      </c>
      <c r="I417" s="253"/>
    </row>
    <row r="418" spans="1:9" s="259" customFormat="1" ht="11.25" x14ac:dyDescent="0.2">
      <c r="A418" s="186" t="s">
        <v>1378</v>
      </c>
      <c r="B418" s="188" t="s">
        <v>1526</v>
      </c>
      <c r="C418" s="189">
        <v>633</v>
      </c>
      <c r="D418" s="187">
        <v>4</v>
      </c>
      <c r="E418" s="187">
        <v>12</v>
      </c>
      <c r="F418" s="190">
        <v>41318.199999999997</v>
      </c>
      <c r="G418" s="190">
        <v>41318.199999999997</v>
      </c>
      <c r="H418" s="261">
        <f t="shared" si="6"/>
        <v>100</v>
      </c>
      <c r="I418" s="253"/>
    </row>
    <row r="419" spans="1:9" s="259" customFormat="1" ht="33.75" x14ac:dyDescent="0.2">
      <c r="A419" s="186" t="s">
        <v>1395</v>
      </c>
      <c r="B419" s="188">
        <v>840065440</v>
      </c>
      <c r="C419" s="189">
        <v>621</v>
      </c>
      <c r="D419" s="187">
        <v>4</v>
      </c>
      <c r="E419" s="187">
        <v>12</v>
      </c>
      <c r="F419" s="190">
        <v>25038.2</v>
      </c>
      <c r="G419" s="190">
        <v>25038.2</v>
      </c>
      <c r="H419" s="261">
        <f t="shared" si="6"/>
        <v>100</v>
      </c>
      <c r="I419" s="253"/>
    </row>
    <row r="420" spans="1:9" s="259" customFormat="1" ht="11.25" x14ac:dyDescent="0.2">
      <c r="A420" s="186" t="s">
        <v>1383</v>
      </c>
      <c r="B420" s="188">
        <v>840065440</v>
      </c>
      <c r="C420" s="189">
        <v>622</v>
      </c>
      <c r="D420" s="187">
        <v>4</v>
      </c>
      <c r="E420" s="187">
        <v>12</v>
      </c>
      <c r="F420" s="190">
        <v>3500</v>
      </c>
      <c r="G420" s="190">
        <v>3500</v>
      </c>
      <c r="H420" s="261">
        <f t="shared" si="6"/>
        <v>100</v>
      </c>
      <c r="I420" s="253"/>
    </row>
    <row r="421" spans="1:9" s="259" customFormat="1" ht="33.75" x14ac:dyDescent="0.2">
      <c r="A421" s="186" t="s">
        <v>1386</v>
      </c>
      <c r="B421" s="188" t="s">
        <v>1529</v>
      </c>
      <c r="C421" s="189">
        <v>813</v>
      </c>
      <c r="D421" s="187">
        <v>4</v>
      </c>
      <c r="E421" s="187">
        <v>12</v>
      </c>
      <c r="F421" s="190">
        <v>447282</v>
      </c>
      <c r="G421" s="190">
        <v>447282</v>
      </c>
      <c r="H421" s="261">
        <f t="shared" si="6"/>
        <v>100</v>
      </c>
      <c r="I421" s="253"/>
    </row>
    <row r="422" spans="1:9" s="257" customFormat="1" ht="21" x14ac:dyDescent="0.2">
      <c r="A422" s="181" t="s">
        <v>984</v>
      </c>
      <c r="B422" s="183">
        <v>900000000</v>
      </c>
      <c r="C422" s="184"/>
      <c r="D422" s="182"/>
      <c r="E422" s="182"/>
      <c r="F422" s="185">
        <v>6851307.5</v>
      </c>
      <c r="G422" s="185">
        <v>6822442.4000000004</v>
      </c>
      <c r="H422" s="255">
        <f t="shared" si="6"/>
        <v>99.57869209636263</v>
      </c>
      <c r="I422" s="256"/>
    </row>
    <row r="423" spans="1:9" s="259" customFormat="1" ht="22.5" x14ac:dyDescent="0.2">
      <c r="A423" s="186" t="s">
        <v>1100</v>
      </c>
      <c r="B423" s="188">
        <v>910000000</v>
      </c>
      <c r="C423" s="189"/>
      <c r="D423" s="187"/>
      <c r="E423" s="187"/>
      <c r="F423" s="190">
        <v>3477303.2</v>
      </c>
      <c r="G423" s="190">
        <v>3450091.7</v>
      </c>
      <c r="H423" s="261">
        <f t="shared" si="6"/>
        <v>99.217453916586848</v>
      </c>
      <c r="I423" s="253"/>
    </row>
    <row r="424" spans="1:9" s="259" customFormat="1" ht="11.25" x14ac:dyDescent="0.2">
      <c r="A424" s="186" t="s">
        <v>1370</v>
      </c>
      <c r="B424" s="188">
        <v>910001410</v>
      </c>
      <c r="C424" s="189">
        <v>244</v>
      </c>
      <c r="D424" s="187">
        <v>10</v>
      </c>
      <c r="E424" s="187">
        <v>3</v>
      </c>
      <c r="F424" s="190">
        <v>13363.7</v>
      </c>
      <c r="G424" s="190">
        <v>13363.7</v>
      </c>
      <c r="H424" s="261">
        <f t="shared" si="6"/>
        <v>100</v>
      </c>
      <c r="I424" s="253"/>
    </row>
    <row r="425" spans="1:9" s="259" customFormat="1" ht="11.25" x14ac:dyDescent="0.2">
      <c r="A425" s="186" t="s">
        <v>1377</v>
      </c>
      <c r="B425" s="188">
        <v>910001420</v>
      </c>
      <c r="C425" s="189">
        <v>323</v>
      </c>
      <c r="D425" s="187">
        <v>10</v>
      </c>
      <c r="E425" s="187">
        <v>3</v>
      </c>
      <c r="F425" s="190">
        <v>200390.9</v>
      </c>
      <c r="G425" s="190">
        <v>200390.9</v>
      </c>
      <c r="H425" s="261">
        <f t="shared" si="6"/>
        <v>100</v>
      </c>
      <c r="I425" s="253"/>
    </row>
    <row r="426" spans="1:9" s="259" customFormat="1" ht="22.5" x14ac:dyDescent="0.2">
      <c r="A426" s="186" t="s">
        <v>1375</v>
      </c>
      <c r="B426" s="188">
        <v>910003400</v>
      </c>
      <c r="C426" s="189">
        <v>243</v>
      </c>
      <c r="D426" s="187">
        <v>9</v>
      </c>
      <c r="E426" s="187">
        <v>9</v>
      </c>
      <c r="F426" s="190">
        <v>31054.2</v>
      </c>
      <c r="G426" s="190">
        <v>31054.1</v>
      </c>
      <c r="H426" s="261">
        <f t="shared" si="6"/>
        <v>99.999677982366308</v>
      </c>
      <c r="I426" s="253"/>
    </row>
    <row r="427" spans="1:9" s="259" customFormat="1" ht="11.25" x14ac:dyDescent="0.2">
      <c r="A427" s="186" t="s">
        <v>1370</v>
      </c>
      <c r="B427" s="188">
        <v>910003400</v>
      </c>
      <c r="C427" s="189">
        <v>244</v>
      </c>
      <c r="D427" s="187">
        <v>9</v>
      </c>
      <c r="E427" s="187">
        <v>9</v>
      </c>
      <c r="F427" s="190">
        <v>4459.8</v>
      </c>
      <c r="G427" s="190">
        <v>4459.8</v>
      </c>
      <c r="H427" s="261">
        <f t="shared" si="6"/>
        <v>100</v>
      </c>
      <c r="I427" s="253"/>
    </row>
    <row r="428" spans="1:9" s="259" customFormat="1" ht="33.75" x14ac:dyDescent="0.2">
      <c r="A428" s="186" t="s">
        <v>1374</v>
      </c>
      <c r="B428" s="188">
        <v>910046500</v>
      </c>
      <c r="C428" s="189">
        <v>611</v>
      </c>
      <c r="D428" s="187">
        <v>9</v>
      </c>
      <c r="E428" s="187">
        <v>3</v>
      </c>
      <c r="F428" s="190">
        <v>28352.1</v>
      </c>
      <c r="G428" s="190">
        <v>28252.9</v>
      </c>
      <c r="H428" s="261">
        <f t="shared" si="6"/>
        <v>99.650114100895536</v>
      </c>
      <c r="I428" s="253"/>
    </row>
    <row r="429" spans="1:9" s="259" customFormat="1" ht="33.75" x14ac:dyDescent="0.2">
      <c r="A429" s="186" t="s">
        <v>1374</v>
      </c>
      <c r="B429" s="188">
        <v>910046600</v>
      </c>
      <c r="C429" s="189">
        <v>611</v>
      </c>
      <c r="D429" s="187">
        <v>9</v>
      </c>
      <c r="E429" s="187">
        <v>5</v>
      </c>
      <c r="F429" s="190">
        <v>87101.5</v>
      </c>
      <c r="G429" s="190">
        <v>87006.5</v>
      </c>
      <c r="H429" s="261">
        <f t="shared" si="6"/>
        <v>99.890931843883294</v>
      </c>
      <c r="I429" s="253"/>
    </row>
    <row r="430" spans="1:9" s="259" customFormat="1" ht="33.75" x14ac:dyDescent="0.2">
      <c r="A430" s="186" t="s">
        <v>1374</v>
      </c>
      <c r="B430" s="188">
        <v>910046700</v>
      </c>
      <c r="C430" s="189">
        <v>611</v>
      </c>
      <c r="D430" s="187">
        <v>9</v>
      </c>
      <c r="E430" s="187">
        <v>6</v>
      </c>
      <c r="F430" s="190">
        <v>53417.4</v>
      </c>
      <c r="G430" s="190">
        <v>52046.7</v>
      </c>
      <c r="H430" s="261">
        <f t="shared" si="6"/>
        <v>97.433982185579964</v>
      </c>
      <c r="I430" s="253"/>
    </row>
    <row r="431" spans="1:9" s="259" customFormat="1" ht="33.75" x14ac:dyDescent="0.2">
      <c r="A431" s="186" t="s">
        <v>1374</v>
      </c>
      <c r="B431" s="188">
        <v>910046800</v>
      </c>
      <c r="C431" s="189">
        <v>611</v>
      </c>
      <c r="D431" s="187">
        <v>9</v>
      </c>
      <c r="E431" s="187">
        <v>9</v>
      </c>
      <c r="F431" s="190">
        <v>32634.400000000001</v>
      </c>
      <c r="G431" s="190">
        <v>32634.400000000001</v>
      </c>
      <c r="H431" s="261">
        <f t="shared" si="6"/>
        <v>100</v>
      </c>
      <c r="I431" s="253"/>
    </row>
    <row r="432" spans="1:9" s="259" customFormat="1" ht="33.75" x14ac:dyDescent="0.2">
      <c r="A432" s="186" t="s">
        <v>1374</v>
      </c>
      <c r="B432" s="188">
        <v>910046900</v>
      </c>
      <c r="C432" s="189">
        <v>611</v>
      </c>
      <c r="D432" s="187">
        <v>9</v>
      </c>
      <c r="E432" s="187">
        <v>9</v>
      </c>
      <c r="F432" s="190">
        <v>442766.5</v>
      </c>
      <c r="G432" s="190">
        <v>435094.5</v>
      </c>
      <c r="H432" s="261">
        <f t="shared" si="6"/>
        <v>98.267258250116029</v>
      </c>
      <c r="I432" s="253"/>
    </row>
    <row r="433" spans="1:9" s="259" customFormat="1" ht="33.75" x14ac:dyDescent="0.2">
      <c r="A433" s="186" t="s">
        <v>1395</v>
      </c>
      <c r="B433" s="188">
        <v>910046900</v>
      </c>
      <c r="C433" s="189">
        <v>621</v>
      </c>
      <c r="D433" s="187">
        <v>9</v>
      </c>
      <c r="E433" s="187">
        <v>9</v>
      </c>
      <c r="F433" s="190">
        <v>36334.1</v>
      </c>
      <c r="G433" s="190">
        <v>36325</v>
      </c>
      <c r="H433" s="261">
        <f t="shared" si="6"/>
        <v>99.97495465692009</v>
      </c>
      <c r="I433" s="253"/>
    </row>
    <row r="434" spans="1:9" s="259" customFormat="1" ht="33.75" x14ac:dyDescent="0.2">
      <c r="A434" s="186" t="s">
        <v>1374</v>
      </c>
      <c r="B434" s="188">
        <v>910047000</v>
      </c>
      <c r="C434" s="189">
        <v>611</v>
      </c>
      <c r="D434" s="187">
        <v>9</v>
      </c>
      <c r="E434" s="187">
        <v>2</v>
      </c>
      <c r="F434" s="190">
        <v>1068930.8</v>
      </c>
      <c r="G434" s="190">
        <v>1065948.5</v>
      </c>
      <c r="H434" s="261">
        <f t="shared" si="6"/>
        <v>99.72100158401274</v>
      </c>
      <c r="I434" s="253"/>
    </row>
    <row r="435" spans="1:9" s="259" customFormat="1" ht="11.25" x14ac:dyDescent="0.2">
      <c r="A435" s="186" t="s">
        <v>1372</v>
      </c>
      <c r="B435" s="188">
        <v>910047000</v>
      </c>
      <c r="C435" s="189">
        <v>612</v>
      </c>
      <c r="D435" s="187">
        <v>9</v>
      </c>
      <c r="E435" s="187">
        <v>2</v>
      </c>
      <c r="F435" s="190">
        <v>24180.5</v>
      </c>
      <c r="G435" s="190">
        <v>23782</v>
      </c>
      <c r="H435" s="261">
        <f t="shared" si="6"/>
        <v>98.351977833378129</v>
      </c>
      <c r="I435" s="253"/>
    </row>
    <row r="436" spans="1:9" s="259" customFormat="1" ht="33.75" x14ac:dyDescent="0.2">
      <c r="A436" s="186" t="s">
        <v>1374</v>
      </c>
      <c r="B436" s="188">
        <v>910048000</v>
      </c>
      <c r="C436" s="189">
        <v>611</v>
      </c>
      <c r="D436" s="187">
        <v>9</v>
      </c>
      <c r="E436" s="187">
        <v>1</v>
      </c>
      <c r="F436" s="190">
        <v>32531.4</v>
      </c>
      <c r="G436" s="190">
        <v>32527.4</v>
      </c>
      <c r="H436" s="261">
        <f t="shared" si="6"/>
        <v>99.987704187339006</v>
      </c>
      <c r="I436" s="253"/>
    </row>
    <row r="437" spans="1:9" s="259" customFormat="1" ht="11.25" x14ac:dyDescent="0.2">
      <c r="A437" s="186" t="s">
        <v>1370</v>
      </c>
      <c r="B437" s="188">
        <v>910048010</v>
      </c>
      <c r="C437" s="189">
        <v>244</v>
      </c>
      <c r="D437" s="187">
        <v>9</v>
      </c>
      <c r="E437" s="187">
        <v>9</v>
      </c>
      <c r="F437" s="190">
        <v>12485</v>
      </c>
      <c r="G437" s="190">
        <v>12485</v>
      </c>
      <c r="H437" s="261">
        <f t="shared" si="6"/>
        <v>100</v>
      </c>
      <c r="I437" s="253"/>
    </row>
    <row r="438" spans="1:9" s="259" customFormat="1" ht="11.25" x14ac:dyDescent="0.2">
      <c r="A438" s="186" t="s">
        <v>1370</v>
      </c>
      <c r="B438" s="188">
        <v>910048510</v>
      </c>
      <c r="C438" s="189">
        <v>244</v>
      </c>
      <c r="D438" s="187">
        <v>9</v>
      </c>
      <c r="E438" s="187">
        <v>9</v>
      </c>
      <c r="F438" s="190">
        <v>21650.6</v>
      </c>
      <c r="G438" s="190">
        <v>19616.8</v>
      </c>
      <c r="H438" s="261">
        <f t="shared" si="6"/>
        <v>90.606264953396206</v>
      </c>
      <c r="I438" s="253"/>
    </row>
    <row r="439" spans="1:9" s="259" customFormat="1" ht="11.25" x14ac:dyDescent="0.2">
      <c r="A439" s="186" t="s">
        <v>1370</v>
      </c>
      <c r="B439" s="188">
        <v>910048520</v>
      </c>
      <c r="C439" s="189">
        <v>244</v>
      </c>
      <c r="D439" s="187">
        <v>9</v>
      </c>
      <c r="E439" s="187">
        <v>9</v>
      </c>
      <c r="F439" s="190">
        <v>1880</v>
      </c>
      <c r="G439" s="190">
        <v>1880</v>
      </c>
      <c r="H439" s="261">
        <f t="shared" si="6"/>
        <v>100</v>
      </c>
      <c r="I439" s="253"/>
    </row>
    <row r="440" spans="1:9" s="259" customFormat="1" ht="22.5" x14ac:dyDescent="0.2">
      <c r="A440" s="186" t="s">
        <v>1371</v>
      </c>
      <c r="B440" s="188">
        <v>910048530</v>
      </c>
      <c r="C440" s="189">
        <v>321</v>
      </c>
      <c r="D440" s="187">
        <v>9</v>
      </c>
      <c r="E440" s="187">
        <v>9</v>
      </c>
      <c r="F440" s="190">
        <v>5159</v>
      </c>
      <c r="G440" s="190">
        <v>5159</v>
      </c>
      <c r="H440" s="261">
        <f t="shared" si="6"/>
        <v>100</v>
      </c>
      <c r="I440" s="253"/>
    </row>
    <row r="441" spans="1:9" s="259" customFormat="1" ht="11.25" x14ac:dyDescent="0.2">
      <c r="A441" s="186" t="s">
        <v>1370</v>
      </c>
      <c r="B441" s="188">
        <v>910048540</v>
      </c>
      <c r="C441" s="189">
        <v>244</v>
      </c>
      <c r="D441" s="187">
        <v>9</v>
      </c>
      <c r="E441" s="187">
        <v>9</v>
      </c>
      <c r="F441" s="190">
        <v>41966.6</v>
      </c>
      <c r="G441" s="190">
        <v>41966.1</v>
      </c>
      <c r="H441" s="261">
        <f t="shared" si="6"/>
        <v>99.998808576344047</v>
      </c>
      <c r="I441" s="253"/>
    </row>
    <row r="442" spans="1:9" s="259" customFormat="1" ht="11.25" x14ac:dyDescent="0.2">
      <c r="A442" s="186" t="s">
        <v>1370</v>
      </c>
      <c r="B442" s="188">
        <v>910048570</v>
      </c>
      <c r="C442" s="189">
        <v>244</v>
      </c>
      <c r="D442" s="187">
        <v>9</v>
      </c>
      <c r="E442" s="187">
        <v>9</v>
      </c>
      <c r="F442" s="190">
        <v>3778.4</v>
      </c>
      <c r="G442" s="190">
        <v>3778.4</v>
      </c>
      <c r="H442" s="261">
        <f t="shared" si="6"/>
        <v>100</v>
      </c>
      <c r="I442" s="253"/>
    </row>
    <row r="443" spans="1:9" s="259" customFormat="1" ht="11.25" x14ac:dyDescent="0.2">
      <c r="A443" s="186" t="s">
        <v>1370</v>
      </c>
      <c r="B443" s="188">
        <v>910048580</v>
      </c>
      <c r="C443" s="189">
        <v>244</v>
      </c>
      <c r="D443" s="187">
        <v>9</v>
      </c>
      <c r="E443" s="187">
        <v>9</v>
      </c>
      <c r="F443" s="190">
        <v>19301</v>
      </c>
      <c r="G443" s="190">
        <v>19301</v>
      </c>
      <c r="H443" s="261">
        <f t="shared" si="6"/>
        <v>100</v>
      </c>
      <c r="I443" s="253"/>
    </row>
    <row r="444" spans="1:9" s="259" customFormat="1" ht="22.5" x14ac:dyDescent="0.2">
      <c r="A444" s="186" t="s">
        <v>1371</v>
      </c>
      <c r="B444" s="188">
        <v>910052400</v>
      </c>
      <c r="C444" s="189">
        <v>321</v>
      </c>
      <c r="D444" s="187">
        <v>10</v>
      </c>
      <c r="E444" s="187">
        <v>3</v>
      </c>
      <c r="F444" s="190">
        <v>28.3</v>
      </c>
      <c r="G444" s="190">
        <v>0</v>
      </c>
      <c r="H444" s="261">
        <f t="shared" si="6"/>
        <v>0</v>
      </c>
      <c r="I444" s="253"/>
    </row>
    <row r="445" spans="1:9" s="259" customFormat="1" ht="11.25" x14ac:dyDescent="0.2">
      <c r="A445" s="186" t="s">
        <v>1377</v>
      </c>
      <c r="B445" s="188">
        <v>910054600</v>
      </c>
      <c r="C445" s="189">
        <v>323</v>
      </c>
      <c r="D445" s="187">
        <v>10</v>
      </c>
      <c r="E445" s="187">
        <v>3</v>
      </c>
      <c r="F445" s="190">
        <v>163246.9</v>
      </c>
      <c r="G445" s="190">
        <v>163246.9</v>
      </c>
      <c r="H445" s="261">
        <f t="shared" si="6"/>
        <v>100</v>
      </c>
      <c r="I445" s="253"/>
    </row>
    <row r="446" spans="1:9" s="259" customFormat="1" ht="11.25" x14ac:dyDescent="0.2">
      <c r="A446" s="186" t="s">
        <v>1379</v>
      </c>
      <c r="B446" s="188" t="s">
        <v>1131</v>
      </c>
      <c r="C446" s="189">
        <v>242</v>
      </c>
      <c r="D446" s="187">
        <v>10</v>
      </c>
      <c r="E446" s="187">
        <v>3</v>
      </c>
      <c r="F446" s="190">
        <v>901.4</v>
      </c>
      <c r="G446" s="190">
        <v>901.4</v>
      </c>
      <c r="H446" s="261">
        <f t="shared" si="6"/>
        <v>100</v>
      </c>
      <c r="I446" s="253"/>
    </row>
    <row r="447" spans="1:9" s="259" customFormat="1" ht="11.25" x14ac:dyDescent="0.2">
      <c r="A447" s="186" t="s">
        <v>1370</v>
      </c>
      <c r="B447" s="188" t="s">
        <v>1131</v>
      </c>
      <c r="C447" s="189">
        <v>244</v>
      </c>
      <c r="D447" s="187">
        <v>9</v>
      </c>
      <c r="E447" s="187">
        <v>9</v>
      </c>
      <c r="F447" s="190">
        <v>548</v>
      </c>
      <c r="G447" s="190">
        <v>548</v>
      </c>
      <c r="H447" s="261">
        <f t="shared" si="6"/>
        <v>100</v>
      </c>
      <c r="I447" s="253"/>
    </row>
    <row r="448" spans="1:9" s="259" customFormat="1" ht="11.25" x14ac:dyDescent="0.2">
      <c r="A448" s="186" t="s">
        <v>1377</v>
      </c>
      <c r="B448" s="188" t="s">
        <v>1131</v>
      </c>
      <c r="C448" s="189">
        <v>323</v>
      </c>
      <c r="D448" s="187">
        <v>10</v>
      </c>
      <c r="E448" s="187">
        <v>3</v>
      </c>
      <c r="F448" s="190">
        <v>51857.599999999999</v>
      </c>
      <c r="G448" s="190">
        <v>51857.599999999999</v>
      </c>
      <c r="H448" s="261">
        <f t="shared" si="6"/>
        <v>100</v>
      </c>
      <c r="I448" s="253"/>
    </row>
    <row r="449" spans="1:9" s="259" customFormat="1" ht="11.25" x14ac:dyDescent="0.2">
      <c r="A449" s="186" t="s">
        <v>1370</v>
      </c>
      <c r="B449" s="188" t="s">
        <v>1133</v>
      </c>
      <c r="C449" s="189">
        <v>244</v>
      </c>
      <c r="D449" s="187">
        <v>9</v>
      </c>
      <c r="E449" s="187">
        <v>9</v>
      </c>
      <c r="F449" s="190">
        <v>7321</v>
      </c>
      <c r="G449" s="190">
        <v>7321</v>
      </c>
      <c r="H449" s="261">
        <f t="shared" si="6"/>
        <v>100</v>
      </c>
      <c r="I449" s="253"/>
    </row>
    <row r="450" spans="1:9" s="259" customFormat="1" ht="11.25" x14ac:dyDescent="0.2">
      <c r="A450" s="186" t="s">
        <v>1370</v>
      </c>
      <c r="B450" s="188" t="s">
        <v>1135</v>
      </c>
      <c r="C450" s="189">
        <v>244</v>
      </c>
      <c r="D450" s="187">
        <v>9</v>
      </c>
      <c r="E450" s="187">
        <v>9</v>
      </c>
      <c r="F450" s="190">
        <v>11638.8</v>
      </c>
      <c r="G450" s="190">
        <v>11637.6</v>
      </c>
      <c r="H450" s="261">
        <f t="shared" si="6"/>
        <v>99.989689658727713</v>
      </c>
      <c r="I450" s="253"/>
    </row>
    <row r="451" spans="1:9" s="259" customFormat="1" ht="23.25" customHeight="1" x14ac:dyDescent="0.2">
      <c r="A451" s="271" t="s">
        <v>1377</v>
      </c>
      <c r="B451" s="272" t="s">
        <v>1136</v>
      </c>
      <c r="C451" s="273">
        <v>323</v>
      </c>
      <c r="D451" s="274">
        <v>9</v>
      </c>
      <c r="E451" s="274">
        <v>9</v>
      </c>
      <c r="F451" s="275">
        <v>617.20000000000005</v>
      </c>
      <c r="G451" s="275">
        <v>617.20000000000005</v>
      </c>
      <c r="H451" s="261">
        <f t="shared" si="6"/>
        <v>100</v>
      </c>
      <c r="I451" s="253"/>
    </row>
    <row r="452" spans="1:9" s="259" customFormat="1" ht="11.25" x14ac:dyDescent="0.2">
      <c r="A452" s="186" t="s">
        <v>1372</v>
      </c>
      <c r="B452" s="188" t="s">
        <v>1706</v>
      </c>
      <c r="C452" s="189">
        <v>612</v>
      </c>
      <c r="D452" s="187">
        <v>9</v>
      </c>
      <c r="E452" s="187">
        <v>1</v>
      </c>
      <c r="F452" s="190">
        <v>1565</v>
      </c>
      <c r="G452" s="190">
        <v>1565</v>
      </c>
      <c r="H452" s="261">
        <f t="shared" si="6"/>
        <v>100</v>
      </c>
      <c r="I452" s="253"/>
    </row>
    <row r="453" spans="1:9" s="259" customFormat="1" ht="11.25" x14ac:dyDescent="0.2">
      <c r="A453" s="186" t="s">
        <v>1372</v>
      </c>
      <c r="B453" s="188" t="s">
        <v>1711</v>
      </c>
      <c r="C453" s="189">
        <v>612</v>
      </c>
      <c r="D453" s="187">
        <v>9</v>
      </c>
      <c r="E453" s="187">
        <v>2</v>
      </c>
      <c r="F453" s="190">
        <v>2381.5</v>
      </c>
      <c r="G453" s="190">
        <v>2381.5</v>
      </c>
      <c r="H453" s="261">
        <f t="shared" si="6"/>
        <v>100</v>
      </c>
      <c r="I453" s="253"/>
    </row>
    <row r="454" spans="1:9" s="259" customFormat="1" ht="11.25" x14ac:dyDescent="0.2">
      <c r="A454" s="186" t="s">
        <v>1103</v>
      </c>
      <c r="B454" s="188">
        <v>910100000</v>
      </c>
      <c r="C454" s="189"/>
      <c r="D454" s="187"/>
      <c r="E454" s="187"/>
      <c r="F454" s="190">
        <v>288669.8</v>
      </c>
      <c r="G454" s="190">
        <v>287507.90000000002</v>
      </c>
      <c r="H454" s="261">
        <f t="shared" si="6"/>
        <v>99.597498595280854</v>
      </c>
      <c r="I454" s="253"/>
    </row>
    <row r="455" spans="1:9" s="259" customFormat="1" ht="22.5" x14ac:dyDescent="0.2">
      <c r="A455" s="186" t="s">
        <v>1375</v>
      </c>
      <c r="B455" s="188">
        <v>910100330</v>
      </c>
      <c r="C455" s="189">
        <v>243</v>
      </c>
      <c r="D455" s="187">
        <v>9</v>
      </c>
      <c r="E455" s="187">
        <v>9</v>
      </c>
      <c r="F455" s="190">
        <v>13453</v>
      </c>
      <c r="G455" s="190">
        <v>12441.4</v>
      </c>
      <c r="H455" s="261">
        <f t="shared" si="6"/>
        <v>92.480487623578384</v>
      </c>
      <c r="I455" s="253"/>
    </row>
    <row r="456" spans="1:9" s="259" customFormat="1" ht="22.5" x14ac:dyDescent="0.2">
      <c r="A456" s="186" t="s">
        <v>1375</v>
      </c>
      <c r="B456" s="188" t="s">
        <v>1719</v>
      </c>
      <c r="C456" s="189">
        <v>243</v>
      </c>
      <c r="D456" s="187">
        <v>9</v>
      </c>
      <c r="E456" s="187">
        <v>9</v>
      </c>
      <c r="F456" s="190">
        <v>13407.5</v>
      </c>
      <c r="G456" s="190">
        <v>13257.6</v>
      </c>
      <c r="H456" s="261">
        <f t="shared" si="6"/>
        <v>98.88196904717509</v>
      </c>
      <c r="I456" s="253"/>
    </row>
    <row r="457" spans="1:9" s="259" customFormat="1" ht="11.25" x14ac:dyDescent="0.2">
      <c r="A457" s="186" t="s">
        <v>1370</v>
      </c>
      <c r="B457" s="188">
        <v>910158440</v>
      </c>
      <c r="C457" s="189">
        <v>244</v>
      </c>
      <c r="D457" s="187">
        <v>9</v>
      </c>
      <c r="E457" s="187">
        <v>9</v>
      </c>
      <c r="F457" s="190">
        <v>51558.5</v>
      </c>
      <c r="G457" s="190">
        <v>51558.1</v>
      </c>
      <c r="H457" s="261">
        <f t="shared" si="6"/>
        <v>99.999224182239587</v>
      </c>
      <c r="I457" s="253"/>
    </row>
    <row r="458" spans="1:9" s="259" customFormat="1" ht="11.25" x14ac:dyDescent="0.2">
      <c r="A458" s="186" t="s">
        <v>1370</v>
      </c>
      <c r="B458" s="188" t="s">
        <v>1108</v>
      </c>
      <c r="C458" s="189">
        <v>244</v>
      </c>
      <c r="D458" s="187">
        <v>9</v>
      </c>
      <c r="E458" s="187">
        <v>2</v>
      </c>
      <c r="F458" s="190">
        <v>5001.2</v>
      </c>
      <c r="G458" s="190">
        <v>5001.2</v>
      </c>
      <c r="H458" s="261">
        <f t="shared" si="6"/>
        <v>100</v>
      </c>
      <c r="I458" s="253"/>
    </row>
    <row r="459" spans="1:9" s="259" customFormat="1" ht="11.25" x14ac:dyDescent="0.2">
      <c r="A459" s="186" t="s">
        <v>257</v>
      </c>
      <c r="B459" s="188" t="s">
        <v>1722</v>
      </c>
      <c r="C459" s="189">
        <v>540</v>
      </c>
      <c r="D459" s="187">
        <v>9</v>
      </c>
      <c r="E459" s="187">
        <v>9</v>
      </c>
      <c r="F459" s="190">
        <v>23183.7</v>
      </c>
      <c r="G459" s="190">
        <v>23183.7</v>
      </c>
      <c r="H459" s="261">
        <f t="shared" si="6"/>
        <v>100</v>
      </c>
      <c r="I459" s="253"/>
    </row>
    <row r="460" spans="1:9" s="259" customFormat="1" ht="11.25" x14ac:dyDescent="0.2">
      <c r="A460" s="186" t="s">
        <v>1372</v>
      </c>
      <c r="B460" s="188" t="s">
        <v>1708</v>
      </c>
      <c r="C460" s="189">
        <v>612</v>
      </c>
      <c r="D460" s="187">
        <v>9</v>
      </c>
      <c r="E460" s="187">
        <v>9</v>
      </c>
      <c r="F460" s="190">
        <v>180526.8</v>
      </c>
      <c r="G460" s="190">
        <v>180526.8</v>
      </c>
      <c r="H460" s="261">
        <f t="shared" si="6"/>
        <v>100</v>
      </c>
      <c r="I460" s="253"/>
    </row>
    <row r="461" spans="1:9" s="259" customFormat="1" ht="11.25" x14ac:dyDescent="0.2">
      <c r="A461" s="186" t="s">
        <v>1383</v>
      </c>
      <c r="B461" s="188" t="s">
        <v>1708</v>
      </c>
      <c r="C461" s="189">
        <v>622</v>
      </c>
      <c r="D461" s="187">
        <v>9</v>
      </c>
      <c r="E461" s="187">
        <v>9</v>
      </c>
      <c r="F461" s="190">
        <v>1539.1</v>
      </c>
      <c r="G461" s="190">
        <v>1539.1</v>
      </c>
      <c r="H461" s="261">
        <f t="shared" si="6"/>
        <v>100</v>
      </c>
      <c r="I461" s="253"/>
    </row>
    <row r="462" spans="1:9" s="259" customFormat="1" ht="11.25" x14ac:dyDescent="0.2">
      <c r="A462" s="186" t="s">
        <v>1714</v>
      </c>
      <c r="B462" s="188" t="s">
        <v>1109</v>
      </c>
      <c r="C462" s="189"/>
      <c r="D462" s="187"/>
      <c r="E462" s="187"/>
      <c r="F462" s="190">
        <v>190000</v>
      </c>
      <c r="G462" s="190">
        <v>190000</v>
      </c>
      <c r="H462" s="261">
        <f t="shared" si="6"/>
        <v>100</v>
      </c>
      <c r="I462" s="253"/>
    </row>
    <row r="463" spans="1:9" s="259" customFormat="1" ht="11.25" x14ac:dyDescent="0.2">
      <c r="A463" s="186" t="s">
        <v>1372</v>
      </c>
      <c r="B463" s="188" t="s">
        <v>1114</v>
      </c>
      <c r="C463" s="189">
        <v>612</v>
      </c>
      <c r="D463" s="187">
        <v>9</v>
      </c>
      <c r="E463" s="187">
        <v>4</v>
      </c>
      <c r="F463" s="190">
        <v>190000</v>
      </c>
      <c r="G463" s="190">
        <v>190000</v>
      </c>
      <c r="H463" s="261">
        <f t="shared" si="6"/>
        <v>100</v>
      </c>
      <c r="I463" s="253"/>
    </row>
    <row r="464" spans="1:9" s="259" customFormat="1" ht="11.25" x14ac:dyDescent="0.2">
      <c r="A464" s="186" t="s">
        <v>1137</v>
      </c>
      <c r="B464" s="188" t="s">
        <v>1138</v>
      </c>
      <c r="C464" s="189"/>
      <c r="D464" s="187"/>
      <c r="E464" s="187"/>
      <c r="F464" s="190">
        <v>65640.3</v>
      </c>
      <c r="G464" s="190">
        <v>65640.3</v>
      </c>
      <c r="H464" s="261">
        <f t="shared" ref="H464:H527" si="7">+G464/F464*100</f>
        <v>100</v>
      </c>
      <c r="I464" s="253"/>
    </row>
    <row r="465" spans="1:9" s="259" customFormat="1" ht="11.25" x14ac:dyDescent="0.2">
      <c r="A465" s="186" t="s">
        <v>1370</v>
      </c>
      <c r="B465" s="188" t="s">
        <v>1140</v>
      </c>
      <c r="C465" s="189">
        <v>244</v>
      </c>
      <c r="D465" s="187">
        <v>9</v>
      </c>
      <c r="E465" s="187">
        <v>9</v>
      </c>
      <c r="F465" s="190">
        <v>47046.6</v>
      </c>
      <c r="G465" s="190">
        <v>47046.6</v>
      </c>
      <c r="H465" s="261">
        <f t="shared" si="7"/>
        <v>100</v>
      </c>
      <c r="I465" s="253"/>
    </row>
    <row r="466" spans="1:9" s="259" customFormat="1" ht="11.25" x14ac:dyDescent="0.2">
      <c r="A466" s="186" t="s">
        <v>1370</v>
      </c>
      <c r="B466" s="188" t="s">
        <v>1141</v>
      </c>
      <c r="C466" s="189">
        <v>244</v>
      </c>
      <c r="D466" s="187">
        <v>9</v>
      </c>
      <c r="E466" s="187">
        <v>9</v>
      </c>
      <c r="F466" s="190">
        <v>18593.7</v>
      </c>
      <c r="G466" s="190">
        <v>18593.7</v>
      </c>
      <c r="H466" s="261">
        <f t="shared" si="7"/>
        <v>100</v>
      </c>
      <c r="I466" s="253"/>
    </row>
    <row r="467" spans="1:9" s="259" customFormat="1" ht="11.25" x14ac:dyDescent="0.2">
      <c r="A467" s="186" t="s">
        <v>1142</v>
      </c>
      <c r="B467" s="188" t="s">
        <v>1143</v>
      </c>
      <c r="C467" s="189"/>
      <c r="D467" s="187"/>
      <c r="E467" s="187"/>
      <c r="F467" s="190">
        <v>53883.4</v>
      </c>
      <c r="G467" s="190">
        <v>53875.1</v>
      </c>
      <c r="H467" s="261">
        <f t="shared" si="7"/>
        <v>99.984596369197192</v>
      </c>
      <c r="I467" s="253"/>
    </row>
    <row r="468" spans="1:9" s="259" customFormat="1" ht="11.25" x14ac:dyDescent="0.2">
      <c r="A468" s="186" t="s">
        <v>1370</v>
      </c>
      <c r="B468" s="188" t="s">
        <v>1145</v>
      </c>
      <c r="C468" s="189">
        <v>244</v>
      </c>
      <c r="D468" s="187">
        <v>9</v>
      </c>
      <c r="E468" s="187">
        <v>9</v>
      </c>
      <c r="F468" s="190">
        <v>53883.4</v>
      </c>
      <c r="G468" s="190">
        <v>53875.1</v>
      </c>
      <c r="H468" s="261">
        <f t="shared" si="7"/>
        <v>99.984596369197192</v>
      </c>
      <c r="I468" s="253"/>
    </row>
    <row r="469" spans="1:9" s="259" customFormat="1" ht="22.5" x14ac:dyDescent="0.2">
      <c r="A469" s="186" t="s">
        <v>1724</v>
      </c>
      <c r="B469" s="188" t="s">
        <v>1725</v>
      </c>
      <c r="C469" s="189"/>
      <c r="D469" s="187"/>
      <c r="E469" s="187"/>
      <c r="F469" s="190">
        <v>30256.799999999999</v>
      </c>
      <c r="G469" s="190">
        <v>30256.799999999999</v>
      </c>
      <c r="H469" s="261">
        <f t="shared" si="7"/>
        <v>100</v>
      </c>
      <c r="I469" s="253"/>
    </row>
    <row r="470" spans="1:9" s="259" customFormat="1" ht="22.5" x14ac:dyDescent="0.2">
      <c r="A470" s="186" t="s">
        <v>1376</v>
      </c>
      <c r="B470" s="188" t="s">
        <v>1727</v>
      </c>
      <c r="C470" s="189">
        <v>414</v>
      </c>
      <c r="D470" s="187">
        <v>9</v>
      </c>
      <c r="E470" s="187">
        <v>9</v>
      </c>
      <c r="F470" s="190">
        <v>30256.799999999999</v>
      </c>
      <c r="G470" s="190">
        <v>30256.799999999999</v>
      </c>
      <c r="H470" s="261">
        <f t="shared" si="7"/>
        <v>100</v>
      </c>
      <c r="I470" s="253"/>
    </row>
    <row r="471" spans="1:9" s="259" customFormat="1" ht="22.5" x14ac:dyDescent="0.2">
      <c r="A471" s="186" t="s">
        <v>1728</v>
      </c>
      <c r="B471" s="188" t="s">
        <v>1729</v>
      </c>
      <c r="C471" s="189"/>
      <c r="D471" s="187"/>
      <c r="E471" s="187"/>
      <c r="F471" s="190">
        <v>444333.4</v>
      </c>
      <c r="G471" s="190">
        <v>432986.8</v>
      </c>
      <c r="H471" s="261">
        <f t="shared" si="7"/>
        <v>97.44637697728777</v>
      </c>
      <c r="I471" s="253"/>
    </row>
    <row r="472" spans="1:9" s="259" customFormat="1" ht="22.5" x14ac:dyDescent="0.2">
      <c r="A472" s="186" t="s">
        <v>1375</v>
      </c>
      <c r="B472" s="188" t="s">
        <v>1731</v>
      </c>
      <c r="C472" s="189">
        <v>243</v>
      </c>
      <c r="D472" s="187">
        <v>9</v>
      </c>
      <c r="E472" s="187">
        <v>9</v>
      </c>
      <c r="F472" s="190">
        <v>84417.600000000006</v>
      </c>
      <c r="G472" s="190">
        <v>82651.3</v>
      </c>
      <c r="H472" s="261">
        <f t="shared" si="7"/>
        <v>97.907663804704228</v>
      </c>
      <c r="I472" s="253"/>
    </row>
    <row r="473" spans="1:9" s="259" customFormat="1" ht="11.25" x14ac:dyDescent="0.2">
      <c r="A473" s="186" t="s">
        <v>1370</v>
      </c>
      <c r="B473" s="188" t="s">
        <v>1731</v>
      </c>
      <c r="C473" s="189">
        <v>244</v>
      </c>
      <c r="D473" s="187">
        <v>9</v>
      </c>
      <c r="E473" s="187">
        <v>9</v>
      </c>
      <c r="F473" s="190">
        <v>197156.8</v>
      </c>
      <c r="G473" s="190">
        <v>195048.8</v>
      </c>
      <c r="H473" s="261">
        <f t="shared" si="7"/>
        <v>98.930800256445622</v>
      </c>
      <c r="I473" s="253"/>
    </row>
    <row r="474" spans="1:9" s="259" customFormat="1" ht="22.5" x14ac:dyDescent="0.2">
      <c r="A474" s="186" t="s">
        <v>1376</v>
      </c>
      <c r="B474" s="188" t="s">
        <v>1731</v>
      </c>
      <c r="C474" s="189">
        <v>414</v>
      </c>
      <c r="D474" s="187">
        <v>9</v>
      </c>
      <c r="E474" s="187">
        <v>9</v>
      </c>
      <c r="F474" s="190">
        <v>101715.7</v>
      </c>
      <c r="G474" s="190">
        <v>97736.9</v>
      </c>
      <c r="H474" s="261">
        <f t="shared" si="7"/>
        <v>96.088312816998751</v>
      </c>
      <c r="I474" s="253"/>
    </row>
    <row r="475" spans="1:9" s="259" customFormat="1" ht="11.25" x14ac:dyDescent="0.2">
      <c r="A475" s="186" t="s">
        <v>1370</v>
      </c>
      <c r="B475" s="188" t="s">
        <v>1732</v>
      </c>
      <c r="C475" s="189">
        <v>244</v>
      </c>
      <c r="D475" s="187">
        <v>9</v>
      </c>
      <c r="E475" s="187">
        <v>9</v>
      </c>
      <c r="F475" s="190">
        <v>61043.3</v>
      </c>
      <c r="G475" s="190">
        <v>57549.8</v>
      </c>
      <c r="H475" s="261">
        <f t="shared" si="7"/>
        <v>94.277013202104072</v>
      </c>
      <c r="I475" s="253"/>
    </row>
    <row r="476" spans="1:9" s="259" customFormat="1" ht="22.5" x14ac:dyDescent="0.2">
      <c r="A476" s="186" t="s">
        <v>1146</v>
      </c>
      <c r="B476" s="188" t="s">
        <v>1147</v>
      </c>
      <c r="C476" s="189"/>
      <c r="D476" s="187"/>
      <c r="E476" s="187"/>
      <c r="F476" s="190">
        <v>18.8</v>
      </c>
      <c r="G476" s="190">
        <v>18.8</v>
      </c>
      <c r="H476" s="261">
        <f t="shared" si="7"/>
        <v>100</v>
      </c>
      <c r="I476" s="253"/>
    </row>
    <row r="477" spans="1:9" s="259" customFormat="1" ht="11.25" x14ac:dyDescent="0.2">
      <c r="A477" s="186" t="s">
        <v>1370</v>
      </c>
      <c r="B477" s="188" t="s">
        <v>1149</v>
      </c>
      <c r="C477" s="189">
        <v>244</v>
      </c>
      <c r="D477" s="187">
        <v>9</v>
      </c>
      <c r="E477" s="187">
        <v>9</v>
      </c>
      <c r="F477" s="190">
        <v>18.8</v>
      </c>
      <c r="G477" s="190">
        <v>18.8</v>
      </c>
      <c r="H477" s="261">
        <f t="shared" si="7"/>
        <v>100</v>
      </c>
      <c r="I477" s="253"/>
    </row>
    <row r="478" spans="1:9" s="259" customFormat="1" ht="22.5" x14ac:dyDescent="0.2">
      <c r="A478" s="186" t="s">
        <v>1150</v>
      </c>
      <c r="B478" s="188" t="s">
        <v>1151</v>
      </c>
      <c r="C478" s="189"/>
      <c r="D478" s="187"/>
      <c r="E478" s="187"/>
      <c r="F478" s="190">
        <v>2657.1</v>
      </c>
      <c r="G478" s="190">
        <v>2657.1</v>
      </c>
      <c r="H478" s="261">
        <f t="shared" si="7"/>
        <v>100</v>
      </c>
      <c r="I478" s="253"/>
    </row>
    <row r="479" spans="1:9" s="259" customFormat="1" ht="11.25" x14ac:dyDescent="0.2">
      <c r="A479" s="186" t="s">
        <v>1378</v>
      </c>
      <c r="B479" s="188" t="s">
        <v>1153</v>
      </c>
      <c r="C479" s="189">
        <v>633</v>
      </c>
      <c r="D479" s="187">
        <v>9</v>
      </c>
      <c r="E479" s="187">
        <v>9</v>
      </c>
      <c r="F479" s="190">
        <v>2657.1</v>
      </c>
      <c r="G479" s="190">
        <v>2657.1</v>
      </c>
      <c r="H479" s="261">
        <f t="shared" si="7"/>
        <v>100</v>
      </c>
      <c r="I479" s="253"/>
    </row>
    <row r="480" spans="1:9" s="259" customFormat="1" ht="22.5" x14ac:dyDescent="0.2">
      <c r="A480" s="186" t="s">
        <v>1002</v>
      </c>
      <c r="B480" s="188">
        <v>920000000</v>
      </c>
      <c r="C480" s="189"/>
      <c r="D480" s="187"/>
      <c r="E480" s="187"/>
      <c r="F480" s="190">
        <v>67493.2</v>
      </c>
      <c r="G480" s="190">
        <v>65853.3</v>
      </c>
      <c r="H480" s="261">
        <f t="shared" si="7"/>
        <v>97.570273746095921</v>
      </c>
      <c r="I480" s="253"/>
    </row>
    <row r="481" spans="1:9" s="259" customFormat="1" ht="22.5" x14ac:dyDescent="0.2">
      <c r="A481" s="186" t="s">
        <v>1371</v>
      </c>
      <c r="B481" s="188">
        <v>920043200</v>
      </c>
      <c r="C481" s="189">
        <v>321</v>
      </c>
      <c r="D481" s="187">
        <v>7</v>
      </c>
      <c r="E481" s="187">
        <v>7</v>
      </c>
      <c r="F481" s="190">
        <v>20.2</v>
      </c>
      <c r="G481" s="190">
        <v>20.2</v>
      </c>
      <c r="H481" s="261">
        <f t="shared" si="7"/>
        <v>100</v>
      </c>
      <c r="I481" s="253"/>
    </row>
    <row r="482" spans="1:9" s="259" customFormat="1" ht="11.25" x14ac:dyDescent="0.2">
      <c r="A482" s="186" t="s">
        <v>1377</v>
      </c>
      <c r="B482" s="188">
        <v>920043200</v>
      </c>
      <c r="C482" s="189">
        <v>323</v>
      </c>
      <c r="D482" s="187">
        <v>7</v>
      </c>
      <c r="E482" s="187">
        <v>7</v>
      </c>
      <c r="F482" s="190">
        <v>23130.3</v>
      </c>
      <c r="G482" s="190">
        <v>23130.3</v>
      </c>
      <c r="H482" s="261">
        <f t="shared" si="7"/>
        <v>100</v>
      </c>
      <c r="I482" s="253"/>
    </row>
    <row r="483" spans="1:9" s="259" customFormat="1" ht="11.25" x14ac:dyDescent="0.2">
      <c r="A483" s="186" t="s">
        <v>1372</v>
      </c>
      <c r="B483" s="188">
        <v>920043200</v>
      </c>
      <c r="C483" s="189">
        <v>612</v>
      </c>
      <c r="D483" s="187">
        <v>9</v>
      </c>
      <c r="E483" s="187">
        <v>1</v>
      </c>
      <c r="F483" s="190">
        <v>605</v>
      </c>
      <c r="G483" s="190">
        <v>584.9</v>
      </c>
      <c r="H483" s="261">
        <f t="shared" si="7"/>
        <v>96.67768595041322</v>
      </c>
      <c r="I483" s="253"/>
    </row>
    <row r="484" spans="1:9" s="259" customFormat="1" ht="22.5" x14ac:dyDescent="0.2">
      <c r="A484" s="186" t="s">
        <v>1376</v>
      </c>
      <c r="B484" s="188" t="s">
        <v>1118</v>
      </c>
      <c r="C484" s="189">
        <v>414</v>
      </c>
      <c r="D484" s="187">
        <v>9</v>
      </c>
      <c r="E484" s="187">
        <v>5</v>
      </c>
      <c r="F484" s="190">
        <v>4445.3999999999996</v>
      </c>
      <c r="G484" s="190">
        <v>4441.5</v>
      </c>
      <c r="H484" s="261">
        <f t="shared" si="7"/>
        <v>99.912268862194637</v>
      </c>
      <c r="I484" s="253"/>
    </row>
    <row r="485" spans="1:9" s="259" customFormat="1" ht="22.5" x14ac:dyDescent="0.2">
      <c r="A485" s="186" t="s">
        <v>1733</v>
      </c>
      <c r="B485" s="188">
        <v>920100000</v>
      </c>
      <c r="C485" s="189"/>
      <c r="D485" s="187"/>
      <c r="E485" s="187"/>
      <c r="F485" s="190">
        <v>39292.300000000003</v>
      </c>
      <c r="G485" s="190">
        <v>37676.400000000001</v>
      </c>
      <c r="H485" s="261">
        <f t="shared" si="7"/>
        <v>95.887489406321336</v>
      </c>
      <c r="I485" s="253"/>
    </row>
    <row r="486" spans="1:9" s="259" customFormat="1" ht="11.25" x14ac:dyDescent="0.2">
      <c r="A486" s="186" t="s">
        <v>1370</v>
      </c>
      <c r="B486" s="188" t="s">
        <v>1735</v>
      </c>
      <c r="C486" s="189">
        <v>244</v>
      </c>
      <c r="D486" s="187">
        <v>9</v>
      </c>
      <c r="E486" s="187">
        <v>9</v>
      </c>
      <c r="F486" s="190">
        <v>39292.300000000003</v>
      </c>
      <c r="G486" s="190">
        <v>37676.400000000001</v>
      </c>
      <c r="H486" s="261">
        <f t="shared" si="7"/>
        <v>95.887489406321336</v>
      </c>
      <c r="I486" s="253"/>
    </row>
    <row r="487" spans="1:9" s="259" customFormat="1" ht="11.25" x14ac:dyDescent="0.2">
      <c r="A487" s="186" t="s">
        <v>985</v>
      </c>
      <c r="B487" s="188">
        <v>930000000</v>
      </c>
      <c r="C487" s="189"/>
      <c r="D487" s="187"/>
      <c r="E487" s="187"/>
      <c r="F487" s="190">
        <v>241268.7</v>
      </c>
      <c r="G487" s="190">
        <v>241268.3</v>
      </c>
      <c r="H487" s="261">
        <f t="shared" si="7"/>
        <v>99.999834209742076</v>
      </c>
      <c r="I487" s="253"/>
    </row>
    <row r="488" spans="1:9" s="259" customFormat="1" ht="11.25" x14ac:dyDescent="0.2">
      <c r="A488" s="186" t="s">
        <v>1387</v>
      </c>
      <c r="B488" s="188">
        <v>930042790</v>
      </c>
      <c r="C488" s="189">
        <v>340</v>
      </c>
      <c r="D488" s="187">
        <v>7</v>
      </c>
      <c r="E488" s="187">
        <v>4</v>
      </c>
      <c r="F488" s="190">
        <v>3770.5</v>
      </c>
      <c r="G488" s="190">
        <v>3770.5</v>
      </c>
      <c r="H488" s="261">
        <f t="shared" si="7"/>
        <v>100</v>
      </c>
      <c r="I488" s="253"/>
    </row>
    <row r="489" spans="1:9" s="259" customFormat="1" ht="33.75" x14ac:dyDescent="0.2">
      <c r="A489" s="186" t="s">
        <v>1374</v>
      </c>
      <c r="B489" s="188">
        <v>930042790</v>
      </c>
      <c r="C489" s="189">
        <v>611</v>
      </c>
      <c r="D489" s="187">
        <v>7</v>
      </c>
      <c r="E489" s="187">
        <v>4</v>
      </c>
      <c r="F489" s="190">
        <v>70281.600000000006</v>
      </c>
      <c r="G489" s="190">
        <v>70281.600000000006</v>
      </c>
      <c r="H489" s="261">
        <f t="shared" si="7"/>
        <v>100</v>
      </c>
      <c r="I489" s="253"/>
    </row>
    <row r="490" spans="1:9" s="259" customFormat="1" ht="33.75" x14ac:dyDescent="0.2">
      <c r="A490" s="186" t="s">
        <v>1374</v>
      </c>
      <c r="B490" s="188">
        <v>930042990</v>
      </c>
      <c r="C490" s="189">
        <v>611</v>
      </c>
      <c r="D490" s="187">
        <v>7</v>
      </c>
      <c r="E490" s="187">
        <v>5</v>
      </c>
      <c r="F490" s="190">
        <v>2316.8000000000002</v>
      </c>
      <c r="G490" s="190">
        <v>2316.8000000000002</v>
      </c>
      <c r="H490" s="261">
        <f t="shared" si="7"/>
        <v>100</v>
      </c>
      <c r="I490" s="253"/>
    </row>
    <row r="491" spans="1:9" s="259" customFormat="1" ht="11.25" x14ac:dyDescent="0.2">
      <c r="A491" s="186" t="s">
        <v>1370</v>
      </c>
      <c r="B491" s="188">
        <v>930048550</v>
      </c>
      <c r="C491" s="189">
        <v>244</v>
      </c>
      <c r="D491" s="187">
        <v>9</v>
      </c>
      <c r="E491" s="187">
        <v>9</v>
      </c>
      <c r="F491" s="190">
        <v>1499.4</v>
      </c>
      <c r="G491" s="190">
        <v>1499.4</v>
      </c>
      <c r="H491" s="261">
        <f t="shared" si="7"/>
        <v>100</v>
      </c>
      <c r="I491" s="253"/>
    </row>
    <row r="492" spans="1:9" s="259" customFormat="1" ht="22.5" x14ac:dyDescent="0.2">
      <c r="A492" s="186" t="s">
        <v>1371</v>
      </c>
      <c r="B492" s="188">
        <v>930048560</v>
      </c>
      <c r="C492" s="189">
        <v>321</v>
      </c>
      <c r="D492" s="187">
        <v>10</v>
      </c>
      <c r="E492" s="187">
        <v>3</v>
      </c>
      <c r="F492" s="190">
        <v>48400</v>
      </c>
      <c r="G492" s="190">
        <v>48400</v>
      </c>
      <c r="H492" s="261">
        <f t="shared" si="7"/>
        <v>100</v>
      </c>
      <c r="I492" s="253"/>
    </row>
    <row r="493" spans="1:9" s="259" customFormat="1" ht="11.25" x14ac:dyDescent="0.2">
      <c r="A493" s="186" t="s">
        <v>1399</v>
      </c>
      <c r="B493" s="188">
        <v>930049000</v>
      </c>
      <c r="C493" s="189">
        <v>350</v>
      </c>
      <c r="D493" s="187">
        <v>10</v>
      </c>
      <c r="E493" s="187">
        <v>3</v>
      </c>
      <c r="F493" s="190">
        <v>5000.3999999999996</v>
      </c>
      <c r="G493" s="190">
        <v>5000</v>
      </c>
      <c r="H493" s="261">
        <f t="shared" si="7"/>
        <v>99.992000639948813</v>
      </c>
      <c r="I493" s="253"/>
    </row>
    <row r="494" spans="1:9" s="259" customFormat="1" ht="22.5" x14ac:dyDescent="0.2">
      <c r="A494" s="186" t="s">
        <v>1371</v>
      </c>
      <c r="B494" s="188" t="s">
        <v>1201</v>
      </c>
      <c r="C494" s="189">
        <v>321</v>
      </c>
      <c r="D494" s="187">
        <v>10</v>
      </c>
      <c r="E494" s="187">
        <v>3</v>
      </c>
      <c r="F494" s="190">
        <v>110000</v>
      </c>
      <c r="G494" s="190">
        <v>110000</v>
      </c>
      <c r="H494" s="261">
        <f t="shared" si="7"/>
        <v>100</v>
      </c>
      <c r="I494" s="253"/>
    </row>
    <row r="495" spans="1:9" s="259" customFormat="1" ht="11.25" x14ac:dyDescent="0.2">
      <c r="A495" s="186" t="s">
        <v>1155</v>
      </c>
      <c r="B495" s="188">
        <v>950000000</v>
      </c>
      <c r="C495" s="189"/>
      <c r="D495" s="187"/>
      <c r="E495" s="187"/>
      <c r="F495" s="190">
        <v>32550.799999999999</v>
      </c>
      <c r="G495" s="190">
        <v>32537.5</v>
      </c>
      <c r="H495" s="261">
        <f t="shared" si="7"/>
        <v>99.959140789166483</v>
      </c>
      <c r="I495" s="253"/>
    </row>
    <row r="496" spans="1:9" s="259" customFormat="1" ht="22.5" x14ac:dyDescent="0.2">
      <c r="A496" s="186" t="s">
        <v>1736</v>
      </c>
      <c r="B496" s="188" t="s">
        <v>1156</v>
      </c>
      <c r="C496" s="189"/>
      <c r="D496" s="187"/>
      <c r="E496" s="187"/>
      <c r="F496" s="190">
        <v>32550.799999999999</v>
      </c>
      <c r="G496" s="190">
        <v>32537.5</v>
      </c>
      <c r="H496" s="261">
        <f t="shared" si="7"/>
        <v>99.959140789166483</v>
      </c>
      <c r="I496" s="253"/>
    </row>
    <row r="497" spans="1:9" s="259" customFormat="1" ht="11.25" x14ac:dyDescent="0.2">
      <c r="A497" s="186" t="s">
        <v>1379</v>
      </c>
      <c r="B497" s="188" t="s">
        <v>1158</v>
      </c>
      <c r="C497" s="189">
        <v>242</v>
      </c>
      <c r="D497" s="187">
        <v>9</v>
      </c>
      <c r="E497" s="187">
        <v>9</v>
      </c>
      <c r="F497" s="190">
        <v>32550.799999999999</v>
      </c>
      <c r="G497" s="190">
        <v>32537.5</v>
      </c>
      <c r="H497" s="261">
        <f t="shared" si="7"/>
        <v>99.959140789166483</v>
      </c>
      <c r="I497" s="253"/>
    </row>
    <row r="498" spans="1:9" s="259" customFormat="1" ht="22.5" x14ac:dyDescent="0.2">
      <c r="A498" s="186" t="s">
        <v>1202</v>
      </c>
      <c r="B498" s="188">
        <v>960000000</v>
      </c>
      <c r="C498" s="189"/>
      <c r="D498" s="187"/>
      <c r="E498" s="187"/>
      <c r="F498" s="190">
        <v>3032691.6</v>
      </c>
      <c r="G498" s="190">
        <v>3032691.6</v>
      </c>
      <c r="H498" s="261">
        <f t="shared" si="7"/>
        <v>100</v>
      </c>
      <c r="I498" s="253"/>
    </row>
    <row r="499" spans="1:9" s="259" customFormat="1" ht="11.25" x14ac:dyDescent="0.2">
      <c r="A499" s="186" t="s">
        <v>1402</v>
      </c>
      <c r="B499" s="188">
        <v>960087100</v>
      </c>
      <c r="C499" s="189">
        <v>324</v>
      </c>
      <c r="D499" s="187">
        <v>10</v>
      </c>
      <c r="E499" s="187">
        <v>3</v>
      </c>
      <c r="F499" s="190">
        <v>3032691.6</v>
      </c>
      <c r="G499" s="190">
        <v>3032691.6</v>
      </c>
      <c r="H499" s="261">
        <f t="shared" si="7"/>
        <v>100</v>
      </c>
      <c r="I499" s="253"/>
    </row>
    <row r="500" spans="1:9" s="257" customFormat="1" ht="21" x14ac:dyDescent="0.2">
      <c r="A500" s="181" t="s">
        <v>671</v>
      </c>
      <c r="B500" s="183">
        <v>1000000000</v>
      </c>
      <c r="C500" s="184"/>
      <c r="D500" s="182"/>
      <c r="E500" s="182"/>
      <c r="F500" s="185">
        <v>90</v>
      </c>
      <c r="G500" s="185">
        <v>38.4</v>
      </c>
      <c r="H500" s="255">
        <f t="shared" si="7"/>
        <v>42.666666666666664</v>
      </c>
      <c r="I500" s="256"/>
    </row>
    <row r="501" spans="1:9" s="259" customFormat="1" ht="11.25" x14ac:dyDescent="0.2">
      <c r="A501" s="186" t="s">
        <v>672</v>
      </c>
      <c r="B501" s="188">
        <v>1000100000</v>
      </c>
      <c r="C501" s="189"/>
      <c r="D501" s="187"/>
      <c r="E501" s="187"/>
      <c r="F501" s="190">
        <v>15</v>
      </c>
      <c r="G501" s="190">
        <v>13.4</v>
      </c>
      <c r="H501" s="261">
        <f t="shared" si="7"/>
        <v>89.333333333333329</v>
      </c>
      <c r="I501" s="253"/>
    </row>
    <row r="502" spans="1:9" s="259" customFormat="1" ht="11.25" x14ac:dyDescent="0.2">
      <c r="A502" s="186" t="s">
        <v>1370</v>
      </c>
      <c r="B502" s="188" t="s">
        <v>674</v>
      </c>
      <c r="C502" s="189">
        <v>244</v>
      </c>
      <c r="D502" s="187">
        <v>3</v>
      </c>
      <c r="E502" s="187">
        <v>11</v>
      </c>
      <c r="F502" s="190">
        <v>15</v>
      </c>
      <c r="G502" s="190">
        <v>13.4</v>
      </c>
      <c r="H502" s="261">
        <f t="shared" si="7"/>
        <v>89.333333333333329</v>
      </c>
      <c r="I502" s="253"/>
    </row>
    <row r="503" spans="1:9" s="259" customFormat="1" ht="22.5" x14ac:dyDescent="0.2">
      <c r="A503" s="186" t="s">
        <v>675</v>
      </c>
      <c r="B503" s="188">
        <v>1000200000</v>
      </c>
      <c r="C503" s="189"/>
      <c r="D503" s="187"/>
      <c r="E503" s="187"/>
      <c r="F503" s="190">
        <v>15</v>
      </c>
      <c r="G503" s="190">
        <v>0</v>
      </c>
      <c r="H503" s="261">
        <f t="shared" si="7"/>
        <v>0</v>
      </c>
      <c r="I503" s="253"/>
    </row>
    <row r="504" spans="1:9" s="259" customFormat="1" ht="11.25" x14ac:dyDescent="0.2">
      <c r="A504" s="186" t="s">
        <v>1370</v>
      </c>
      <c r="B504" s="188" t="s">
        <v>676</v>
      </c>
      <c r="C504" s="189">
        <v>244</v>
      </c>
      <c r="D504" s="187">
        <v>3</v>
      </c>
      <c r="E504" s="187">
        <v>11</v>
      </c>
      <c r="F504" s="190">
        <v>15</v>
      </c>
      <c r="G504" s="190">
        <v>0</v>
      </c>
      <c r="H504" s="261">
        <f t="shared" si="7"/>
        <v>0</v>
      </c>
      <c r="I504" s="253"/>
    </row>
    <row r="505" spans="1:9" s="259" customFormat="1" ht="33.75" x14ac:dyDescent="0.2">
      <c r="A505" s="186" t="s">
        <v>677</v>
      </c>
      <c r="B505" s="188">
        <v>1000600000</v>
      </c>
      <c r="C505" s="189"/>
      <c r="D505" s="187"/>
      <c r="E505" s="187"/>
      <c r="F505" s="190">
        <v>60</v>
      </c>
      <c r="G505" s="190">
        <v>25</v>
      </c>
      <c r="H505" s="261">
        <f t="shared" si="7"/>
        <v>41.666666666666671</v>
      </c>
      <c r="I505" s="253"/>
    </row>
    <row r="506" spans="1:9" s="259" customFormat="1" ht="22.5" x14ac:dyDescent="0.2">
      <c r="A506" s="186" t="s">
        <v>1371</v>
      </c>
      <c r="B506" s="188" t="s">
        <v>678</v>
      </c>
      <c r="C506" s="189">
        <v>321</v>
      </c>
      <c r="D506" s="187">
        <v>3</v>
      </c>
      <c r="E506" s="187">
        <v>11</v>
      </c>
      <c r="F506" s="190">
        <v>60</v>
      </c>
      <c r="G506" s="190">
        <v>25</v>
      </c>
      <c r="H506" s="261">
        <f t="shared" si="7"/>
        <v>41.666666666666671</v>
      </c>
      <c r="I506" s="253"/>
    </row>
    <row r="507" spans="1:9" s="257" customFormat="1" ht="21" x14ac:dyDescent="0.2">
      <c r="A507" s="181" t="s">
        <v>987</v>
      </c>
      <c r="B507" s="183">
        <v>1100000000</v>
      </c>
      <c r="C507" s="184"/>
      <c r="D507" s="182"/>
      <c r="E507" s="182"/>
      <c r="F507" s="185">
        <v>797183.5</v>
      </c>
      <c r="G507" s="185">
        <v>787252.3</v>
      </c>
      <c r="H507" s="255">
        <f t="shared" si="7"/>
        <v>98.754214054856888</v>
      </c>
      <c r="I507" s="256"/>
    </row>
    <row r="508" spans="1:9" s="259" customFormat="1" ht="11.25" x14ac:dyDescent="0.2">
      <c r="A508" s="186" t="s">
        <v>1249</v>
      </c>
      <c r="B508" s="188">
        <v>1120000000</v>
      </c>
      <c r="C508" s="189"/>
      <c r="D508" s="187"/>
      <c r="E508" s="187"/>
      <c r="F508" s="190">
        <v>340048.9</v>
      </c>
      <c r="G508" s="190">
        <v>334792.40000000002</v>
      </c>
      <c r="H508" s="261">
        <f t="shared" si="7"/>
        <v>98.454192911666524</v>
      </c>
      <c r="I508" s="253"/>
    </row>
    <row r="509" spans="1:9" s="259" customFormat="1" ht="22.5" x14ac:dyDescent="0.2">
      <c r="A509" s="186" t="s">
        <v>1261</v>
      </c>
      <c r="B509" s="188">
        <v>1120100000</v>
      </c>
      <c r="C509" s="189"/>
      <c r="D509" s="187"/>
      <c r="E509" s="187"/>
      <c r="F509" s="190">
        <v>29038</v>
      </c>
      <c r="G509" s="190">
        <v>29038</v>
      </c>
      <c r="H509" s="261">
        <f t="shared" si="7"/>
        <v>100</v>
      </c>
      <c r="I509" s="253"/>
    </row>
    <row r="510" spans="1:9" s="259" customFormat="1" ht="33.75" x14ac:dyDescent="0.2">
      <c r="A510" s="186" t="s">
        <v>1374</v>
      </c>
      <c r="B510" s="188">
        <v>1120108200</v>
      </c>
      <c r="C510" s="189">
        <v>611</v>
      </c>
      <c r="D510" s="187">
        <v>11</v>
      </c>
      <c r="E510" s="187">
        <v>3</v>
      </c>
      <c r="F510" s="190">
        <v>29038</v>
      </c>
      <c r="G510" s="190">
        <v>29038</v>
      </c>
      <c r="H510" s="261">
        <f t="shared" si="7"/>
        <v>100</v>
      </c>
      <c r="I510" s="253"/>
    </row>
    <row r="511" spans="1:9" s="259" customFormat="1" ht="22.5" x14ac:dyDescent="0.2">
      <c r="A511" s="186" t="s">
        <v>1263</v>
      </c>
      <c r="B511" s="188">
        <v>1120300000</v>
      </c>
      <c r="C511" s="189"/>
      <c r="D511" s="187"/>
      <c r="E511" s="187"/>
      <c r="F511" s="190">
        <v>299384.7</v>
      </c>
      <c r="G511" s="190">
        <v>294128.2</v>
      </c>
      <c r="H511" s="261">
        <f t="shared" si="7"/>
        <v>98.244232253685638</v>
      </c>
      <c r="I511" s="253"/>
    </row>
    <row r="512" spans="1:9" s="259" customFormat="1" ht="33.75" x14ac:dyDescent="0.2">
      <c r="A512" s="186" t="s">
        <v>1374</v>
      </c>
      <c r="B512" s="188">
        <v>1120348310</v>
      </c>
      <c r="C512" s="189">
        <v>611</v>
      </c>
      <c r="D512" s="187">
        <v>11</v>
      </c>
      <c r="E512" s="187">
        <v>3</v>
      </c>
      <c r="F512" s="190">
        <v>27171</v>
      </c>
      <c r="G512" s="190">
        <v>26999.200000000001</v>
      </c>
      <c r="H512" s="261">
        <f t="shared" si="7"/>
        <v>99.367708218320999</v>
      </c>
      <c r="I512" s="253"/>
    </row>
    <row r="513" spans="1:9" s="259" customFormat="1" ht="33.75" x14ac:dyDescent="0.2">
      <c r="A513" s="186" t="s">
        <v>1374</v>
      </c>
      <c r="B513" s="188">
        <v>1120348320</v>
      </c>
      <c r="C513" s="189">
        <v>611</v>
      </c>
      <c r="D513" s="187">
        <v>11</v>
      </c>
      <c r="E513" s="187">
        <v>3</v>
      </c>
      <c r="F513" s="190">
        <v>27237.8</v>
      </c>
      <c r="G513" s="190">
        <v>26635.8</v>
      </c>
      <c r="H513" s="261">
        <f t="shared" si="7"/>
        <v>97.789836183539052</v>
      </c>
      <c r="I513" s="253"/>
    </row>
    <row r="514" spans="1:9" s="259" customFormat="1" ht="33.75" x14ac:dyDescent="0.2">
      <c r="A514" s="186" t="s">
        <v>1374</v>
      </c>
      <c r="B514" s="188">
        <v>1120348330</v>
      </c>
      <c r="C514" s="189">
        <v>611</v>
      </c>
      <c r="D514" s="187">
        <v>11</v>
      </c>
      <c r="E514" s="187">
        <v>3</v>
      </c>
      <c r="F514" s="190">
        <v>34544.400000000001</v>
      </c>
      <c r="G514" s="190">
        <v>34246.9</v>
      </c>
      <c r="H514" s="261">
        <f t="shared" si="7"/>
        <v>99.138789499889995</v>
      </c>
      <c r="I514" s="253"/>
    </row>
    <row r="515" spans="1:9" s="259" customFormat="1" ht="33.75" x14ac:dyDescent="0.2">
      <c r="A515" s="186" t="s">
        <v>1374</v>
      </c>
      <c r="B515" s="188">
        <v>1120348340</v>
      </c>
      <c r="C515" s="189">
        <v>611</v>
      </c>
      <c r="D515" s="187">
        <v>11</v>
      </c>
      <c r="E515" s="187">
        <v>3</v>
      </c>
      <c r="F515" s="190">
        <v>23295.4</v>
      </c>
      <c r="G515" s="190">
        <v>22911.5</v>
      </c>
      <c r="H515" s="261">
        <f t="shared" si="7"/>
        <v>98.352035165740872</v>
      </c>
      <c r="I515" s="253"/>
    </row>
    <row r="516" spans="1:9" s="259" customFormat="1" ht="33.75" x14ac:dyDescent="0.2">
      <c r="A516" s="186" t="s">
        <v>1374</v>
      </c>
      <c r="B516" s="188">
        <v>1120348350</v>
      </c>
      <c r="C516" s="189">
        <v>611</v>
      </c>
      <c r="D516" s="187">
        <v>11</v>
      </c>
      <c r="E516" s="187">
        <v>3</v>
      </c>
      <c r="F516" s="190">
        <v>21576.9</v>
      </c>
      <c r="G516" s="190">
        <v>21286.6</v>
      </c>
      <c r="H516" s="261">
        <f t="shared" si="7"/>
        <v>98.654579666217103</v>
      </c>
      <c r="I516" s="253"/>
    </row>
    <row r="517" spans="1:9" s="259" customFormat="1" ht="33.75" x14ac:dyDescent="0.2">
      <c r="A517" s="186" t="s">
        <v>1374</v>
      </c>
      <c r="B517" s="188">
        <v>1120348360</v>
      </c>
      <c r="C517" s="189">
        <v>611</v>
      </c>
      <c r="D517" s="187">
        <v>11</v>
      </c>
      <c r="E517" s="187">
        <v>3</v>
      </c>
      <c r="F517" s="190">
        <v>14164.6</v>
      </c>
      <c r="G517" s="190">
        <v>13937.8</v>
      </c>
      <c r="H517" s="261">
        <f t="shared" si="7"/>
        <v>98.398825240387993</v>
      </c>
      <c r="I517" s="253"/>
    </row>
    <row r="518" spans="1:9" s="259" customFormat="1" ht="33.75" x14ac:dyDescent="0.2">
      <c r="A518" s="186" t="s">
        <v>1374</v>
      </c>
      <c r="B518" s="188">
        <v>1120348370</v>
      </c>
      <c r="C518" s="189">
        <v>611</v>
      </c>
      <c r="D518" s="187">
        <v>11</v>
      </c>
      <c r="E518" s="187">
        <v>3</v>
      </c>
      <c r="F518" s="190">
        <v>21835.9</v>
      </c>
      <c r="G518" s="190">
        <v>21663.4</v>
      </c>
      <c r="H518" s="261">
        <f t="shared" si="7"/>
        <v>99.210016532407636</v>
      </c>
      <c r="I518" s="253"/>
    </row>
    <row r="519" spans="1:9" s="259" customFormat="1" ht="33.75" x14ac:dyDescent="0.2">
      <c r="A519" s="186" t="s">
        <v>1374</v>
      </c>
      <c r="B519" s="188">
        <v>1120348380</v>
      </c>
      <c r="C519" s="189">
        <v>611</v>
      </c>
      <c r="D519" s="187">
        <v>11</v>
      </c>
      <c r="E519" s="187">
        <v>3</v>
      </c>
      <c r="F519" s="190">
        <v>18272.900000000001</v>
      </c>
      <c r="G519" s="190">
        <v>17984.400000000001</v>
      </c>
      <c r="H519" s="261">
        <f t="shared" si="7"/>
        <v>98.421159202972703</v>
      </c>
      <c r="I519" s="253"/>
    </row>
    <row r="520" spans="1:9" s="259" customFormat="1" ht="33.75" x14ac:dyDescent="0.2">
      <c r="A520" s="186" t="s">
        <v>1374</v>
      </c>
      <c r="B520" s="188">
        <v>1120348390</v>
      </c>
      <c r="C520" s="189">
        <v>611</v>
      </c>
      <c r="D520" s="187">
        <v>11</v>
      </c>
      <c r="E520" s="187">
        <v>3</v>
      </c>
      <c r="F520" s="190">
        <v>6744.1</v>
      </c>
      <c r="G520" s="190">
        <v>6704.3</v>
      </c>
      <c r="H520" s="261">
        <f t="shared" si="7"/>
        <v>99.409854539523437</v>
      </c>
      <c r="I520" s="253"/>
    </row>
    <row r="521" spans="1:9" s="259" customFormat="1" ht="33.75" x14ac:dyDescent="0.2">
      <c r="A521" s="186" t="s">
        <v>1374</v>
      </c>
      <c r="B521" s="188">
        <v>1120348400</v>
      </c>
      <c r="C521" s="189">
        <v>611</v>
      </c>
      <c r="D521" s="187">
        <v>11</v>
      </c>
      <c r="E521" s="187">
        <v>3</v>
      </c>
      <c r="F521" s="190">
        <v>33903.1</v>
      </c>
      <c r="G521" s="190">
        <v>33631.599999999999</v>
      </c>
      <c r="H521" s="261">
        <f t="shared" si="7"/>
        <v>99.199188274818525</v>
      </c>
      <c r="I521" s="253"/>
    </row>
    <row r="522" spans="1:9" s="259" customFormat="1" ht="33.75" x14ac:dyDescent="0.2">
      <c r="A522" s="186" t="s">
        <v>1374</v>
      </c>
      <c r="B522" s="188">
        <v>1120348700</v>
      </c>
      <c r="C522" s="189">
        <v>611</v>
      </c>
      <c r="D522" s="187">
        <v>11</v>
      </c>
      <c r="E522" s="187">
        <v>3</v>
      </c>
      <c r="F522" s="190">
        <v>18113.3</v>
      </c>
      <c r="G522" s="190">
        <v>17785.7</v>
      </c>
      <c r="H522" s="261">
        <f t="shared" si="7"/>
        <v>98.191384231476334</v>
      </c>
      <c r="I522" s="253"/>
    </row>
    <row r="523" spans="1:9" s="259" customFormat="1" ht="11.25" x14ac:dyDescent="0.2">
      <c r="A523" s="186" t="s">
        <v>1372</v>
      </c>
      <c r="B523" s="188" t="s">
        <v>1769</v>
      </c>
      <c r="C523" s="189">
        <v>612</v>
      </c>
      <c r="D523" s="187">
        <v>11</v>
      </c>
      <c r="E523" s="187">
        <v>2</v>
      </c>
      <c r="F523" s="190">
        <v>52525.3</v>
      </c>
      <c r="G523" s="190">
        <v>50341</v>
      </c>
      <c r="H523" s="261">
        <f t="shared" si="7"/>
        <v>95.841432604858994</v>
      </c>
      <c r="I523" s="253"/>
    </row>
    <row r="524" spans="1:9" s="259" customFormat="1" ht="33.75" x14ac:dyDescent="0.2">
      <c r="A524" s="186" t="s">
        <v>1250</v>
      </c>
      <c r="B524" s="188" t="s">
        <v>1251</v>
      </c>
      <c r="C524" s="189"/>
      <c r="D524" s="187"/>
      <c r="E524" s="187"/>
      <c r="F524" s="190">
        <v>11626.2</v>
      </c>
      <c r="G524" s="190">
        <v>11626.2</v>
      </c>
      <c r="H524" s="261">
        <f t="shared" si="7"/>
        <v>100</v>
      </c>
      <c r="I524" s="253"/>
    </row>
    <row r="525" spans="1:9" s="259" customFormat="1" ht="11.25" x14ac:dyDescent="0.2">
      <c r="A525" s="186" t="s">
        <v>1399</v>
      </c>
      <c r="B525" s="188" t="s">
        <v>1276</v>
      </c>
      <c r="C525" s="189">
        <v>350</v>
      </c>
      <c r="D525" s="187">
        <v>11</v>
      </c>
      <c r="E525" s="187">
        <v>3</v>
      </c>
      <c r="F525" s="190">
        <v>310</v>
      </c>
      <c r="G525" s="190">
        <v>310</v>
      </c>
      <c r="H525" s="261">
        <f t="shared" si="7"/>
        <v>100</v>
      </c>
      <c r="I525" s="253"/>
    </row>
    <row r="526" spans="1:9" s="259" customFormat="1" ht="11.25" x14ac:dyDescent="0.2">
      <c r="A526" s="186" t="s">
        <v>1372</v>
      </c>
      <c r="B526" s="188" t="s">
        <v>1276</v>
      </c>
      <c r="C526" s="189">
        <v>612</v>
      </c>
      <c r="D526" s="187">
        <v>11</v>
      </c>
      <c r="E526" s="187">
        <v>3</v>
      </c>
      <c r="F526" s="190">
        <v>2747.3</v>
      </c>
      <c r="G526" s="190">
        <v>2747.3</v>
      </c>
      <c r="H526" s="261">
        <f t="shared" si="7"/>
        <v>100</v>
      </c>
      <c r="I526" s="253"/>
    </row>
    <row r="527" spans="1:9" s="259" customFormat="1" ht="11.25" x14ac:dyDescent="0.2">
      <c r="A527" s="186" t="s">
        <v>1383</v>
      </c>
      <c r="B527" s="188" t="s">
        <v>1276</v>
      </c>
      <c r="C527" s="189">
        <v>622</v>
      </c>
      <c r="D527" s="187">
        <v>11</v>
      </c>
      <c r="E527" s="187">
        <v>3</v>
      </c>
      <c r="F527" s="190">
        <v>4.7</v>
      </c>
      <c r="G527" s="190">
        <v>4.7</v>
      </c>
      <c r="H527" s="261">
        <f t="shared" si="7"/>
        <v>100</v>
      </c>
      <c r="I527" s="253"/>
    </row>
    <row r="528" spans="1:9" s="259" customFormat="1" ht="11.25" x14ac:dyDescent="0.2">
      <c r="A528" s="186" t="s">
        <v>1372</v>
      </c>
      <c r="B528" s="188" t="s">
        <v>1253</v>
      </c>
      <c r="C528" s="189">
        <v>612</v>
      </c>
      <c r="D528" s="187">
        <v>11</v>
      </c>
      <c r="E528" s="187">
        <v>2</v>
      </c>
      <c r="F528" s="190">
        <v>8564.2000000000007</v>
      </c>
      <c r="G528" s="190">
        <v>8564.2000000000007</v>
      </c>
      <c r="H528" s="261">
        <f t="shared" ref="H528:H591" si="8">+G528/F528*100</f>
        <v>100</v>
      </c>
      <c r="I528" s="253"/>
    </row>
    <row r="529" spans="1:9" s="259" customFormat="1" ht="33.75" x14ac:dyDescent="0.2">
      <c r="A529" s="186" t="s">
        <v>1277</v>
      </c>
      <c r="B529" s="188">
        <v>1130000000</v>
      </c>
      <c r="C529" s="189"/>
      <c r="D529" s="187"/>
      <c r="E529" s="187"/>
      <c r="F529" s="190">
        <v>178324.8</v>
      </c>
      <c r="G529" s="190">
        <v>176389.2</v>
      </c>
      <c r="H529" s="261">
        <f t="shared" si="8"/>
        <v>98.914564883852393</v>
      </c>
      <c r="I529" s="253"/>
    </row>
    <row r="530" spans="1:9" s="259" customFormat="1" ht="33.75" x14ac:dyDescent="0.2">
      <c r="A530" s="186" t="s">
        <v>1374</v>
      </c>
      <c r="B530" s="188">
        <v>1130042300</v>
      </c>
      <c r="C530" s="189">
        <v>611</v>
      </c>
      <c r="D530" s="187">
        <v>11</v>
      </c>
      <c r="E530" s="187">
        <v>3</v>
      </c>
      <c r="F530" s="190">
        <v>19618.2</v>
      </c>
      <c r="G530" s="190">
        <v>19436.2</v>
      </c>
      <c r="H530" s="261">
        <f t="shared" si="8"/>
        <v>99.072290016413334</v>
      </c>
      <c r="I530" s="253"/>
    </row>
    <row r="531" spans="1:9" s="259" customFormat="1" ht="33.75" x14ac:dyDescent="0.2">
      <c r="A531" s="186" t="s">
        <v>1374</v>
      </c>
      <c r="B531" s="188">
        <v>1130042400</v>
      </c>
      <c r="C531" s="189">
        <v>611</v>
      </c>
      <c r="D531" s="187">
        <v>11</v>
      </c>
      <c r="E531" s="187">
        <v>3</v>
      </c>
      <c r="F531" s="190">
        <v>30986.7</v>
      </c>
      <c r="G531" s="190">
        <v>30747.200000000001</v>
      </c>
      <c r="H531" s="261">
        <f t="shared" si="8"/>
        <v>99.22708775055105</v>
      </c>
      <c r="I531" s="253"/>
    </row>
    <row r="532" spans="1:9" s="259" customFormat="1" ht="33.75" x14ac:dyDescent="0.2">
      <c r="A532" s="186" t="s">
        <v>1374</v>
      </c>
      <c r="B532" s="188">
        <v>1130042500</v>
      </c>
      <c r="C532" s="189">
        <v>611</v>
      </c>
      <c r="D532" s="187">
        <v>11</v>
      </c>
      <c r="E532" s="187">
        <v>3</v>
      </c>
      <c r="F532" s="190">
        <v>10955.5</v>
      </c>
      <c r="G532" s="190">
        <v>10738.1</v>
      </c>
      <c r="H532" s="261">
        <f t="shared" si="8"/>
        <v>98.015608598420883</v>
      </c>
      <c r="I532" s="253"/>
    </row>
    <row r="533" spans="1:9" s="259" customFormat="1" ht="33.75" x14ac:dyDescent="0.2">
      <c r="A533" s="186" t="s">
        <v>1374</v>
      </c>
      <c r="B533" s="188">
        <v>1130042600</v>
      </c>
      <c r="C533" s="189">
        <v>611</v>
      </c>
      <c r="D533" s="187">
        <v>11</v>
      </c>
      <c r="E533" s="187">
        <v>3</v>
      </c>
      <c r="F533" s="190">
        <v>20193.599999999999</v>
      </c>
      <c r="G533" s="190">
        <v>20120.7</v>
      </c>
      <c r="H533" s="261">
        <f t="shared" si="8"/>
        <v>99.63899453292133</v>
      </c>
      <c r="I533" s="253"/>
    </row>
    <row r="534" spans="1:9" s="259" customFormat="1" ht="33.75" x14ac:dyDescent="0.2">
      <c r="A534" s="186" t="s">
        <v>1374</v>
      </c>
      <c r="B534" s="188">
        <v>1130042700</v>
      </c>
      <c r="C534" s="189">
        <v>611</v>
      </c>
      <c r="D534" s="187">
        <v>11</v>
      </c>
      <c r="E534" s="187">
        <v>3</v>
      </c>
      <c r="F534" s="190">
        <v>11400.5</v>
      </c>
      <c r="G534" s="190">
        <v>11171.9</v>
      </c>
      <c r="H534" s="261">
        <f t="shared" si="8"/>
        <v>97.994824788386467</v>
      </c>
      <c r="I534" s="253"/>
    </row>
    <row r="535" spans="1:9" s="259" customFormat="1" ht="33.75" x14ac:dyDescent="0.2">
      <c r="A535" s="186" t="s">
        <v>1374</v>
      </c>
      <c r="B535" s="188">
        <v>1130042800</v>
      </c>
      <c r="C535" s="189">
        <v>611</v>
      </c>
      <c r="D535" s="187">
        <v>11</v>
      </c>
      <c r="E535" s="187">
        <v>3</v>
      </c>
      <c r="F535" s="190">
        <v>16382.5</v>
      </c>
      <c r="G535" s="190">
        <v>16207.3</v>
      </c>
      <c r="H535" s="261">
        <f t="shared" si="8"/>
        <v>98.930566152907062</v>
      </c>
      <c r="I535" s="253"/>
    </row>
    <row r="536" spans="1:9" s="259" customFormat="1" ht="33.75" x14ac:dyDescent="0.2">
      <c r="A536" s="186" t="s">
        <v>1374</v>
      </c>
      <c r="B536" s="188">
        <v>1130042900</v>
      </c>
      <c r="C536" s="189">
        <v>611</v>
      </c>
      <c r="D536" s="187">
        <v>11</v>
      </c>
      <c r="E536" s="187">
        <v>3</v>
      </c>
      <c r="F536" s="190">
        <v>14409.5</v>
      </c>
      <c r="G536" s="190">
        <v>13976.3</v>
      </c>
      <c r="H536" s="261">
        <f t="shared" si="8"/>
        <v>96.993650022554561</v>
      </c>
      <c r="I536" s="253"/>
    </row>
    <row r="537" spans="1:9" s="259" customFormat="1" ht="33.75" x14ac:dyDescent="0.2">
      <c r="A537" s="186" t="s">
        <v>1374</v>
      </c>
      <c r="B537" s="188">
        <v>1130043000</v>
      </c>
      <c r="C537" s="189">
        <v>611</v>
      </c>
      <c r="D537" s="187">
        <v>11</v>
      </c>
      <c r="E537" s="187">
        <v>3</v>
      </c>
      <c r="F537" s="190">
        <v>11385.2</v>
      </c>
      <c r="G537" s="190">
        <v>11316.9</v>
      </c>
      <c r="H537" s="261">
        <f t="shared" si="8"/>
        <v>99.400098373326756</v>
      </c>
      <c r="I537" s="253"/>
    </row>
    <row r="538" spans="1:9" s="259" customFormat="1" ht="33.75" x14ac:dyDescent="0.2">
      <c r="A538" s="186" t="s">
        <v>1374</v>
      </c>
      <c r="B538" s="188">
        <v>1130043100</v>
      </c>
      <c r="C538" s="189">
        <v>611</v>
      </c>
      <c r="D538" s="187">
        <v>11</v>
      </c>
      <c r="E538" s="187">
        <v>3</v>
      </c>
      <c r="F538" s="190">
        <v>16770.400000000001</v>
      </c>
      <c r="G538" s="190">
        <v>16630.7</v>
      </c>
      <c r="H538" s="261">
        <f t="shared" si="8"/>
        <v>99.166984687306197</v>
      </c>
      <c r="I538" s="253"/>
    </row>
    <row r="539" spans="1:9" s="259" customFormat="1" ht="33.75" x14ac:dyDescent="0.2">
      <c r="A539" s="186" t="s">
        <v>1374</v>
      </c>
      <c r="B539" s="188">
        <v>1130043200</v>
      </c>
      <c r="C539" s="189">
        <v>611</v>
      </c>
      <c r="D539" s="187">
        <v>11</v>
      </c>
      <c r="E539" s="187">
        <v>3</v>
      </c>
      <c r="F539" s="190">
        <v>13754.3</v>
      </c>
      <c r="G539" s="190">
        <v>13718.2</v>
      </c>
      <c r="H539" s="261">
        <f t="shared" si="8"/>
        <v>99.737536624910035</v>
      </c>
      <c r="I539" s="253"/>
    </row>
    <row r="540" spans="1:9" s="259" customFormat="1" ht="33.75" x14ac:dyDescent="0.2">
      <c r="A540" s="186" t="s">
        <v>1374</v>
      </c>
      <c r="B540" s="188">
        <v>1130043300</v>
      </c>
      <c r="C540" s="189">
        <v>611</v>
      </c>
      <c r="D540" s="187">
        <v>11</v>
      </c>
      <c r="E540" s="187">
        <v>3</v>
      </c>
      <c r="F540" s="190">
        <v>12468.4</v>
      </c>
      <c r="G540" s="190">
        <v>12325.7</v>
      </c>
      <c r="H540" s="261">
        <f t="shared" si="8"/>
        <v>98.855506720990675</v>
      </c>
      <c r="I540" s="253"/>
    </row>
    <row r="541" spans="1:9" s="259" customFormat="1" ht="22.5" x14ac:dyDescent="0.2">
      <c r="A541" s="186" t="s">
        <v>988</v>
      </c>
      <c r="B541" s="188">
        <v>1140000000</v>
      </c>
      <c r="C541" s="189"/>
      <c r="D541" s="187"/>
      <c r="E541" s="187"/>
      <c r="F541" s="190">
        <v>22019.9</v>
      </c>
      <c r="G541" s="190">
        <v>21776.1</v>
      </c>
      <c r="H541" s="261">
        <f t="shared" si="8"/>
        <v>98.892819676746939</v>
      </c>
      <c r="I541" s="253"/>
    </row>
    <row r="542" spans="1:9" s="259" customFormat="1" ht="22.5" x14ac:dyDescent="0.2">
      <c r="A542" s="186" t="s">
        <v>989</v>
      </c>
      <c r="B542" s="188">
        <v>1140100000</v>
      </c>
      <c r="C542" s="189"/>
      <c r="D542" s="187"/>
      <c r="E542" s="187"/>
      <c r="F542" s="190">
        <v>22019.9</v>
      </c>
      <c r="G542" s="190">
        <v>21776.1</v>
      </c>
      <c r="H542" s="261">
        <f t="shared" si="8"/>
        <v>98.892819676746939</v>
      </c>
      <c r="I542" s="253"/>
    </row>
    <row r="543" spans="1:9" s="259" customFormat="1" ht="11.25" x14ac:dyDescent="0.2">
      <c r="A543" s="186" t="s">
        <v>1387</v>
      </c>
      <c r="B543" s="188">
        <v>1140142700</v>
      </c>
      <c r="C543" s="189">
        <v>340</v>
      </c>
      <c r="D543" s="187">
        <v>7</v>
      </c>
      <c r="E543" s="187">
        <v>4</v>
      </c>
      <c r="F543" s="190">
        <v>600.79999999999995</v>
      </c>
      <c r="G543" s="190">
        <v>600.79999999999995</v>
      </c>
      <c r="H543" s="261">
        <f t="shared" si="8"/>
        <v>100</v>
      </c>
      <c r="I543" s="253"/>
    </row>
    <row r="544" spans="1:9" s="259" customFormat="1" ht="33.75" x14ac:dyDescent="0.2">
      <c r="A544" s="186" t="s">
        <v>1374</v>
      </c>
      <c r="B544" s="188">
        <v>1140142700</v>
      </c>
      <c r="C544" s="189">
        <v>611</v>
      </c>
      <c r="D544" s="187">
        <v>7</v>
      </c>
      <c r="E544" s="187">
        <v>4</v>
      </c>
      <c r="F544" s="190">
        <v>21419.1</v>
      </c>
      <c r="G544" s="190">
        <v>21175.3</v>
      </c>
      <c r="H544" s="261">
        <f t="shared" si="8"/>
        <v>98.861763566162921</v>
      </c>
      <c r="I544" s="253"/>
    </row>
    <row r="545" spans="1:9" s="259" customFormat="1" ht="22.5" x14ac:dyDescent="0.2">
      <c r="A545" s="186" t="s">
        <v>1254</v>
      </c>
      <c r="B545" s="188">
        <v>1150000000</v>
      </c>
      <c r="C545" s="189"/>
      <c r="D545" s="187"/>
      <c r="E545" s="187"/>
      <c r="F545" s="190">
        <v>45403.199999999997</v>
      </c>
      <c r="G545" s="190">
        <v>45403.199999999997</v>
      </c>
      <c r="H545" s="261">
        <f t="shared" si="8"/>
        <v>100</v>
      </c>
      <c r="I545" s="253"/>
    </row>
    <row r="546" spans="1:9" s="259" customFormat="1" ht="22.5" x14ac:dyDescent="0.2">
      <c r="A546" s="186" t="s">
        <v>1255</v>
      </c>
      <c r="B546" s="188">
        <v>1150300000</v>
      </c>
      <c r="C546" s="189"/>
      <c r="D546" s="187"/>
      <c r="E546" s="187"/>
      <c r="F546" s="190">
        <v>45403.199999999997</v>
      </c>
      <c r="G546" s="190">
        <v>45403.199999999997</v>
      </c>
      <c r="H546" s="261">
        <f t="shared" si="8"/>
        <v>100</v>
      </c>
      <c r="I546" s="253"/>
    </row>
    <row r="547" spans="1:9" s="259" customFormat="1" ht="33.75" x14ac:dyDescent="0.2">
      <c r="A547" s="186" t="s">
        <v>1395</v>
      </c>
      <c r="B547" s="188">
        <v>1150348790</v>
      </c>
      <c r="C547" s="189">
        <v>621</v>
      </c>
      <c r="D547" s="187">
        <v>11</v>
      </c>
      <c r="E547" s="187">
        <v>2</v>
      </c>
      <c r="F547" s="190">
        <v>45403.199999999997</v>
      </c>
      <c r="G547" s="190">
        <v>45403.199999999997</v>
      </c>
      <c r="H547" s="261">
        <f t="shared" si="8"/>
        <v>100</v>
      </c>
      <c r="I547" s="253"/>
    </row>
    <row r="548" spans="1:9" s="259" customFormat="1" ht="33.75" x14ac:dyDescent="0.2">
      <c r="A548" s="186" t="s">
        <v>1159</v>
      </c>
      <c r="B548" s="188">
        <v>1160000000</v>
      </c>
      <c r="C548" s="189"/>
      <c r="D548" s="187"/>
      <c r="E548" s="187"/>
      <c r="F548" s="190">
        <v>74753.2</v>
      </c>
      <c r="G548" s="190">
        <v>73289.3</v>
      </c>
      <c r="H548" s="261">
        <f t="shared" si="8"/>
        <v>98.041689185212149</v>
      </c>
      <c r="I548" s="253"/>
    </row>
    <row r="549" spans="1:9" s="259" customFormat="1" ht="33.75" x14ac:dyDescent="0.2">
      <c r="A549" s="186" t="s">
        <v>1160</v>
      </c>
      <c r="B549" s="188">
        <v>1160100000</v>
      </c>
      <c r="C549" s="189"/>
      <c r="D549" s="187"/>
      <c r="E549" s="187"/>
      <c r="F549" s="190">
        <v>66000.3</v>
      </c>
      <c r="G549" s="190">
        <v>64536.4</v>
      </c>
      <c r="H549" s="261">
        <f t="shared" si="8"/>
        <v>97.781979778879787</v>
      </c>
      <c r="I549" s="253"/>
    </row>
    <row r="550" spans="1:9" s="259" customFormat="1" ht="11.25" x14ac:dyDescent="0.2">
      <c r="A550" s="186" t="s">
        <v>1387</v>
      </c>
      <c r="B550" s="188">
        <v>1160148200</v>
      </c>
      <c r="C550" s="189">
        <v>340</v>
      </c>
      <c r="D550" s="187">
        <v>11</v>
      </c>
      <c r="E550" s="187">
        <v>3</v>
      </c>
      <c r="F550" s="190">
        <v>504</v>
      </c>
      <c r="G550" s="190">
        <v>504</v>
      </c>
      <c r="H550" s="261">
        <f t="shared" si="8"/>
        <v>100</v>
      </c>
      <c r="I550" s="253"/>
    </row>
    <row r="551" spans="1:9" s="259" customFormat="1" ht="33.75" x14ac:dyDescent="0.2">
      <c r="A551" s="186" t="s">
        <v>1374</v>
      </c>
      <c r="B551" s="188">
        <v>1160148200</v>
      </c>
      <c r="C551" s="189">
        <v>611</v>
      </c>
      <c r="D551" s="187">
        <v>11</v>
      </c>
      <c r="E551" s="187">
        <v>3</v>
      </c>
      <c r="F551" s="190">
        <v>65496.3</v>
      </c>
      <c r="G551" s="190">
        <v>64032.4</v>
      </c>
      <c r="H551" s="261">
        <f t="shared" si="8"/>
        <v>97.764911911054526</v>
      </c>
      <c r="I551" s="253"/>
    </row>
    <row r="552" spans="1:9" s="259" customFormat="1" ht="33.75" x14ac:dyDescent="0.2">
      <c r="A552" s="186" t="s">
        <v>1289</v>
      </c>
      <c r="B552" s="188" t="s">
        <v>1290</v>
      </c>
      <c r="C552" s="189"/>
      <c r="D552" s="187"/>
      <c r="E552" s="187"/>
      <c r="F552" s="190">
        <v>8752.9</v>
      </c>
      <c r="G552" s="190">
        <v>8752.9</v>
      </c>
      <c r="H552" s="261">
        <f t="shared" si="8"/>
        <v>100</v>
      </c>
      <c r="I552" s="253"/>
    </row>
    <row r="553" spans="1:9" s="259" customFormat="1" ht="11.25" x14ac:dyDescent="0.2">
      <c r="A553" s="186" t="s">
        <v>1372</v>
      </c>
      <c r="B553" s="188" t="s">
        <v>1292</v>
      </c>
      <c r="C553" s="189">
        <v>612</v>
      </c>
      <c r="D553" s="187">
        <v>11</v>
      </c>
      <c r="E553" s="187">
        <v>3</v>
      </c>
      <c r="F553" s="190">
        <v>8752.9</v>
      </c>
      <c r="G553" s="190">
        <v>8752.9</v>
      </c>
      <c r="H553" s="261">
        <f t="shared" si="8"/>
        <v>100</v>
      </c>
      <c r="I553" s="253"/>
    </row>
    <row r="554" spans="1:9" s="259" customFormat="1" ht="22.5" x14ac:dyDescent="0.2">
      <c r="A554" s="186" t="s">
        <v>1243</v>
      </c>
      <c r="B554" s="188">
        <v>1170000000</v>
      </c>
      <c r="C554" s="189"/>
      <c r="D554" s="187"/>
      <c r="E554" s="187"/>
      <c r="F554" s="190">
        <v>136633.5</v>
      </c>
      <c r="G554" s="190">
        <v>135602.1</v>
      </c>
      <c r="H554" s="261">
        <f t="shared" si="8"/>
        <v>99.245133880051384</v>
      </c>
      <c r="I554" s="253"/>
    </row>
    <row r="555" spans="1:9" s="259" customFormat="1" ht="33.75" x14ac:dyDescent="0.2">
      <c r="A555" s="186" t="s">
        <v>1766</v>
      </c>
      <c r="B555" s="188">
        <v>1170100000</v>
      </c>
      <c r="C555" s="189"/>
      <c r="D555" s="187"/>
      <c r="E555" s="187"/>
      <c r="F555" s="190">
        <v>35186.400000000001</v>
      </c>
      <c r="G555" s="190">
        <v>34761.4</v>
      </c>
      <c r="H555" s="261">
        <f t="shared" si="8"/>
        <v>98.792146965873172</v>
      </c>
      <c r="I555" s="253"/>
    </row>
    <row r="556" spans="1:9" s="259" customFormat="1" ht="11.25" x14ac:dyDescent="0.2">
      <c r="A556" s="186" t="s">
        <v>1399</v>
      </c>
      <c r="B556" s="188">
        <v>1170100000</v>
      </c>
      <c r="C556" s="189">
        <v>350</v>
      </c>
      <c r="D556" s="187">
        <v>11</v>
      </c>
      <c r="E556" s="187">
        <v>1</v>
      </c>
      <c r="F556" s="190">
        <v>425</v>
      </c>
      <c r="G556" s="190">
        <v>0</v>
      </c>
      <c r="H556" s="261">
        <f t="shared" si="8"/>
        <v>0</v>
      </c>
      <c r="I556" s="253"/>
    </row>
    <row r="557" spans="1:9" s="259" customFormat="1" ht="33.75" x14ac:dyDescent="0.2">
      <c r="A557" s="186" t="s">
        <v>1374</v>
      </c>
      <c r="B557" s="188">
        <v>1170108280</v>
      </c>
      <c r="C557" s="189">
        <v>611</v>
      </c>
      <c r="D557" s="187">
        <v>11</v>
      </c>
      <c r="E557" s="187">
        <v>1</v>
      </c>
      <c r="F557" s="190">
        <v>34761.4</v>
      </c>
      <c r="G557" s="190">
        <v>34761.4</v>
      </c>
      <c r="H557" s="261">
        <f t="shared" si="8"/>
        <v>100</v>
      </c>
      <c r="I557" s="253"/>
    </row>
    <row r="558" spans="1:9" s="259" customFormat="1" ht="11.25" x14ac:dyDescent="0.2">
      <c r="A558" s="186" t="s">
        <v>1257</v>
      </c>
      <c r="B558" s="188">
        <v>1170300000</v>
      </c>
      <c r="C558" s="189"/>
      <c r="D558" s="187"/>
      <c r="E558" s="187"/>
      <c r="F558" s="190">
        <v>19947.099999999999</v>
      </c>
      <c r="G558" s="190">
        <v>19357.7</v>
      </c>
      <c r="H558" s="261">
        <f t="shared" si="8"/>
        <v>97.045184513037</v>
      </c>
      <c r="I558" s="253"/>
    </row>
    <row r="559" spans="1:9" s="259" customFormat="1" ht="33.75" x14ac:dyDescent="0.2">
      <c r="A559" s="186" t="s">
        <v>1374</v>
      </c>
      <c r="B559" s="188">
        <v>1170348800</v>
      </c>
      <c r="C559" s="189">
        <v>611</v>
      </c>
      <c r="D559" s="187">
        <v>11</v>
      </c>
      <c r="E559" s="187">
        <v>2</v>
      </c>
      <c r="F559" s="190">
        <v>19947.099999999999</v>
      </c>
      <c r="G559" s="190">
        <v>19357.7</v>
      </c>
      <c r="H559" s="261">
        <f t="shared" si="8"/>
        <v>97.045184513037</v>
      </c>
      <c r="I559" s="253"/>
    </row>
    <row r="560" spans="1:9" s="259" customFormat="1" ht="22.5" x14ac:dyDescent="0.2">
      <c r="A560" s="186" t="s">
        <v>1245</v>
      </c>
      <c r="B560" s="188">
        <v>1170500000</v>
      </c>
      <c r="C560" s="189"/>
      <c r="D560" s="187"/>
      <c r="E560" s="187"/>
      <c r="F560" s="190">
        <v>62300</v>
      </c>
      <c r="G560" s="190">
        <v>62300</v>
      </c>
      <c r="H560" s="261">
        <f t="shared" si="8"/>
        <v>100</v>
      </c>
      <c r="I560" s="253"/>
    </row>
    <row r="561" spans="1:9" s="259" customFormat="1" ht="33.75" x14ac:dyDescent="0.2">
      <c r="A561" s="186" t="s">
        <v>1374</v>
      </c>
      <c r="B561" s="188">
        <v>1170500360</v>
      </c>
      <c r="C561" s="189">
        <v>611</v>
      </c>
      <c r="D561" s="187">
        <v>11</v>
      </c>
      <c r="E561" s="187">
        <v>1</v>
      </c>
      <c r="F561" s="190">
        <v>23100</v>
      </c>
      <c r="G561" s="190">
        <v>23100</v>
      </c>
      <c r="H561" s="261">
        <f t="shared" si="8"/>
        <v>100</v>
      </c>
      <c r="I561" s="253"/>
    </row>
    <row r="562" spans="1:9" s="259" customFormat="1" ht="33.75" x14ac:dyDescent="0.2">
      <c r="A562" s="186" t="s">
        <v>1374</v>
      </c>
      <c r="B562" s="188">
        <v>1170507200</v>
      </c>
      <c r="C562" s="189">
        <v>611</v>
      </c>
      <c r="D562" s="187">
        <v>11</v>
      </c>
      <c r="E562" s="187">
        <v>2</v>
      </c>
      <c r="F562" s="190">
        <v>24200</v>
      </c>
      <c r="G562" s="190">
        <v>24200</v>
      </c>
      <c r="H562" s="261">
        <f t="shared" si="8"/>
        <v>100</v>
      </c>
      <c r="I562" s="253"/>
    </row>
    <row r="563" spans="1:9" s="259" customFormat="1" ht="33.75" x14ac:dyDescent="0.2">
      <c r="A563" s="186" t="s">
        <v>1374</v>
      </c>
      <c r="B563" s="188">
        <v>1170507300</v>
      </c>
      <c r="C563" s="189">
        <v>611</v>
      </c>
      <c r="D563" s="187">
        <v>11</v>
      </c>
      <c r="E563" s="187">
        <v>1</v>
      </c>
      <c r="F563" s="190">
        <v>15000</v>
      </c>
      <c r="G563" s="190">
        <v>15000</v>
      </c>
      <c r="H563" s="261">
        <f t="shared" si="8"/>
        <v>100</v>
      </c>
      <c r="I563" s="253"/>
    </row>
    <row r="564" spans="1:9" s="259" customFormat="1" ht="11.25" x14ac:dyDescent="0.2">
      <c r="A564" s="186" t="s">
        <v>1247</v>
      </c>
      <c r="B564" s="188">
        <v>1170600000</v>
      </c>
      <c r="C564" s="189"/>
      <c r="D564" s="187"/>
      <c r="E564" s="187"/>
      <c r="F564" s="190">
        <v>19200</v>
      </c>
      <c r="G564" s="190">
        <v>19183</v>
      </c>
      <c r="H564" s="261">
        <f t="shared" si="8"/>
        <v>99.911458333333343</v>
      </c>
      <c r="I564" s="253"/>
    </row>
    <row r="565" spans="1:9" s="259" customFormat="1" ht="33.75" x14ac:dyDescent="0.2">
      <c r="A565" s="186" t="s">
        <v>1374</v>
      </c>
      <c r="B565" s="188">
        <v>1170600330</v>
      </c>
      <c r="C565" s="189">
        <v>611</v>
      </c>
      <c r="D565" s="187">
        <v>11</v>
      </c>
      <c r="E565" s="187">
        <v>3</v>
      </c>
      <c r="F565" s="190">
        <v>19200</v>
      </c>
      <c r="G565" s="190">
        <v>19183</v>
      </c>
      <c r="H565" s="261">
        <f t="shared" si="8"/>
        <v>99.911458333333343</v>
      </c>
      <c r="I565" s="253"/>
    </row>
    <row r="566" spans="1:9" s="257" customFormat="1" ht="21" x14ac:dyDescent="0.2">
      <c r="A566" s="181" t="s">
        <v>711</v>
      </c>
      <c r="B566" s="183">
        <v>1200000000</v>
      </c>
      <c r="C566" s="184"/>
      <c r="D566" s="182"/>
      <c r="E566" s="182"/>
      <c r="F566" s="185">
        <v>351847</v>
      </c>
      <c r="G566" s="185">
        <v>287760.59999999998</v>
      </c>
      <c r="H566" s="255">
        <f t="shared" si="8"/>
        <v>81.785719360972237</v>
      </c>
      <c r="I566" s="256"/>
    </row>
    <row r="567" spans="1:9" s="259" customFormat="1" ht="22.5" x14ac:dyDescent="0.2">
      <c r="A567" s="186" t="s">
        <v>829</v>
      </c>
      <c r="B567" s="188">
        <v>1210000000</v>
      </c>
      <c r="C567" s="189"/>
      <c r="D567" s="187"/>
      <c r="E567" s="187"/>
      <c r="F567" s="190">
        <v>208881.7</v>
      </c>
      <c r="G567" s="190">
        <v>152754.79999999999</v>
      </c>
      <c r="H567" s="261">
        <f t="shared" si="8"/>
        <v>73.12981462713104</v>
      </c>
      <c r="I567" s="253"/>
    </row>
    <row r="568" spans="1:9" s="259" customFormat="1" ht="11.25" x14ac:dyDescent="0.2">
      <c r="A568" s="186" t="s">
        <v>830</v>
      </c>
      <c r="B568" s="188">
        <v>1210100000</v>
      </c>
      <c r="C568" s="189"/>
      <c r="D568" s="187"/>
      <c r="E568" s="187"/>
      <c r="F568" s="190">
        <v>124891.9</v>
      </c>
      <c r="G568" s="190">
        <v>88420.1</v>
      </c>
      <c r="H568" s="261">
        <f t="shared" si="8"/>
        <v>70.797305509804886</v>
      </c>
      <c r="I568" s="253"/>
    </row>
    <row r="569" spans="1:9" s="259" customFormat="1" ht="11.25" x14ac:dyDescent="0.2">
      <c r="A569" s="186" t="s">
        <v>1379</v>
      </c>
      <c r="B569" s="188">
        <v>1210100010</v>
      </c>
      <c r="C569" s="189">
        <v>242</v>
      </c>
      <c r="D569" s="187">
        <v>4</v>
      </c>
      <c r="E569" s="187">
        <v>10</v>
      </c>
      <c r="F569" s="190">
        <v>2494</v>
      </c>
      <c r="G569" s="190">
        <v>1958.2</v>
      </c>
      <c r="H569" s="261">
        <f t="shared" si="8"/>
        <v>78.516439454691252</v>
      </c>
      <c r="I569" s="253"/>
    </row>
    <row r="570" spans="1:9" s="259" customFormat="1" ht="11.25" x14ac:dyDescent="0.2">
      <c r="A570" s="186" t="s">
        <v>1379</v>
      </c>
      <c r="B570" s="188">
        <v>1210100020</v>
      </c>
      <c r="C570" s="189">
        <v>242</v>
      </c>
      <c r="D570" s="187">
        <v>4</v>
      </c>
      <c r="E570" s="187">
        <v>10</v>
      </c>
      <c r="F570" s="190">
        <v>11000</v>
      </c>
      <c r="G570" s="190">
        <v>10845.2</v>
      </c>
      <c r="H570" s="261">
        <f t="shared" si="8"/>
        <v>98.592727272727274</v>
      </c>
      <c r="I570" s="253"/>
    </row>
    <row r="571" spans="1:9" s="259" customFormat="1" ht="11.25" x14ac:dyDescent="0.2">
      <c r="A571" s="186" t="s">
        <v>1379</v>
      </c>
      <c r="B571" s="188">
        <v>1210100030</v>
      </c>
      <c r="C571" s="189">
        <v>242</v>
      </c>
      <c r="D571" s="187">
        <v>4</v>
      </c>
      <c r="E571" s="187">
        <v>10</v>
      </c>
      <c r="F571" s="190">
        <v>6806</v>
      </c>
      <c r="G571" s="190">
        <v>6806</v>
      </c>
      <c r="H571" s="261">
        <f t="shared" si="8"/>
        <v>100</v>
      </c>
      <c r="I571" s="253"/>
    </row>
    <row r="572" spans="1:9" s="259" customFormat="1" ht="11.25" x14ac:dyDescent="0.2">
      <c r="A572" s="186" t="s">
        <v>1379</v>
      </c>
      <c r="B572" s="188">
        <v>1210100040</v>
      </c>
      <c r="C572" s="189">
        <v>242</v>
      </c>
      <c r="D572" s="187">
        <v>4</v>
      </c>
      <c r="E572" s="187">
        <v>10</v>
      </c>
      <c r="F572" s="190">
        <v>3000</v>
      </c>
      <c r="G572" s="190">
        <v>1292</v>
      </c>
      <c r="H572" s="261">
        <f t="shared" si="8"/>
        <v>43.066666666666663</v>
      </c>
      <c r="I572" s="253"/>
    </row>
    <row r="573" spans="1:9" s="259" customFormat="1" ht="11.25" x14ac:dyDescent="0.2">
      <c r="A573" s="186" t="s">
        <v>1379</v>
      </c>
      <c r="B573" s="188">
        <v>1210100050</v>
      </c>
      <c r="C573" s="189">
        <v>242</v>
      </c>
      <c r="D573" s="187">
        <v>4</v>
      </c>
      <c r="E573" s="187">
        <v>10</v>
      </c>
      <c r="F573" s="190">
        <v>8000</v>
      </c>
      <c r="G573" s="190">
        <v>7494.4</v>
      </c>
      <c r="H573" s="261">
        <f t="shared" si="8"/>
        <v>93.679999999999993</v>
      </c>
      <c r="I573" s="253"/>
    </row>
    <row r="574" spans="1:9" s="259" customFormat="1" ht="11.25" x14ac:dyDescent="0.2">
      <c r="A574" s="186" t="s">
        <v>1379</v>
      </c>
      <c r="B574" s="188">
        <v>1210100060</v>
      </c>
      <c r="C574" s="189">
        <v>242</v>
      </c>
      <c r="D574" s="187">
        <v>4</v>
      </c>
      <c r="E574" s="187">
        <v>10</v>
      </c>
      <c r="F574" s="190">
        <v>26583.599999999999</v>
      </c>
      <c r="G574" s="190">
        <v>19144.7</v>
      </c>
      <c r="H574" s="261">
        <f t="shared" si="8"/>
        <v>72.016957823620587</v>
      </c>
      <c r="I574" s="253"/>
    </row>
    <row r="575" spans="1:9" s="259" customFormat="1" ht="11.25" x14ac:dyDescent="0.2">
      <c r="A575" s="186" t="s">
        <v>1379</v>
      </c>
      <c r="B575" s="188">
        <v>1210100070</v>
      </c>
      <c r="C575" s="189">
        <v>242</v>
      </c>
      <c r="D575" s="187">
        <v>5</v>
      </c>
      <c r="E575" s="187">
        <v>5</v>
      </c>
      <c r="F575" s="190">
        <v>57296.2</v>
      </c>
      <c r="G575" s="190">
        <v>36167.5</v>
      </c>
      <c r="H575" s="261">
        <f t="shared" si="8"/>
        <v>63.123732463933038</v>
      </c>
      <c r="I575" s="253"/>
    </row>
    <row r="576" spans="1:9" s="259" customFormat="1" ht="11.25" x14ac:dyDescent="0.2">
      <c r="A576" s="186" t="s">
        <v>1378</v>
      </c>
      <c r="B576" s="188">
        <v>1210140080</v>
      </c>
      <c r="C576" s="189">
        <v>633</v>
      </c>
      <c r="D576" s="187">
        <v>12</v>
      </c>
      <c r="E576" s="187">
        <v>4</v>
      </c>
      <c r="F576" s="190">
        <v>5000</v>
      </c>
      <c r="G576" s="190">
        <v>0</v>
      </c>
      <c r="H576" s="261">
        <f t="shared" si="8"/>
        <v>0</v>
      </c>
      <c r="I576" s="253"/>
    </row>
    <row r="577" spans="1:9" s="259" customFormat="1" ht="11.25" x14ac:dyDescent="0.2">
      <c r="A577" s="186" t="s">
        <v>1379</v>
      </c>
      <c r="B577" s="188" t="s">
        <v>1514</v>
      </c>
      <c r="C577" s="189">
        <v>242</v>
      </c>
      <c r="D577" s="187">
        <v>4</v>
      </c>
      <c r="E577" s="187">
        <v>10</v>
      </c>
      <c r="F577" s="190">
        <v>4712.1000000000004</v>
      </c>
      <c r="G577" s="190">
        <v>4712.1000000000004</v>
      </c>
      <c r="H577" s="261">
        <f t="shared" si="8"/>
        <v>100</v>
      </c>
      <c r="I577" s="253"/>
    </row>
    <row r="578" spans="1:9" s="259" customFormat="1" ht="11.25" x14ac:dyDescent="0.2">
      <c r="A578" s="186" t="s">
        <v>838</v>
      </c>
      <c r="B578" s="188">
        <v>1210200000</v>
      </c>
      <c r="C578" s="189"/>
      <c r="D578" s="187"/>
      <c r="E578" s="187"/>
      <c r="F578" s="190">
        <v>27650.3</v>
      </c>
      <c r="G578" s="190">
        <v>17681.599999999999</v>
      </c>
      <c r="H578" s="261">
        <f t="shared" si="8"/>
        <v>63.947226612369477</v>
      </c>
      <c r="I578" s="253"/>
    </row>
    <row r="579" spans="1:9" s="259" customFormat="1" ht="11.25" x14ac:dyDescent="0.2">
      <c r="A579" s="186" t="s">
        <v>1379</v>
      </c>
      <c r="B579" s="188">
        <v>1210200020</v>
      </c>
      <c r="C579" s="189">
        <v>242</v>
      </c>
      <c r="D579" s="187">
        <v>4</v>
      </c>
      <c r="E579" s="187">
        <v>10</v>
      </c>
      <c r="F579" s="190">
        <v>500</v>
      </c>
      <c r="G579" s="190">
        <v>0</v>
      </c>
      <c r="H579" s="261">
        <f t="shared" si="8"/>
        <v>0</v>
      </c>
      <c r="I579" s="253"/>
    </row>
    <row r="580" spans="1:9" s="259" customFormat="1" ht="11.25" x14ac:dyDescent="0.2">
      <c r="A580" s="186" t="s">
        <v>1379</v>
      </c>
      <c r="B580" s="188">
        <v>1210200030</v>
      </c>
      <c r="C580" s="189">
        <v>242</v>
      </c>
      <c r="D580" s="187">
        <v>4</v>
      </c>
      <c r="E580" s="187">
        <v>10</v>
      </c>
      <c r="F580" s="190">
        <v>4000</v>
      </c>
      <c r="G580" s="190">
        <v>4000</v>
      </c>
      <c r="H580" s="261">
        <f t="shared" si="8"/>
        <v>100</v>
      </c>
      <c r="I580" s="253"/>
    </row>
    <row r="581" spans="1:9" s="259" customFormat="1" ht="11.25" x14ac:dyDescent="0.2">
      <c r="A581" s="186" t="s">
        <v>1370</v>
      </c>
      <c r="B581" s="188">
        <v>1210200030</v>
      </c>
      <c r="C581" s="189">
        <v>244</v>
      </c>
      <c r="D581" s="187">
        <v>4</v>
      </c>
      <c r="E581" s="187">
        <v>10</v>
      </c>
      <c r="F581" s="190">
        <v>800</v>
      </c>
      <c r="G581" s="190">
        <v>800</v>
      </c>
      <c r="H581" s="261">
        <f t="shared" si="8"/>
        <v>100</v>
      </c>
      <c r="I581" s="253"/>
    </row>
    <row r="582" spans="1:9" s="259" customFormat="1" ht="11.25" x14ac:dyDescent="0.2">
      <c r="A582" s="186" t="s">
        <v>1370</v>
      </c>
      <c r="B582" s="188">
        <v>1210200050</v>
      </c>
      <c r="C582" s="189">
        <v>244</v>
      </c>
      <c r="D582" s="187">
        <v>4</v>
      </c>
      <c r="E582" s="187">
        <v>10</v>
      </c>
      <c r="F582" s="190">
        <v>5000</v>
      </c>
      <c r="G582" s="190">
        <v>2098.4</v>
      </c>
      <c r="H582" s="261">
        <f t="shared" si="8"/>
        <v>41.967999999999996</v>
      </c>
      <c r="I582" s="253"/>
    </row>
    <row r="583" spans="1:9" s="259" customFormat="1" ht="22.5" x14ac:dyDescent="0.2">
      <c r="A583" s="186" t="s">
        <v>1385</v>
      </c>
      <c r="B583" s="188">
        <v>1210270080</v>
      </c>
      <c r="C583" s="189">
        <v>521</v>
      </c>
      <c r="D583" s="187">
        <v>4</v>
      </c>
      <c r="E583" s="187">
        <v>10</v>
      </c>
      <c r="F583" s="190">
        <v>11350.3</v>
      </c>
      <c r="G583" s="190">
        <v>10783.2</v>
      </c>
      <c r="H583" s="261">
        <f t="shared" si="8"/>
        <v>95.003656291023148</v>
      </c>
      <c r="I583" s="253"/>
    </row>
    <row r="584" spans="1:9" s="259" customFormat="1" ht="22.5" x14ac:dyDescent="0.2">
      <c r="A584" s="186" t="s">
        <v>1385</v>
      </c>
      <c r="B584" s="188">
        <v>1210275190</v>
      </c>
      <c r="C584" s="189">
        <v>521</v>
      </c>
      <c r="D584" s="187">
        <v>4</v>
      </c>
      <c r="E584" s="187">
        <v>10</v>
      </c>
      <c r="F584" s="190">
        <v>6000</v>
      </c>
      <c r="G584" s="190">
        <v>0</v>
      </c>
      <c r="H584" s="261">
        <f t="shared" si="8"/>
        <v>0</v>
      </c>
      <c r="I584" s="253"/>
    </row>
    <row r="585" spans="1:9" s="259" customFormat="1" ht="11.25" x14ac:dyDescent="0.2">
      <c r="A585" s="186" t="s">
        <v>841</v>
      </c>
      <c r="B585" s="188">
        <v>1210300000</v>
      </c>
      <c r="C585" s="189"/>
      <c r="D585" s="187"/>
      <c r="E585" s="187"/>
      <c r="F585" s="190">
        <v>43889.7</v>
      </c>
      <c r="G585" s="190">
        <v>40255.800000000003</v>
      </c>
      <c r="H585" s="261">
        <f t="shared" si="8"/>
        <v>91.720380863847339</v>
      </c>
      <c r="I585" s="253"/>
    </row>
    <row r="586" spans="1:9" s="259" customFormat="1" ht="11.25" x14ac:dyDescent="0.2">
      <c r="A586" s="186" t="s">
        <v>1379</v>
      </c>
      <c r="B586" s="188">
        <v>1210300040</v>
      </c>
      <c r="C586" s="189">
        <v>242</v>
      </c>
      <c r="D586" s="187">
        <v>4</v>
      </c>
      <c r="E586" s="187">
        <v>10</v>
      </c>
      <c r="F586" s="190">
        <v>17782.900000000001</v>
      </c>
      <c r="G586" s="190">
        <v>16702.3</v>
      </c>
      <c r="H586" s="261">
        <f t="shared" si="8"/>
        <v>93.92337582733974</v>
      </c>
      <c r="I586" s="253"/>
    </row>
    <row r="587" spans="1:9" s="259" customFormat="1" ht="11.25" x14ac:dyDescent="0.2">
      <c r="A587" s="186" t="s">
        <v>1379</v>
      </c>
      <c r="B587" s="188">
        <v>1210300190</v>
      </c>
      <c r="C587" s="189">
        <v>242</v>
      </c>
      <c r="D587" s="187">
        <v>4</v>
      </c>
      <c r="E587" s="187">
        <v>10</v>
      </c>
      <c r="F587" s="190">
        <v>10</v>
      </c>
      <c r="G587" s="190">
        <v>0</v>
      </c>
      <c r="H587" s="261">
        <f t="shared" si="8"/>
        <v>0</v>
      </c>
      <c r="I587" s="253"/>
    </row>
    <row r="588" spans="1:9" s="259" customFormat="1" ht="33.75" x14ac:dyDescent="0.2">
      <c r="A588" s="186" t="s">
        <v>1386</v>
      </c>
      <c r="B588" s="188">
        <v>1210340040</v>
      </c>
      <c r="C588" s="189">
        <v>813</v>
      </c>
      <c r="D588" s="187">
        <v>4</v>
      </c>
      <c r="E588" s="187">
        <v>10</v>
      </c>
      <c r="F588" s="190">
        <v>26096.799999999999</v>
      </c>
      <c r="G588" s="190">
        <v>23553.5</v>
      </c>
      <c r="H588" s="261">
        <f t="shared" si="8"/>
        <v>90.25436068790043</v>
      </c>
      <c r="I588" s="253"/>
    </row>
    <row r="589" spans="1:9" s="259" customFormat="1" ht="11.25" x14ac:dyDescent="0.2">
      <c r="A589" s="186" t="s">
        <v>845</v>
      </c>
      <c r="B589" s="188">
        <v>1210400000</v>
      </c>
      <c r="C589" s="189"/>
      <c r="D589" s="187"/>
      <c r="E589" s="187"/>
      <c r="F589" s="190">
        <v>510</v>
      </c>
      <c r="G589" s="190">
        <v>500</v>
      </c>
      <c r="H589" s="261">
        <f t="shared" si="8"/>
        <v>98.039215686274503</v>
      </c>
      <c r="I589" s="253"/>
    </row>
    <row r="590" spans="1:9" s="259" customFormat="1" ht="11.25" x14ac:dyDescent="0.2">
      <c r="A590" s="186" t="s">
        <v>1379</v>
      </c>
      <c r="B590" s="188">
        <v>1210400050</v>
      </c>
      <c r="C590" s="189">
        <v>242</v>
      </c>
      <c r="D590" s="187">
        <v>4</v>
      </c>
      <c r="E590" s="187">
        <v>10</v>
      </c>
      <c r="F590" s="190">
        <v>510</v>
      </c>
      <c r="G590" s="190">
        <v>500</v>
      </c>
      <c r="H590" s="261">
        <f t="shared" si="8"/>
        <v>98.039215686274503</v>
      </c>
      <c r="I590" s="253"/>
    </row>
    <row r="591" spans="1:9" s="259" customFormat="1" ht="11.25" x14ac:dyDescent="0.2">
      <c r="A591" s="186" t="s">
        <v>847</v>
      </c>
      <c r="B591" s="188">
        <v>1210500000</v>
      </c>
      <c r="C591" s="189"/>
      <c r="D591" s="187"/>
      <c r="E591" s="187"/>
      <c r="F591" s="190">
        <v>6042.5</v>
      </c>
      <c r="G591" s="190">
        <v>0</v>
      </c>
      <c r="H591" s="261">
        <f t="shared" si="8"/>
        <v>0</v>
      </c>
      <c r="I591" s="253"/>
    </row>
    <row r="592" spans="1:9" s="259" customFormat="1" ht="11.25" x14ac:dyDescent="0.2">
      <c r="A592" s="186" t="s">
        <v>1379</v>
      </c>
      <c r="B592" s="188">
        <v>1210500060</v>
      </c>
      <c r="C592" s="189">
        <v>242</v>
      </c>
      <c r="D592" s="187">
        <v>4</v>
      </c>
      <c r="E592" s="187">
        <v>10</v>
      </c>
      <c r="F592" s="190">
        <v>4312.5</v>
      </c>
      <c r="G592" s="190">
        <v>0</v>
      </c>
      <c r="H592" s="261">
        <f t="shared" ref="H592:H655" si="9">+G592/F592*100</f>
        <v>0</v>
      </c>
      <c r="I592" s="253"/>
    </row>
    <row r="593" spans="1:9" s="259" customFormat="1" ht="33.75" x14ac:dyDescent="0.2">
      <c r="A593" s="186" t="s">
        <v>1386</v>
      </c>
      <c r="B593" s="188">
        <v>1210500070</v>
      </c>
      <c r="C593" s="189">
        <v>813</v>
      </c>
      <c r="D593" s="187">
        <v>4</v>
      </c>
      <c r="E593" s="187">
        <v>10</v>
      </c>
      <c r="F593" s="190">
        <v>1730</v>
      </c>
      <c r="G593" s="190">
        <v>0</v>
      </c>
      <c r="H593" s="261">
        <f t="shared" si="9"/>
        <v>0</v>
      </c>
      <c r="I593" s="253"/>
    </row>
    <row r="594" spans="1:9" s="259" customFormat="1" ht="11.25" x14ac:dyDescent="0.2">
      <c r="A594" s="186" t="s">
        <v>1519</v>
      </c>
      <c r="B594" s="188" t="s">
        <v>1520</v>
      </c>
      <c r="C594" s="189"/>
      <c r="D594" s="187"/>
      <c r="E594" s="187"/>
      <c r="F594" s="190">
        <v>5897.3</v>
      </c>
      <c r="G594" s="190">
        <v>5897.3</v>
      </c>
      <c r="H594" s="261">
        <f t="shared" si="9"/>
        <v>100</v>
      </c>
      <c r="I594" s="253"/>
    </row>
    <row r="595" spans="1:9" s="259" customFormat="1" ht="11.25" x14ac:dyDescent="0.2">
      <c r="A595" s="186" t="s">
        <v>1379</v>
      </c>
      <c r="B595" s="188" t="s">
        <v>1522</v>
      </c>
      <c r="C595" s="189">
        <v>242</v>
      </c>
      <c r="D595" s="187">
        <v>4</v>
      </c>
      <c r="E595" s="187">
        <v>10</v>
      </c>
      <c r="F595" s="190">
        <v>5897.3</v>
      </c>
      <c r="G595" s="190">
        <v>5897.3</v>
      </c>
      <c r="H595" s="261">
        <f t="shared" si="9"/>
        <v>100</v>
      </c>
      <c r="I595" s="253"/>
    </row>
    <row r="596" spans="1:9" s="259" customFormat="1" ht="33.75" x14ac:dyDescent="0.2">
      <c r="A596" s="186" t="s">
        <v>712</v>
      </c>
      <c r="B596" s="188">
        <v>1220000000</v>
      </c>
      <c r="C596" s="189"/>
      <c r="D596" s="187"/>
      <c r="E596" s="187"/>
      <c r="F596" s="190">
        <v>71647.8</v>
      </c>
      <c r="G596" s="190">
        <v>71156.7</v>
      </c>
      <c r="H596" s="261">
        <f t="shared" si="9"/>
        <v>99.314563740966221</v>
      </c>
      <c r="I596" s="253"/>
    </row>
    <row r="597" spans="1:9" s="259" customFormat="1" ht="33.75" x14ac:dyDescent="0.2">
      <c r="A597" s="186" t="s">
        <v>1395</v>
      </c>
      <c r="B597" s="188">
        <v>1220040030</v>
      </c>
      <c r="C597" s="189">
        <v>621</v>
      </c>
      <c r="D597" s="187">
        <v>4</v>
      </c>
      <c r="E597" s="187">
        <v>1</v>
      </c>
      <c r="F597" s="190">
        <v>66747.8</v>
      </c>
      <c r="G597" s="190">
        <v>66256.7</v>
      </c>
      <c r="H597" s="261">
        <f t="shared" si="9"/>
        <v>99.264245413331963</v>
      </c>
      <c r="I597" s="253"/>
    </row>
    <row r="598" spans="1:9" s="259" customFormat="1" ht="11.25" x14ac:dyDescent="0.2">
      <c r="A598" s="186" t="s">
        <v>1383</v>
      </c>
      <c r="B598" s="188">
        <v>1220040030</v>
      </c>
      <c r="C598" s="189">
        <v>622</v>
      </c>
      <c r="D598" s="187">
        <v>4</v>
      </c>
      <c r="E598" s="187">
        <v>1</v>
      </c>
      <c r="F598" s="190">
        <v>4900</v>
      </c>
      <c r="G598" s="190">
        <v>4900</v>
      </c>
      <c r="H598" s="261">
        <f t="shared" si="9"/>
        <v>100</v>
      </c>
      <c r="I598" s="253"/>
    </row>
    <row r="599" spans="1:9" s="259" customFormat="1" ht="22.5" x14ac:dyDescent="0.2">
      <c r="A599" s="186" t="s">
        <v>1772</v>
      </c>
      <c r="B599" s="188">
        <v>1230000000</v>
      </c>
      <c r="C599" s="189"/>
      <c r="D599" s="187"/>
      <c r="E599" s="187"/>
      <c r="F599" s="190">
        <v>71317.5</v>
      </c>
      <c r="G599" s="190">
        <v>63849.1</v>
      </c>
      <c r="H599" s="261">
        <f t="shared" si="9"/>
        <v>89.527955971535732</v>
      </c>
      <c r="I599" s="253"/>
    </row>
    <row r="600" spans="1:9" s="259" customFormat="1" ht="22.5" x14ac:dyDescent="0.2">
      <c r="A600" s="186" t="s">
        <v>1296</v>
      </c>
      <c r="B600" s="188">
        <v>1230100000</v>
      </c>
      <c r="C600" s="189"/>
      <c r="D600" s="187"/>
      <c r="E600" s="187"/>
      <c r="F600" s="190">
        <v>70117.5</v>
      </c>
      <c r="G600" s="190">
        <v>63849.1</v>
      </c>
      <c r="H600" s="261">
        <f t="shared" si="9"/>
        <v>91.060149035547468</v>
      </c>
      <c r="I600" s="253"/>
    </row>
    <row r="601" spans="1:9" s="259" customFormat="1" ht="33.75" x14ac:dyDescent="0.2">
      <c r="A601" s="186" t="s">
        <v>1395</v>
      </c>
      <c r="B601" s="188">
        <v>1230140050</v>
      </c>
      <c r="C601" s="189">
        <v>621</v>
      </c>
      <c r="D601" s="187">
        <v>12</v>
      </c>
      <c r="E601" s="187">
        <v>1</v>
      </c>
      <c r="F601" s="190">
        <v>15999.7</v>
      </c>
      <c r="G601" s="190">
        <v>14504.7</v>
      </c>
      <c r="H601" s="261">
        <f t="shared" si="9"/>
        <v>90.656074801402525</v>
      </c>
      <c r="I601" s="253"/>
    </row>
    <row r="602" spans="1:9" s="259" customFormat="1" ht="33.75" x14ac:dyDescent="0.2">
      <c r="A602" s="186" t="s">
        <v>1395</v>
      </c>
      <c r="B602" s="188">
        <v>1230140060</v>
      </c>
      <c r="C602" s="189">
        <v>621</v>
      </c>
      <c r="D602" s="187">
        <v>12</v>
      </c>
      <c r="E602" s="187">
        <v>2</v>
      </c>
      <c r="F602" s="190">
        <v>54117.8</v>
      </c>
      <c r="G602" s="190">
        <v>49344.4</v>
      </c>
      <c r="H602" s="261">
        <f t="shared" si="9"/>
        <v>91.179611883705547</v>
      </c>
      <c r="I602" s="253"/>
    </row>
    <row r="603" spans="1:9" s="259" customFormat="1" ht="22.5" x14ac:dyDescent="0.2">
      <c r="A603" s="186" t="s">
        <v>1299</v>
      </c>
      <c r="B603" s="188">
        <v>1230200000</v>
      </c>
      <c r="C603" s="189"/>
      <c r="D603" s="187"/>
      <c r="E603" s="187"/>
      <c r="F603" s="190">
        <v>1200</v>
      </c>
      <c r="G603" s="190">
        <v>0</v>
      </c>
      <c r="H603" s="261">
        <f t="shared" si="9"/>
        <v>0</v>
      </c>
      <c r="I603" s="253"/>
    </row>
    <row r="604" spans="1:9" s="259" customFormat="1" ht="33.75" x14ac:dyDescent="0.2">
      <c r="A604" s="186" t="s">
        <v>1386</v>
      </c>
      <c r="B604" s="188">
        <v>1230260010</v>
      </c>
      <c r="C604" s="189">
        <v>813</v>
      </c>
      <c r="D604" s="187">
        <v>12</v>
      </c>
      <c r="E604" s="187">
        <v>2</v>
      </c>
      <c r="F604" s="190">
        <v>1200</v>
      </c>
      <c r="G604" s="190">
        <v>0</v>
      </c>
      <c r="H604" s="261">
        <f t="shared" si="9"/>
        <v>0</v>
      </c>
      <c r="I604" s="253"/>
    </row>
    <row r="605" spans="1:9" s="257" customFormat="1" ht="21" x14ac:dyDescent="0.2">
      <c r="A605" s="181" t="s">
        <v>1428</v>
      </c>
      <c r="B605" s="183">
        <v>1300000000</v>
      </c>
      <c r="C605" s="184"/>
      <c r="D605" s="182"/>
      <c r="E605" s="182"/>
      <c r="F605" s="185">
        <v>2640708.7999999998</v>
      </c>
      <c r="G605" s="185">
        <v>2634859</v>
      </c>
      <c r="H605" s="255">
        <f t="shared" si="9"/>
        <v>99.778476142466005</v>
      </c>
      <c r="I605" s="256"/>
    </row>
    <row r="606" spans="1:9" s="259" customFormat="1" ht="22.5" x14ac:dyDescent="0.2">
      <c r="A606" s="186" t="s">
        <v>1308</v>
      </c>
      <c r="B606" s="188">
        <v>1310000000</v>
      </c>
      <c r="C606" s="189"/>
      <c r="D606" s="187"/>
      <c r="E606" s="187"/>
      <c r="F606" s="190">
        <v>2605929.6</v>
      </c>
      <c r="G606" s="190">
        <v>2605929.7000000002</v>
      </c>
      <c r="H606" s="261">
        <f t="shared" si="9"/>
        <v>100.00000383740222</v>
      </c>
      <c r="I606" s="253"/>
    </row>
    <row r="607" spans="1:9" s="259" customFormat="1" ht="22.5" x14ac:dyDescent="0.2">
      <c r="A607" s="186" t="s">
        <v>1309</v>
      </c>
      <c r="B607" s="188">
        <v>1310100000</v>
      </c>
      <c r="C607" s="189"/>
      <c r="D607" s="187"/>
      <c r="E607" s="187"/>
      <c r="F607" s="190">
        <v>2449374.5</v>
      </c>
      <c r="G607" s="190">
        <v>2449374.6</v>
      </c>
      <c r="H607" s="261">
        <f t="shared" si="9"/>
        <v>100.00000408267499</v>
      </c>
      <c r="I607" s="253"/>
    </row>
    <row r="608" spans="1:9" s="259" customFormat="1" ht="11.25" x14ac:dyDescent="0.2">
      <c r="A608" s="186" t="s">
        <v>1310</v>
      </c>
      <c r="B608" s="188">
        <v>1310170010</v>
      </c>
      <c r="C608" s="189">
        <v>511</v>
      </c>
      <c r="D608" s="187">
        <v>14</v>
      </c>
      <c r="E608" s="187">
        <v>1</v>
      </c>
      <c r="F608" s="190">
        <v>2055618.8</v>
      </c>
      <c r="G608" s="190">
        <v>2055618.8</v>
      </c>
      <c r="H608" s="261">
        <f t="shared" si="9"/>
        <v>100</v>
      </c>
      <c r="I608" s="253"/>
    </row>
    <row r="609" spans="1:9" s="259" customFormat="1" ht="11.25" x14ac:dyDescent="0.2">
      <c r="A609" s="186" t="s">
        <v>1311</v>
      </c>
      <c r="B609" s="188">
        <v>1310170020</v>
      </c>
      <c r="C609" s="189">
        <v>512</v>
      </c>
      <c r="D609" s="187">
        <v>14</v>
      </c>
      <c r="E609" s="187">
        <v>2</v>
      </c>
      <c r="F609" s="190">
        <v>393755.7</v>
      </c>
      <c r="G609" s="190">
        <v>393755.8</v>
      </c>
      <c r="H609" s="261">
        <f t="shared" si="9"/>
        <v>100.00002539645774</v>
      </c>
      <c r="I609" s="253"/>
    </row>
    <row r="610" spans="1:9" s="259" customFormat="1" ht="22.5" x14ac:dyDescent="0.2">
      <c r="A610" s="186" t="s">
        <v>1314</v>
      </c>
      <c r="B610" s="188">
        <v>1310200000</v>
      </c>
      <c r="C610" s="189"/>
      <c r="D610" s="187"/>
      <c r="E610" s="187"/>
      <c r="F610" s="190">
        <v>156555.1</v>
      </c>
      <c r="G610" s="190">
        <v>156555.1</v>
      </c>
      <c r="H610" s="261">
        <f t="shared" si="9"/>
        <v>100</v>
      </c>
      <c r="I610" s="253"/>
    </row>
    <row r="611" spans="1:9" s="259" customFormat="1" ht="11.25" x14ac:dyDescent="0.2">
      <c r="A611" s="186" t="s">
        <v>1369</v>
      </c>
      <c r="B611" s="188">
        <v>1310276010</v>
      </c>
      <c r="C611" s="189">
        <v>530</v>
      </c>
      <c r="D611" s="187">
        <v>14</v>
      </c>
      <c r="E611" s="187">
        <v>3</v>
      </c>
      <c r="F611" s="190">
        <v>156555.1</v>
      </c>
      <c r="G611" s="190">
        <v>156555.1</v>
      </c>
      <c r="H611" s="261">
        <f t="shared" si="9"/>
        <v>100</v>
      </c>
      <c r="I611" s="253"/>
    </row>
    <row r="612" spans="1:9" s="259" customFormat="1" ht="11.25" x14ac:dyDescent="0.2">
      <c r="A612" s="186" t="s">
        <v>1303</v>
      </c>
      <c r="B612" s="188">
        <v>1320000000</v>
      </c>
      <c r="C612" s="189"/>
      <c r="D612" s="187"/>
      <c r="E612" s="187"/>
      <c r="F612" s="190">
        <v>33694.800000000003</v>
      </c>
      <c r="G612" s="190">
        <v>28580.5</v>
      </c>
      <c r="H612" s="261">
        <f t="shared" si="9"/>
        <v>84.821693555088601</v>
      </c>
      <c r="I612" s="253"/>
    </row>
    <row r="613" spans="1:9" s="259" customFormat="1" ht="11.25" x14ac:dyDescent="0.2">
      <c r="A613" s="186" t="s">
        <v>1403</v>
      </c>
      <c r="B613" s="188">
        <v>1320013000</v>
      </c>
      <c r="C613" s="189">
        <v>720</v>
      </c>
      <c r="D613" s="187">
        <v>13</v>
      </c>
      <c r="E613" s="187">
        <v>1</v>
      </c>
      <c r="F613" s="190">
        <v>33694.800000000003</v>
      </c>
      <c r="G613" s="190">
        <v>28580.5</v>
      </c>
      <c r="H613" s="261">
        <f t="shared" si="9"/>
        <v>84.821693555088601</v>
      </c>
      <c r="I613" s="253"/>
    </row>
    <row r="614" spans="1:9" s="259" customFormat="1" ht="11.25" x14ac:dyDescent="0.2">
      <c r="A614" s="186" t="s">
        <v>627</v>
      </c>
      <c r="B614" s="188">
        <v>1330000000</v>
      </c>
      <c r="C614" s="189"/>
      <c r="D614" s="187"/>
      <c r="E614" s="187"/>
      <c r="F614" s="190">
        <v>1084.4000000000001</v>
      </c>
      <c r="G614" s="190">
        <v>348.8</v>
      </c>
      <c r="H614" s="261">
        <f t="shared" si="9"/>
        <v>32.165252674289931</v>
      </c>
      <c r="I614" s="253"/>
    </row>
    <row r="615" spans="1:9" s="259" customFormat="1" ht="11.25" x14ac:dyDescent="0.2">
      <c r="A615" s="186" t="s">
        <v>1370</v>
      </c>
      <c r="B615" s="188">
        <v>1330000130</v>
      </c>
      <c r="C615" s="189">
        <v>244</v>
      </c>
      <c r="D615" s="187">
        <v>1</v>
      </c>
      <c r="E615" s="187">
        <v>13</v>
      </c>
      <c r="F615" s="190">
        <v>1084.4000000000001</v>
      </c>
      <c r="G615" s="190">
        <v>348.8</v>
      </c>
      <c r="H615" s="261">
        <f t="shared" si="9"/>
        <v>32.165252674289931</v>
      </c>
      <c r="I615" s="253"/>
    </row>
    <row r="616" spans="1:9" s="257" customFormat="1" ht="21" x14ac:dyDescent="0.2">
      <c r="A616" s="181" t="s">
        <v>854</v>
      </c>
      <c r="B616" s="183">
        <v>1400000000</v>
      </c>
      <c r="C616" s="184"/>
      <c r="D616" s="182"/>
      <c r="E616" s="182"/>
      <c r="F616" s="185">
        <v>130491.6</v>
      </c>
      <c r="G616" s="185">
        <v>130491.5</v>
      </c>
      <c r="H616" s="255">
        <f t="shared" si="9"/>
        <v>99.999923366714782</v>
      </c>
      <c r="I616" s="256"/>
    </row>
    <row r="617" spans="1:9" s="259" customFormat="1" ht="22.5" x14ac:dyDescent="0.2">
      <c r="A617" s="186" t="s">
        <v>1105</v>
      </c>
      <c r="B617" s="188">
        <v>1410000000</v>
      </c>
      <c r="C617" s="189"/>
      <c r="D617" s="187"/>
      <c r="E617" s="187"/>
      <c r="F617" s="190">
        <v>123895.1</v>
      </c>
      <c r="G617" s="190">
        <v>123895</v>
      </c>
      <c r="H617" s="261">
        <f t="shared" si="9"/>
        <v>99.999919286557741</v>
      </c>
      <c r="I617" s="253"/>
    </row>
    <row r="618" spans="1:9" s="259" customFormat="1" ht="33.75" x14ac:dyDescent="0.2">
      <c r="A618" s="186" t="s">
        <v>1374</v>
      </c>
      <c r="B618" s="188">
        <v>1410047010</v>
      </c>
      <c r="C618" s="189">
        <v>611</v>
      </c>
      <c r="D618" s="187">
        <v>9</v>
      </c>
      <c r="E618" s="187">
        <v>1</v>
      </c>
      <c r="F618" s="190">
        <v>123895.1</v>
      </c>
      <c r="G618" s="190">
        <v>123895</v>
      </c>
      <c r="H618" s="261">
        <f t="shared" si="9"/>
        <v>99.999919286557741</v>
      </c>
      <c r="I618" s="253"/>
    </row>
    <row r="619" spans="1:9" s="259" customFormat="1" ht="22.5" x14ac:dyDescent="0.2">
      <c r="A619" s="186" t="s">
        <v>1080</v>
      </c>
      <c r="B619" s="188">
        <v>1420000000</v>
      </c>
      <c r="C619" s="189"/>
      <c r="D619" s="187"/>
      <c r="E619" s="187"/>
      <c r="F619" s="190">
        <v>1000</v>
      </c>
      <c r="G619" s="190">
        <v>1000</v>
      </c>
      <c r="H619" s="261">
        <f t="shared" si="9"/>
        <v>100</v>
      </c>
      <c r="I619" s="253"/>
    </row>
    <row r="620" spans="1:9" s="259" customFormat="1" ht="11.25" x14ac:dyDescent="0.2">
      <c r="A620" s="186" t="s">
        <v>1370</v>
      </c>
      <c r="B620" s="188">
        <v>1420020150</v>
      </c>
      <c r="C620" s="189">
        <v>244</v>
      </c>
      <c r="D620" s="187">
        <v>9</v>
      </c>
      <c r="E620" s="187">
        <v>9</v>
      </c>
      <c r="F620" s="190">
        <v>530</v>
      </c>
      <c r="G620" s="190">
        <v>530</v>
      </c>
      <c r="H620" s="261">
        <f t="shared" si="9"/>
        <v>100</v>
      </c>
      <c r="I620" s="253"/>
    </row>
    <row r="621" spans="1:9" s="259" customFormat="1" ht="11.25" x14ac:dyDescent="0.2">
      <c r="A621" s="186" t="s">
        <v>1372</v>
      </c>
      <c r="B621" s="188">
        <v>1420020150</v>
      </c>
      <c r="C621" s="189">
        <v>612</v>
      </c>
      <c r="D621" s="187">
        <v>11</v>
      </c>
      <c r="E621" s="187">
        <v>3</v>
      </c>
      <c r="F621" s="190">
        <v>470</v>
      </c>
      <c r="G621" s="190">
        <v>470</v>
      </c>
      <c r="H621" s="261">
        <f t="shared" si="9"/>
        <v>100</v>
      </c>
      <c r="I621" s="253"/>
    </row>
    <row r="622" spans="1:9" s="259" customFormat="1" ht="33.75" x14ac:dyDescent="0.2">
      <c r="A622" s="186" t="s">
        <v>855</v>
      </c>
      <c r="B622" s="188">
        <v>1430000000</v>
      </c>
      <c r="C622" s="189"/>
      <c r="D622" s="187"/>
      <c r="E622" s="187"/>
      <c r="F622" s="190">
        <v>2696.5</v>
      </c>
      <c r="G622" s="190">
        <v>2696.5</v>
      </c>
      <c r="H622" s="261">
        <f t="shared" si="9"/>
        <v>100</v>
      </c>
      <c r="I622" s="253"/>
    </row>
    <row r="623" spans="1:9" s="259" customFormat="1" ht="11.25" x14ac:dyDescent="0.2">
      <c r="A623" s="186" t="s">
        <v>1370</v>
      </c>
      <c r="B623" s="188">
        <v>1430067000</v>
      </c>
      <c r="C623" s="189">
        <v>244</v>
      </c>
      <c r="D623" s="187">
        <v>4</v>
      </c>
      <c r="E623" s="187">
        <v>12</v>
      </c>
      <c r="F623" s="190">
        <v>97.2</v>
      </c>
      <c r="G623" s="190">
        <v>97.2</v>
      </c>
      <c r="H623" s="261">
        <f t="shared" si="9"/>
        <v>100</v>
      </c>
      <c r="I623" s="253"/>
    </row>
    <row r="624" spans="1:9" s="259" customFormat="1" ht="33.75" x14ac:dyDescent="0.2">
      <c r="A624" s="186" t="s">
        <v>1386</v>
      </c>
      <c r="B624" s="188">
        <v>1430067000</v>
      </c>
      <c r="C624" s="189">
        <v>813</v>
      </c>
      <c r="D624" s="187">
        <v>4</v>
      </c>
      <c r="E624" s="187">
        <v>12</v>
      </c>
      <c r="F624" s="190">
        <v>2599.3000000000002</v>
      </c>
      <c r="G624" s="190">
        <v>2599.3000000000002</v>
      </c>
      <c r="H624" s="261">
        <f t="shared" si="9"/>
        <v>100</v>
      </c>
      <c r="I624" s="253"/>
    </row>
    <row r="625" spans="1:9" s="259" customFormat="1" ht="45" x14ac:dyDescent="0.2">
      <c r="A625" s="186" t="s">
        <v>1162</v>
      </c>
      <c r="B625" s="188">
        <v>1440000000</v>
      </c>
      <c r="C625" s="189"/>
      <c r="D625" s="187"/>
      <c r="E625" s="187"/>
      <c r="F625" s="190">
        <v>2900</v>
      </c>
      <c r="G625" s="190">
        <v>2900</v>
      </c>
      <c r="H625" s="261">
        <f t="shared" si="9"/>
        <v>100</v>
      </c>
      <c r="I625" s="253"/>
    </row>
    <row r="626" spans="1:9" s="259" customFormat="1" ht="11.25" x14ac:dyDescent="0.2">
      <c r="A626" s="186" t="s">
        <v>1370</v>
      </c>
      <c r="B626" s="188">
        <v>1440006000</v>
      </c>
      <c r="C626" s="189">
        <v>244</v>
      </c>
      <c r="D626" s="187">
        <v>9</v>
      </c>
      <c r="E626" s="187">
        <v>9</v>
      </c>
      <c r="F626" s="190">
        <v>2400</v>
      </c>
      <c r="G626" s="190">
        <v>2400</v>
      </c>
      <c r="H626" s="261">
        <f t="shared" si="9"/>
        <v>100</v>
      </c>
      <c r="I626" s="253"/>
    </row>
    <row r="627" spans="1:9" s="259" customFormat="1" ht="11.25" x14ac:dyDescent="0.2">
      <c r="A627" s="186" t="s">
        <v>1378</v>
      </c>
      <c r="B627" s="188">
        <v>1440006000</v>
      </c>
      <c r="C627" s="189">
        <v>633</v>
      </c>
      <c r="D627" s="187">
        <v>10</v>
      </c>
      <c r="E627" s="187">
        <v>6</v>
      </c>
      <c r="F627" s="190">
        <v>500</v>
      </c>
      <c r="G627" s="190">
        <v>500</v>
      </c>
      <c r="H627" s="261">
        <f t="shared" si="9"/>
        <v>100</v>
      </c>
      <c r="I627" s="253"/>
    </row>
    <row r="628" spans="1:9" s="257" customFormat="1" ht="21" x14ac:dyDescent="0.2">
      <c r="A628" s="181" t="s">
        <v>1028</v>
      </c>
      <c r="B628" s="183">
        <v>1500000000</v>
      </c>
      <c r="C628" s="184"/>
      <c r="D628" s="182"/>
      <c r="E628" s="182"/>
      <c r="F628" s="185">
        <v>7781.6</v>
      </c>
      <c r="G628" s="185">
        <v>7049.2</v>
      </c>
      <c r="H628" s="255">
        <f t="shared" si="9"/>
        <v>90.588053870669256</v>
      </c>
      <c r="I628" s="256"/>
    </row>
    <row r="629" spans="1:9" s="259" customFormat="1" ht="22.5" x14ac:dyDescent="0.2">
      <c r="A629" s="186" t="s">
        <v>1029</v>
      </c>
      <c r="B629" s="188">
        <v>1510000000</v>
      </c>
      <c r="C629" s="189"/>
      <c r="D629" s="187"/>
      <c r="E629" s="187"/>
      <c r="F629" s="190">
        <v>981.6</v>
      </c>
      <c r="G629" s="190">
        <v>781.6</v>
      </c>
      <c r="H629" s="261">
        <f t="shared" si="9"/>
        <v>79.625101874490625</v>
      </c>
      <c r="I629" s="253"/>
    </row>
    <row r="630" spans="1:9" s="259" customFormat="1" ht="33.75" x14ac:dyDescent="0.2">
      <c r="A630" s="186" t="s">
        <v>1030</v>
      </c>
      <c r="B630" s="188">
        <v>1510100000</v>
      </c>
      <c r="C630" s="189"/>
      <c r="D630" s="187"/>
      <c r="E630" s="187"/>
      <c r="F630" s="190">
        <v>981.6</v>
      </c>
      <c r="G630" s="190">
        <v>781.6</v>
      </c>
      <c r="H630" s="261">
        <f t="shared" si="9"/>
        <v>79.625101874490625</v>
      </c>
      <c r="I630" s="253"/>
    </row>
    <row r="631" spans="1:9" s="259" customFormat="1" ht="33.75" x14ac:dyDescent="0.2">
      <c r="A631" s="186" t="s">
        <v>1395</v>
      </c>
      <c r="B631" s="188">
        <v>1510101280</v>
      </c>
      <c r="C631" s="189">
        <v>621</v>
      </c>
      <c r="D631" s="187">
        <v>7</v>
      </c>
      <c r="E631" s="187">
        <v>9</v>
      </c>
      <c r="F631" s="190">
        <v>981.6</v>
      </c>
      <c r="G631" s="190">
        <v>781.6</v>
      </c>
      <c r="H631" s="261">
        <f t="shared" si="9"/>
        <v>79.625101874490625</v>
      </c>
      <c r="I631" s="253"/>
    </row>
    <row r="632" spans="1:9" s="259" customFormat="1" ht="11.25" x14ac:dyDescent="0.2">
      <c r="A632" s="186" t="s">
        <v>1032</v>
      </c>
      <c r="B632" s="188">
        <v>1520000000</v>
      </c>
      <c r="C632" s="189"/>
      <c r="D632" s="187"/>
      <c r="E632" s="187"/>
      <c r="F632" s="190">
        <v>6800</v>
      </c>
      <c r="G632" s="190">
        <v>6267.6</v>
      </c>
      <c r="H632" s="261">
        <f t="shared" si="9"/>
        <v>92.170588235294133</v>
      </c>
      <c r="I632" s="253"/>
    </row>
    <row r="633" spans="1:9" s="259" customFormat="1" ht="22.5" x14ac:dyDescent="0.2">
      <c r="A633" s="186" t="s">
        <v>1033</v>
      </c>
      <c r="B633" s="188">
        <v>1520100000</v>
      </c>
      <c r="C633" s="189"/>
      <c r="D633" s="187"/>
      <c r="E633" s="187"/>
      <c r="F633" s="190">
        <v>6800</v>
      </c>
      <c r="G633" s="190">
        <v>6267.6</v>
      </c>
      <c r="H633" s="261">
        <f t="shared" si="9"/>
        <v>92.170588235294133</v>
      </c>
      <c r="I633" s="253"/>
    </row>
    <row r="634" spans="1:9" s="259" customFormat="1" ht="11.25" x14ac:dyDescent="0.2">
      <c r="A634" s="186" t="s">
        <v>1379</v>
      </c>
      <c r="B634" s="188">
        <v>1520100280</v>
      </c>
      <c r="C634" s="189">
        <v>242</v>
      </c>
      <c r="D634" s="187">
        <v>7</v>
      </c>
      <c r="E634" s="187">
        <v>9</v>
      </c>
      <c r="F634" s="190">
        <v>1200</v>
      </c>
      <c r="G634" s="190">
        <v>1199.0999999999999</v>
      </c>
      <c r="H634" s="261">
        <f t="shared" si="9"/>
        <v>99.924999999999997</v>
      </c>
      <c r="I634" s="253"/>
    </row>
    <row r="635" spans="1:9" s="259" customFormat="1" ht="11.25" x14ac:dyDescent="0.2">
      <c r="A635" s="186" t="s">
        <v>1370</v>
      </c>
      <c r="B635" s="188">
        <v>1520100280</v>
      </c>
      <c r="C635" s="189">
        <v>244</v>
      </c>
      <c r="D635" s="187">
        <v>7</v>
      </c>
      <c r="E635" s="187">
        <v>9</v>
      </c>
      <c r="F635" s="190">
        <v>2100</v>
      </c>
      <c r="G635" s="190">
        <v>1568.9</v>
      </c>
      <c r="H635" s="261">
        <f t="shared" si="9"/>
        <v>74.709523809523816</v>
      </c>
      <c r="I635" s="253"/>
    </row>
    <row r="636" spans="1:9" s="259" customFormat="1" ht="33.75" x14ac:dyDescent="0.2">
      <c r="A636" s="186" t="s">
        <v>1374</v>
      </c>
      <c r="B636" s="188">
        <v>1520100280</v>
      </c>
      <c r="C636" s="189">
        <v>611</v>
      </c>
      <c r="D636" s="187">
        <v>7</v>
      </c>
      <c r="E636" s="187">
        <v>9</v>
      </c>
      <c r="F636" s="190">
        <v>3500</v>
      </c>
      <c r="G636" s="190">
        <v>3499.6</v>
      </c>
      <c r="H636" s="261">
        <f t="shared" si="9"/>
        <v>99.988571428571433</v>
      </c>
      <c r="I636" s="253"/>
    </row>
    <row r="637" spans="1:9" s="257" customFormat="1" ht="21" x14ac:dyDescent="0.2">
      <c r="A637" s="181" t="s">
        <v>857</v>
      </c>
      <c r="B637" s="183">
        <v>1600000000</v>
      </c>
      <c r="C637" s="184"/>
      <c r="D637" s="182"/>
      <c r="E637" s="182"/>
      <c r="F637" s="185">
        <v>311067.40000000002</v>
      </c>
      <c r="G637" s="185">
        <v>299330.8</v>
      </c>
      <c r="H637" s="255">
        <f t="shared" si="9"/>
        <v>96.226991320851994</v>
      </c>
      <c r="I637" s="256"/>
    </row>
    <row r="638" spans="1:9" s="259" customFormat="1" ht="11.25" x14ac:dyDescent="0.2">
      <c r="A638" s="186" t="s">
        <v>858</v>
      </c>
      <c r="B638" s="188">
        <v>1610000000</v>
      </c>
      <c r="C638" s="189"/>
      <c r="D638" s="187"/>
      <c r="E638" s="187"/>
      <c r="F638" s="190">
        <v>111908.1</v>
      </c>
      <c r="G638" s="190">
        <v>104765</v>
      </c>
      <c r="H638" s="261">
        <f t="shared" si="9"/>
        <v>93.616994659010373</v>
      </c>
      <c r="I638" s="253"/>
    </row>
    <row r="639" spans="1:9" s="259" customFormat="1" ht="11.25" x14ac:dyDescent="0.2">
      <c r="A639" s="186" t="s">
        <v>1370</v>
      </c>
      <c r="B639" s="188">
        <v>1610000340</v>
      </c>
      <c r="C639" s="189">
        <v>244</v>
      </c>
      <c r="D639" s="187">
        <v>4</v>
      </c>
      <c r="E639" s="187">
        <v>12</v>
      </c>
      <c r="F639" s="190">
        <v>3900</v>
      </c>
      <c r="G639" s="190">
        <v>1170</v>
      </c>
      <c r="H639" s="261">
        <f t="shared" si="9"/>
        <v>30</v>
      </c>
      <c r="I639" s="253"/>
    </row>
    <row r="640" spans="1:9" s="259" customFormat="1" ht="11.25" x14ac:dyDescent="0.2">
      <c r="A640" s="186" t="s">
        <v>1370</v>
      </c>
      <c r="B640" s="188" t="s">
        <v>859</v>
      </c>
      <c r="C640" s="189">
        <v>244</v>
      </c>
      <c r="D640" s="187">
        <v>5</v>
      </c>
      <c r="E640" s="187">
        <v>2</v>
      </c>
      <c r="F640" s="190">
        <v>1207.0999999999999</v>
      </c>
      <c r="G640" s="190">
        <v>300</v>
      </c>
      <c r="H640" s="261">
        <f t="shared" si="9"/>
        <v>24.852953359290865</v>
      </c>
      <c r="I640" s="253"/>
    </row>
    <row r="641" spans="1:9" s="259" customFormat="1" ht="22.5" x14ac:dyDescent="0.2">
      <c r="A641" s="186" t="s">
        <v>1376</v>
      </c>
      <c r="B641" s="188" t="s">
        <v>859</v>
      </c>
      <c r="C641" s="189">
        <v>414</v>
      </c>
      <c r="D641" s="187">
        <v>5</v>
      </c>
      <c r="E641" s="187">
        <v>2</v>
      </c>
      <c r="F641" s="190">
        <v>106801</v>
      </c>
      <c r="G641" s="190">
        <v>103295</v>
      </c>
      <c r="H641" s="261">
        <f t="shared" si="9"/>
        <v>96.717259201692869</v>
      </c>
      <c r="I641" s="253"/>
    </row>
    <row r="642" spans="1:9" s="259" customFormat="1" ht="22.5" x14ac:dyDescent="0.2">
      <c r="A642" s="186" t="s">
        <v>1532</v>
      </c>
      <c r="B642" s="188">
        <v>1620000000</v>
      </c>
      <c r="C642" s="189"/>
      <c r="D642" s="187"/>
      <c r="E642" s="187"/>
      <c r="F642" s="190">
        <v>54699.5</v>
      </c>
      <c r="G642" s="190">
        <v>54200</v>
      </c>
      <c r="H642" s="261">
        <f t="shared" si="9"/>
        <v>99.086828947248151</v>
      </c>
      <c r="I642" s="253"/>
    </row>
    <row r="643" spans="1:9" s="259" customFormat="1" ht="33.75" x14ac:dyDescent="0.2">
      <c r="A643" s="186" t="s">
        <v>1405</v>
      </c>
      <c r="B643" s="188" t="s">
        <v>1534</v>
      </c>
      <c r="C643" s="189">
        <v>812</v>
      </c>
      <c r="D643" s="187">
        <v>4</v>
      </c>
      <c r="E643" s="187">
        <v>12</v>
      </c>
      <c r="F643" s="190">
        <v>499.5</v>
      </c>
      <c r="G643" s="190">
        <v>0</v>
      </c>
      <c r="H643" s="261">
        <f t="shared" si="9"/>
        <v>0</v>
      </c>
      <c r="I643" s="253"/>
    </row>
    <row r="644" spans="1:9" s="259" customFormat="1" ht="33.75" x14ac:dyDescent="0.2">
      <c r="A644" s="186" t="s">
        <v>1386</v>
      </c>
      <c r="B644" s="188" t="s">
        <v>1534</v>
      </c>
      <c r="C644" s="189">
        <v>813</v>
      </c>
      <c r="D644" s="187">
        <v>4</v>
      </c>
      <c r="E644" s="187">
        <v>12</v>
      </c>
      <c r="F644" s="190">
        <v>54200</v>
      </c>
      <c r="G644" s="190">
        <v>54200</v>
      </c>
      <c r="H644" s="261">
        <f t="shared" si="9"/>
        <v>100</v>
      </c>
      <c r="I644" s="253"/>
    </row>
    <row r="645" spans="1:9" s="259" customFormat="1" ht="11.25" x14ac:dyDescent="0.2">
      <c r="A645" s="186" t="s">
        <v>1227</v>
      </c>
      <c r="B645" s="188">
        <v>1630000000</v>
      </c>
      <c r="C645" s="189"/>
      <c r="D645" s="187"/>
      <c r="E645" s="187"/>
      <c r="F645" s="190">
        <v>131406.79999999999</v>
      </c>
      <c r="G645" s="190">
        <v>131406.79999999999</v>
      </c>
      <c r="H645" s="261">
        <f t="shared" si="9"/>
        <v>100</v>
      </c>
      <c r="I645" s="253"/>
    </row>
    <row r="646" spans="1:9" s="259" customFormat="1" ht="22.5" x14ac:dyDescent="0.2">
      <c r="A646" s="186" t="s">
        <v>1385</v>
      </c>
      <c r="B646" s="188" t="s">
        <v>1229</v>
      </c>
      <c r="C646" s="189">
        <v>521</v>
      </c>
      <c r="D646" s="187">
        <v>10</v>
      </c>
      <c r="E646" s="187">
        <v>4</v>
      </c>
      <c r="F646" s="190">
        <v>131406.79999999999</v>
      </c>
      <c r="G646" s="190">
        <v>131406.79999999999</v>
      </c>
      <c r="H646" s="261">
        <f t="shared" si="9"/>
        <v>100</v>
      </c>
      <c r="I646" s="253"/>
    </row>
    <row r="647" spans="1:9" s="259" customFormat="1" ht="11.25" x14ac:dyDescent="0.2">
      <c r="A647" s="186" t="s">
        <v>1204</v>
      </c>
      <c r="B647" s="188">
        <v>1640000000</v>
      </c>
      <c r="C647" s="189"/>
      <c r="D647" s="187"/>
      <c r="E647" s="187"/>
      <c r="F647" s="190">
        <v>13053</v>
      </c>
      <c r="G647" s="190">
        <v>8959</v>
      </c>
      <c r="H647" s="261">
        <f t="shared" si="9"/>
        <v>68.63556270589136</v>
      </c>
      <c r="I647" s="253"/>
    </row>
    <row r="648" spans="1:9" s="259" customFormat="1" ht="11.25" x14ac:dyDescent="0.2">
      <c r="A648" s="186" t="s">
        <v>1205</v>
      </c>
      <c r="B648" s="188">
        <v>1640082010</v>
      </c>
      <c r="C648" s="189">
        <v>322</v>
      </c>
      <c r="D648" s="187">
        <v>10</v>
      </c>
      <c r="E648" s="187">
        <v>3</v>
      </c>
      <c r="F648" s="190">
        <v>13053</v>
      </c>
      <c r="G648" s="190">
        <v>8959</v>
      </c>
      <c r="H648" s="261">
        <f t="shared" si="9"/>
        <v>68.63556270589136</v>
      </c>
      <c r="I648" s="253"/>
    </row>
    <row r="649" spans="1:9" s="257" customFormat="1" ht="21" x14ac:dyDescent="0.2">
      <c r="A649" s="181" t="s">
        <v>1484</v>
      </c>
      <c r="B649" s="183">
        <v>1700000000</v>
      </c>
      <c r="C649" s="184"/>
      <c r="D649" s="182"/>
      <c r="E649" s="182"/>
      <c r="F649" s="185">
        <v>2786617.8</v>
      </c>
      <c r="G649" s="185">
        <v>2671368.7000000002</v>
      </c>
      <c r="H649" s="255">
        <f t="shared" si="9"/>
        <v>95.864194221396289</v>
      </c>
      <c r="I649" s="256"/>
    </row>
    <row r="650" spans="1:9" s="259" customFormat="1" ht="11.25" x14ac:dyDescent="0.2">
      <c r="A650" s="186" t="s">
        <v>1489</v>
      </c>
      <c r="B650" s="188">
        <v>1710000000</v>
      </c>
      <c r="C650" s="189"/>
      <c r="D650" s="187"/>
      <c r="E650" s="187"/>
      <c r="F650" s="190">
        <v>2459505.1</v>
      </c>
      <c r="G650" s="190">
        <v>2364109.6</v>
      </c>
      <c r="H650" s="261">
        <f t="shared" si="9"/>
        <v>96.121353844722663</v>
      </c>
      <c r="I650" s="253"/>
    </row>
    <row r="651" spans="1:9" s="259" customFormat="1" ht="11.25" x14ac:dyDescent="0.2">
      <c r="A651" s="186" t="s">
        <v>804</v>
      </c>
      <c r="B651" s="188">
        <v>1710100000</v>
      </c>
      <c r="C651" s="189"/>
      <c r="D651" s="187"/>
      <c r="E651" s="187"/>
      <c r="F651" s="190">
        <v>35266.300000000003</v>
      </c>
      <c r="G651" s="190">
        <v>21679.4</v>
      </c>
      <c r="H651" s="261">
        <f t="shared" si="9"/>
        <v>61.473417965593214</v>
      </c>
      <c r="I651" s="253"/>
    </row>
    <row r="652" spans="1:9" s="259" customFormat="1" ht="22.5" x14ac:dyDescent="0.2">
      <c r="A652" s="186" t="s">
        <v>1376</v>
      </c>
      <c r="B652" s="188">
        <v>1710110610</v>
      </c>
      <c r="C652" s="189">
        <v>414</v>
      </c>
      <c r="D652" s="187">
        <v>4</v>
      </c>
      <c r="E652" s="187">
        <v>9</v>
      </c>
      <c r="F652" s="190">
        <v>35266.300000000003</v>
      </c>
      <c r="G652" s="190">
        <v>21679.4</v>
      </c>
      <c r="H652" s="261">
        <f t="shared" si="9"/>
        <v>61.473417965593214</v>
      </c>
      <c r="I652" s="253"/>
    </row>
    <row r="653" spans="1:9" s="259" customFormat="1" ht="22.5" x14ac:dyDescent="0.2">
      <c r="A653" s="186" t="s">
        <v>806</v>
      </c>
      <c r="B653" s="188">
        <v>1710200000</v>
      </c>
      <c r="C653" s="189"/>
      <c r="D653" s="187"/>
      <c r="E653" s="187"/>
      <c r="F653" s="190">
        <v>456096.7</v>
      </c>
      <c r="G653" s="190">
        <v>442536</v>
      </c>
      <c r="H653" s="261">
        <f t="shared" si="9"/>
        <v>97.026792783197067</v>
      </c>
      <c r="I653" s="253"/>
    </row>
    <row r="654" spans="1:9" s="259" customFormat="1" ht="22.5" x14ac:dyDescent="0.2">
      <c r="A654" s="186" t="s">
        <v>1376</v>
      </c>
      <c r="B654" s="188">
        <v>1710210610</v>
      </c>
      <c r="C654" s="189">
        <v>414</v>
      </c>
      <c r="D654" s="187">
        <v>4</v>
      </c>
      <c r="E654" s="187">
        <v>9</v>
      </c>
      <c r="F654" s="190">
        <v>456096.7</v>
      </c>
      <c r="G654" s="190">
        <v>442536</v>
      </c>
      <c r="H654" s="261">
        <f t="shared" si="9"/>
        <v>97.026792783197067</v>
      </c>
      <c r="I654" s="253"/>
    </row>
    <row r="655" spans="1:9" s="259" customFormat="1" ht="11.25" x14ac:dyDescent="0.2">
      <c r="A655" s="186" t="s">
        <v>808</v>
      </c>
      <c r="B655" s="188">
        <v>1710400000</v>
      </c>
      <c r="C655" s="189"/>
      <c r="D655" s="187"/>
      <c r="E655" s="187"/>
      <c r="F655" s="190">
        <v>31656.400000000001</v>
      </c>
      <c r="G655" s="190">
        <v>25222.9</v>
      </c>
      <c r="H655" s="261">
        <f t="shared" si="9"/>
        <v>79.677095310900796</v>
      </c>
      <c r="I655" s="253"/>
    </row>
    <row r="656" spans="1:9" s="259" customFormat="1" ht="11.25" x14ac:dyDescent="0.2">
      <c r="A656" s="186" t="s">
        <v>1370</v>
      </c>
      <c r="B656" s="188">
        <v>1710410610</v>
      </c>
      <c r="C656" s="189">
        <v>244</v>
      </c>
      <c r="D656" s="187">
        <v>4</v>
      </c>
      <c r="E656" s="187">
        <v>9</v>
      </c>
      <c r="F656" s="190">
        <v>31656.400000000001</v>
      </c>
      <c r="G656" s="190">
        <v>25222.9</v>
      </c>
      <c r="H656" s="261">
        <f t="shared" ref="H656:H719" si="10">+G656/F656*100</f>
        <v>79.677095310900796</v>
      </c>
      <c r="I656" s="253"/>
    </row>
    <row r="657" spans="1:9" s="259" customFormat="1" ht="11.25" x14ac:dyDescent="0.2">
      <c r="A657" s="186" t="s">
        <v>1490</v>
      </c>
      <c r="B657" s="188">
        <v>1710500000</v>
      </c>
      <c r="C657" s="189"/>
      <c r="D657" s="187"/>
      <c r="E657" s="187"/>
      <c r="F657" s="190">
        <v>501363.9</v>
      </c>
      <c r="G657" s="190">
        <v>501363.9</v>
      </c>
      <c r="H657" s="261">
        <f t="shared" si="10"/>
        <v>100</v>
      </c>
      <c r="I657" s="253"/>
    </row>
    <row r="658" spans="1:9" s="259" customFormat="1" ht="22.5" x14ac:dyDescent="0.2">
      <c r="A658" s="186" t="s">
        <v>1375</v>
      </c>
      <c r="B658" s="188">
        <v>1710510610</v>
      </c>
      <c r="C658" s="189">
        <v>243</v>
      </c>
      <c r="D658" s="187">
        <v>4</v>
      </c>
      <c r="E658" s="187">
        <v>9</v>
      </c>
      <c r="F658" s="190">
        <v>434070.1</v>
      </c>
      <c r="G658" s="190">
        <v>434070.1</v>
      </c>
      <c r="H658" s="261">
        <f t="shared" si="10"/>
        <v>100</v>
      </c>
      <c r="I658" s="253"/>
    </row>
    <row r="659" spans="1:9" s="259" customFormat="1" ht="22.5" x14ac:dyDescent="0.2">
      <c r="A659" s="186" t="s">
        <v>1375</v>
      </c>
      <c r="B659" s="188" t="s">
        <v>1493</v>
      </c>
      <c r="C659" s="189">
        <v>243</v>
      </c>
      <c r="D659" s="187">
        <v>4</v>
      </c>
      <c r="E659" s="187">
        <v>9</v>
      </c>
      <c r="F659" s="190">
        <v>67293.8</v>
      </c>
      <c r="G659" s="190">
        <v>67293.8</v>
      </c>
      <c r="H659" s="261">
        <f t="shared" si="10"/>
        <v>100</v>
      </c>
      <c r="I659" s="253"/>
    </row>
    <row r="660" spans="1:9" s="259" customFormat="1" ht="11.25" x14ac:dyDescent="0.2">
      <c r="A660" s="186" t="s">
        <v>1494</v>
      </c>
      <c r="B660" s="188">
        <v>1710600000</v>
      </c>
      <c r="C660" s="189"/>
      <c r="D660" s="187"/>
      <c r="E660" s="187"/>
      <c r="F660" s="190">
        <v>292944</v>
      </c>
      <c r="G660" s="190">
        <v>291520.5</v>
      </c>
      <c r="H660" s="261">
        <f t="shared" si="10"/>
        <v>99.514070948713751</v>
      </c>
      <c r="I660" s="253"/>
    </row>
    <row r="661" spans="1:9" s="259" customFormat="1" ht="11.25" x14ac:dyDescent="0.2">
      <c r="A661" s="186" t="s">
        <v>1370</v>
      </c>
      <c r="B661" s="188">
        <v>1710610610</v>
      </c>
      <c r="C661" s="189">
        <v>244</v>
      </c>
      <c r="D661" s="187">
        <v>4</v>
      </c>
      <c r="E661" s="187">
        <v>9</v>
      </c>
      <c r="F661" s="190">
        <v>292944</v>
      </c>
      <c r="G661" s="190">
        <v>291520.5</v>
      </c>
      <c r="H661" s="261">
        <f t="shared" si="10"/>
        <v>99.514070948713751</v>
      </c>
      <c r="I661" s="253"/>
    </row>
    <row r="662" spans="1:9" s="259" customFormat="1" ht="11.25" x14ac:dyDescent="0.2">
      <c r="A662" s="186" t="s">
        <v>810</v>
      </c>
      <c r="B662" s="188">
        <v>1710700000</v>
      </c>
      <c r="C662" s="189"/>
      <c r="D662" s="187"/>
      <c r="E662" s="187"/>
      <c r="F662" s="190">
        <v>281851.40000000002</v>
      </c>
      <c r="G662" s="190">
        <v>268168.3</v>
      </c>
      <c r="H662" s="261">
        <f t="shared" si="10"/>
        <v>95.145278682312721</v>
      </c>
      <c r="I662" s="253"/>
    </row>
    <row r="663" spans="1:9" s="259" customFormat="1" ht="11.25" x14ac:dyDescent="0.2">
      <c r="A663" s="186" t="s">
        <v>1370</v>
      </c>
      <c r="B663" s="188">
        <v>1710710610</v>
      </c>
      <c r="C663" s="189">
        <v>244</v>
      </c>
      <c r="D663" s="187">
        <v>4</v>
      </c>
      <c r="E663" s="187">
        <v>9</v>
      </c>
      <c r="F663" s="190">
        <v>281851.40000000002</v>
      </c>
      <c r="G663" s="190">
        <v>268168.3</v>
      </c>
      <c r="H663" s="261">
        <f t="shared" si="10"/>
        <v>95.145278682312721</v>
      </c>
      <c r="I663" s="253"/>
    </row>
    <row r="664" spans="1:9" s="259" customFormat="1" ht="11.25" x14ac:dyDescent="0.2">
      <c r="A664" s="186" t="s">
        <v>1496</v>
      </c>
      <c r="B664" s="188">
        <v>1710900000</v>
      </c>
      <c r="C664" s="189"/>
      <c r="D664" s="187"/>
      <c r="E664" s="187"/>
      <c r="F664" s="190">
        <v>3000</v>
      </c>
      <c r="G664" s="190">
        <v>0</v>
      </c>
      <c r="H664" s="261">
        <f t="shared" si="10"/>
        <v>0</v>
      </c>
      <c r="I664" s="253"/>
    </row>
    <row r="665" spans="1:9" s="259" customFormat="1" ht="11.25" x14ac:dyDescent="0.2">
      <c r="A665" s="186" t="s">
        <v>1370</v>
      </c>
      <c r="B665" s="188">
        <v>1710910610</v>
      </c>
      <c r="C665" s="189">
        <v>244</v>
      </c>
      <c r="D665" s="187">
        <v>4</v>
      </c>
      <c r="E665" s="187">
        <v>9</v>
      </c>
      <c r="F665" s="190">
        <v>3000</v>
      </c>
      <c r="G665" s="190">
        <v>0</v>
      </c>
      <c r="H665" s="261">
        <f t="shared" si="10"/>
        <v>0</v>
      </c>
      <c r="I665" s="253"/>
    </row>
    <row r="666" spans="1:9" s="259" customFormat="1" ht="11.25" x14ac:dyDescent="0.2">
      <c r="A666" s="186" t="s">
        <v>1498</v>
      </c>
      <c r="B666" s="188">
        <v>1711000000</v>
      </c>
      <c r="C666" s="189"/>
      <c r="D666" s="187"/>
      <c r="E666" s="187"/>
      <c r="F666" s="190">
        <v>5419.3</v>
      </c>
      <c r="G666" s="190">
        <v>4805.3</v>
      </c>
      <c r="H666" s="261">
        <f t="shared" si="10"/>
        <v>88.670123447677739</v>
      </c>
      <c r="I666" s="253"/>
    </row>
    <row r="667" spans="1:9" s="259" customFormat="1" ht="11.25" x14ac:dyDescent="0.2">
      <c r="A667" s="186" t="s">
        <v>1370</v>
      </c>
      <c r="B667" s="188">
        <v>1711010610</v>
      </c>
      <c r="C667" s="189">
        <v>244</v>
      </c>
      <c r="D667" s="187">
        <v>4</v>
      </c>
      <c r="E667" s="187">
        <v>9</v>
      </c>
      <c r="F667" s="190">
        <v>5419.3</v>
      </c>
      <c r="G667" s="190">
        <v>4805.3</v>
      </c>
      <c r="H667" s="261">
        <f t="shared" si="10"/>
        <v>88.670123447677739</v>
      </c>
      <c r="I667" s="253"/>
    </row>
    <row r="668" spans="1:9" s="259" customFormat="1" ht="22.5" x14ac:dyDescent="0.2">
      <c r="A668" s="186" t="s">
        <v>813</v>
      </c>
      <c r="B668" s="188">
        <v>1711100000</v>
      </c>
      <c r="C668" s="189"/>
      <c r="D668" s="187"/>
      <c r="E668" s="187"/>
      <c r="F668" s="190">
        <v>7795.8</v>
      </c>
      <c r="G668" s="190">
        <v>3237</v>
      </c>
      <c r="H668" s="261">
        <f t="shared" si="10"/>
        <v>41.522358192873085</v>
      </c>
      <c r="I668" s="253"/>
    </row>
    <row r="669" spans="1:9" s="259" customFormat="1" ht="11.25" x14ac:dyDescent="0.2">
      <c r="A669" s="186" t="s">
        <v>1370</v>
      </c>
      <c r="B669" s="188">
        <v>1711110610</v>
      </c>
      <c r="C669" s="189">
        <v>244</v>
      </c>
      <c r="D669" s="187">
        <v>4</v>
      </c>
      <c r="E669" s="187">
        <v>9</v>
      </c>
      <c r="F669" s="190">
        <v>7795.8</v>
      </c>
      <c r="G669" s="190">
        <v>3237</v>
      </c>
      <c r="H669" s="261">
        <f t="shared" si="10"/>
        <v>41.522358192873085</v>
      </c>
      <c r="I669" s="253"/>
    </row>
    <row r="670" spans="1:9" s="259" customFormat="1" ht="22.5" x14ac:dyDescent="0.2">
      <c r="A670" s="186" t="s">
        <v>815</v>
      </c>
      <c r="B670" s="188">
        <v>1711200000</v>
      </c>
      <c r="C670" s="189"/>
      <c r="D670" s="187"/>
      <c r="E670" s="187"/>
      <c r="F670" s="190">
        <v>948.7</v>
      </c>
      <c r="G670" s="190">
        <v>848.7</v>
      </c>
      <c r="H670" s="261">
        <f t="shared" si="10"/>
        <v>89.459260040054815</v>
      </c>
      <c r="I670" s="253"/>
    </row>
    <row r="671" spans="1:9" s="259" customFormat="1" ht="11.25" x14ac:dyDescent="0.2">
      <c r="A671" s="186" t="s">
        <v>1370</v>
      </c>
      <c r="B671" s="188">
        <v>1711210610</v>
      </c>
      <c r="C671" s="189">
        <v>244</v>
      </c>
      <c r="D671" s="187">
        <v>4</v>
      </c>
      <c r="E671" s="187">
        <v>9</v>
      </c>
      <c r="F671" s="190">
        <v>948.7</v>
      </c>
      <c r="G671" s="190">
        <v>848.7</v>
      </c>
      <c r="H671" s="261">
        <f t="shared" si="10"/>
        <v>89.459260040054815</v>
      </c>
      <c r="I671" s="253"/>
    </row>
    <row r="672" spans="1:9" s="259" customFormat="1" ht="11.25" x14ac:dyDescent="0.2">
      <c r="A672" s="186" t="s">
        <v>817</v>
      </c>
      <c r="B672" s="188">
        <v>1711300000</v>
      </c>
      <c r="C672" s="189"/>
      <c r="D672" s="187"/>
      <c r="E672" s="187"/>
      <c r="F672" s="190">
        <v>91045.7</v>
      </c>
      <c r="G672" s="190">
        <v>87875.4</v>
      </c>
      <c r="H672" s="261">
        <f t="shared" si="10"/>
        <v>96.517902547841359</v>
      </c>
      <c r="I672" s="253"/>
    </row>
    <row r="673" spans="1:12" s="259" customFormat="1" ht="11.25" x14ac:dyDescent="0.2">
      <c r="A673" s="186" t="s">
        <v>1389</v>
      </c>
      <c r="B673" s="188">
        <v>1711340590</v>
      </c>
      <c r="C673" s="189">
        <v>111</v>
      </c>
      <c r="D673" s="187">
        <v>4</v>
      </c>
      <c r="E673" s="187">
        <v>9</v>
      </c>
      <c r="F673" s="190">
        <v>35320.400000000001</v>
      </c>
      <c r="G673" s="190">
        <v>35320.400000000001</v>
      </c>
      <c r="H673" s="261">
        <f t="shared" si="10"/>
        <v>100</v>
      </c>
      <c r="I673" s="253"/>
    </row>
    <row r="674" spans="1:12" s="259" customFormat="1" ht="11.25" x14ac:dyDescent="0.2">
      <c r="A674" s="186" t="s">
        <v>1390</v>
      </c>
      <c r="B674" s="188">
        <v>1711340590</v>
      </c>
      <c r="C674" s="189">
        <v>112</v>
      </c>
      <c r="D674" s="187">
        <v>4</v>
      </c>
      <c r="E674" s="187">
        <v>9</v>
      </c>
      <c r="F674" s="190">
        <v>2707.5</v>
      </c>
      <c r="G674" s="190">
        <v>1523.4</v>
      </c>
      <c r="H674" s="261">
        <f t="shared" si="10"/>
        <v>56.26592797783934</v>
      </c>
      <c r="I674" s="253"/>
    </row>
    <row r="675" spans="1:12" s="259" customFormat="1" ht="22.5" x14ac:dyDescent="0.2">
      <c r="A675" s="186" t="s">
        <v>1391</v>
      </c>
      <c r="B675" s="188">
        <v>1711340590</v>
      </c>
      <c r="C675" s="189">
        <v>119</v>
      </c>
      <c r="D675" s="187">
        <v>4</v>
      </c>
      <c r="E675" s="187">
        <v>9</v>
      </c>
      <c r="F675" s="190">
        <v>10666.7</v>
      </c>
      <c r="G675" s="190">
        <v>9590.2000000000007</v>
      </c>
      <c r="H675" s="261">
        <f t="shared" si="10"/>
        <v>89.907844037987388</v>
      </c>
      <c r="I675" s="253"/>
    </row>
    <row r="676" spans="1:12" s="259" customFormat="1" ht="11.25" x14ac:dyDescent="0.2">
      <c r="A676" s="186" t="s">
        <v>1379</v>
      </c>
      <c r="B676" s="188">
        <v>1711340590</v>
      </c>
      <c r="C676" s="189">
        <v>242</v>
      </c>
      <c r="D676" s="187">
        <v>4</v>
      </c>
      <c r="E676" s="187">
        <v>9</v>
      </c>
      <c r="F676" s="190">
        <v>2339.1</v>
      </c>
      <c r="G676" s="190">
        <v>2229.5</v>
      </c>
      <c r="H676" s="261">
        <f t="shared" si="10"/>
        <v>95.314437176691897</v>
      </c>
      <c r="I676" s="253"/>
    </row>
    <row r="677" spans="1:12" s="259" customFormat="1" ht="11.25" x14ac:dyDescent="0.2">
      <c r="A677" s="186" t="s">
        <v>1370</v>
      </c>
      <c r="B677" s="188">
        <v>1711340590</v>
      </c>
      <c r="C677" s="189">
        <v>244</v>
      </c>
      <c r="D677" s="187">
        <v>4</v>
      </c>
      <c r="E677" s="187">
        <v>9</v>
      </c>
      <c r="F677" s="190">
        <v>20010.8</v>
      </c>
      <c r="G677" s="190">
        <v>19779.2</v>
      </c>
      <c r="H677" s="261">
        <f t="shared" si="10"/>
        <v>98.842624982509449</v>
      </c>
      <c r="I677" s="253"/>
      <c r="K677" s="253"/>
      <c r="L677" s="253"/>
    </row>
    <row r="678" spans="1:12" s="259" customFormat="1" ht="11.25" x14ac:dyDescent="0.2">
      <c r="A678" s="186" t="s">
        <v>1392</v>
      </c>
      <c r="B678" s="188">
        <v>1711340590</v>
      </c>
      <c r="C678" s="189">
        <v>247</v>
      </c>
      <c r="D678" s="187">
        <v>4</v>
      </c>
      <c r="E678" s="187">
        <v>9</v>
      </c>
      <c r="F678" s="190">
        <v>1824.5</v>
      </c>
      <c r="G678" s="190">
        <v>1596.8</v>
      </c>
      <c r="H678" s="261">
        <f t="shared" si="10"/>
        <v>87.519868457111542</v>
      </c>
      <c r="I678" s="253"/>
    </row>
    <row r="679" spans="1:12" s="259" customFormat="1" ht="22.5" x14ac:dyDescent="0.2">
      <c r="A679" s="186" t="s">
        <v>1381</v>
      </c>
      <c r="B679" s="188">
        <v>1711340590</v>
      </c>
      <c r="C679" s="189">
        <v>831</v>
      </c>
      <c r="D679" s="187">
        <v>4</v>
      </c>
      <c r="E679" s="187">
        <v>9</v>
      </c>
      <c r="F679" s="190">
        <v>15544.3</v>
      </c>
      <c r="G679" s="190">
        <v>15394.3</v>
      </c>
      <c r="H679" s="261">
        <f t="shared" si="10"/>
        <v>99.035016050899685</v>
      </c>
      <c r="I679" s="253"/>
    </row>
    <row r="680" spans="1:12" s="259" customFormat="1" ht="11.25" x14ac:dyDescent="0.2">
      <c r="A680" s="186" t="s">
        <v>1382</v>
      </c>
      <c r="B680" s="188">
        <v>1711340590</v>
      </c>
      <c r="C680" s="189">
        <v>851</v>
      </c>
      <c r="D680" s="187">
        <v>4</v>
      </c>
      <c r="E680" s="187">
        <v>9</v>
      </c>
      <c r="F680" s="190">
        <v>109.2</v>
      </c>
      <c r="G680" s="190">
        <v>109.2</v>
      </c>
      <c r="H680" s="261">
        <f t="shared" si="10"/>
        <v>100</v>
      </c>
      <c r="I680" s="253"/>
    </row>
    <row r="681" spans="1:12" s="259" customFormat="1" ht="11.25" x14ac:dyDescent="0.2">
      <c r="A681" s="186" t="s">
        <v>1393</v>
      </c>
      <c r="B681" s="188">
        <v>1711340590</v>
      </c>
      <c r="C681" s="189">
        <v>852</v>
      </c>
      <c r="D681" s="187">
        <v>4</v>
      </c>
      <c r="E681" s="187">
        <v>9</v>
      </c>
      <c r="F681" s="190">
        <v>215.2</v>
      </c>
      <c r="G681" s="190">
        <v>60.4</v>
      </c>
      <c r="H681" s="261">
        <f t="shared" si="10"/>
        <v>28.066914498141266</v>
      </c>
      <c r="I681" s="253"/>
    </row>
    <row r="682" spans="1:12" s="259" customFormat="1" ht="11.25" x14ac:dyDescent="0.2">
      <c r="A682" s="186" t="s">
        <v>1394</v>
      </c>
      <c r="B682" s="188">
        <v>1711340590</v>
      </c>
      <c r="C682" s="189">
        <v>853</v>
      </c>
      <c r="D682" s="187">
        <v>4</v>
      </c>
      <c r="E682" s="187">
        <v>9</v>
      </c>
      <c r="F682" s="190">
        <v>2308</v>
      </c>
      <c r="G682" s="190">
        <v>2272</v>
      </c>
      <c r="H682" s="261">
        <f t="shared" si="10"/>
        <v>98.440207972270372</v>
      </c>
      <c r="I682" s="253"/>
    </row>
    <row r="683" spans="1:12" s="259" customFormat="1" ht="11.25" x14ac:dyDescent="0.2">
      <c r="A683" s="186" t="s">
        <v>1499</v>
      </c>
      <c r="B683" s="188">
        <v>1711400000</v>
      </c>
      <c r="C683" s="189"/>
      <c r="D683" s="187"/>
      <c r="E683" s="187"/>
      <c r="F683" s="190">
        <v>133672.9</v>
      </c>
      <c r="G683" s="190">
        <v>116156.2</v>
      </c>
      <c r="H683" s="261">
        <f t="shared" si="10"/>
        <v>86.895847999108284</v>
      </c>
      <c r="I683" s="253"/>
    </row>
    <row r="684" spans="1:12" s="259" customFormat="1" ht="11.25" x14ac:dyDescent="0.2">
      <c r="A684" s="186" t="s">
        <v>1370</v>
      </c>
      <c r="B684" s="188">
        <v>1711410410</v>
      </c>
      <c r="C684" s="189">
        <v>244</v>
      </c>
      <c r="D684" s="187">
        <v>4</v>
      </c>
      <c r="E684" s="187">
        <v>9</v>
      </c>
      <c r="F684" s="190">
        <v>69329.5</v>
      </c>
      <c r="G684" s="190">
        <v>51812.800000000003</v>
      </c>
      <c r="H684" s="261">
        <f t="shared" si="10"/>
        <v>74.734131935179121</v>
      </c>
      <c r="I684" s="253"/>
    </row>
    <row r="685" spans="1:12" s="259" customFormat="1" ht="11.25" x14ac:dyDescent="0.2">
      <c r="A685" s="186" t="s">
        <v>1370</v>
      </c>
      <c r="B685" s="188" t="s">
        <v>1501</v>
      </c>
      <c r="C685" s="189">
        <v>244</v>
      </c>
      <c r="D685" s="187">
        <v>4</v>
      </c>
      <c r="E685" s="187">
        <v>9</v>
      </c>
      <c r="F685" s="190">
        <v>64343.4</v>
      </c>
      <c r="G685" s="190">
        <v>64343.4</v>
      </c>
      <c r="H685" s="261">
        <f t="shared" si="10"/>
        <v>100</v>
      </c>
      <c r="I685" s="253"/>
    </row>
    <row r="686" spans="1:12" s="259" customFormat="1" ht="11.25" x14ac:dyDescent="0.2">
      <c r="A686" s="186" t="s">
        <v>1502</v>
      </c>
      <c r="B686" s="188">
        <v>1711500000</v>
      </c>
      <c r="C686" s="189"/>
      <c r="D686" s="187"/>
      <c r="E686" s="187"/>
      <c r="F686" s="190">
        <v>407824.5</v>
      </c>
      <c r="G686" s="190">
        <v>395383.1</v>
      </c>
      <c r="H686" s="261">
        <f t="shared" si="10"/>
        <v>96.949325016030173</v>
      </c>
      <c r="I686" s="253"/>
    </row>
    <row r="687" spans="1:12" s="259" customFormat="1" ht="22.5" x14ac:dyDescent="0.2">
      <c r="A687" s="186" t="s">
        <v>1404</v>
      </c>
      <c r="B687" s="188">
        <v>1711575050</v>
      </c>
      <c r="C687" s="189">
        <v>522</v>
      </c>
      <c r="D687" s="187">
        <v>4</v>
      </c>
      <c r="E687" s="187">
        <v>9</v>
      </c>
      <c r="F687" s="190">
        <v>279755.3</v>
      </c>
      <c r="G687" s="190">
        <v>267313.90000000002</v>
      </c>
      <c r="H687" s="261">
        <f t="shared" si="10"/>
        <v>95.552756283795176</v>
      </c>
      <c r="I687" s="253"/>
    </row>
    <row r="688" spans="1:12" s="259" customFormat="1" ht="22.5" x14ac:dyDescent="0.2">
      <c r="A688" s="186" t="s">
        <v>1404</v>
      </c>
      <c r="B688" s="188">
        <v>1711575060</v>
      </c>
      <c r="C688" s="189">
        <v>522</v>
      </c>
      <c r="D688" s="187">
        <v>4</v>
      </c>
      <c r="E688" s="187">
        <v>9</v>
      </c>
      <c r="F688" s="190">
        <v>7200</v>
      </c>
      <c r="G688" s="190">
        <v>7200</v>
      </c>
      <c r="H688" s="261">
        <f t="shared" si="10"/>
        <v>100</v>
      </c>
      <c r="I688" s="253"/>
    </row>
    <row r="689" spans="1:9" s="259" customFormat="1" ht="11.25" x14ac:dyDescent="0.2">
      <c r="A689" s="186" t="s">
        <v>257</v>
      </c>
      <c r="B689" s="188" t="s">
        <v>1506</v>
      </c>
      <c r="C689" s="189">
        <v>540</v>
      </c>
      <c r="D689" s="187">
        <v>4</v>
      </c>
      <c r="E689" s="187">
        <v>9</v>
      </c>
      <c r="F689" s="190">
        <v>120869.2</v>
      </c>
      <c r="G689" s="190">
        <v>120869.2</v>
      </c>
      <c r="H689" s="261">
        <f t="shared" si="10"/>
        <v>100</v>
      </c>
      <c r="I689" s="253"/>
    </row>
    <row r="690" spans="1:9" s="259" customFormat="1" ht="33.75" x14ac:dyDescent="0.2">
      <c r="A690" s="186" t="s">
        <v>820</v>
      </c>
      <c r="B690" s="188">
        <v>1711600000</v>
      </c>
      <c r="C690" s="189"/>
      <c r="D690" s="187"/>
      <c r="E690" s="187"/>
      <c r="F690" s="190">
        <v>18927.599999999999</v>
      </c>
      <c r="G690" s="190">
        <v>13621</v>
      </c>
      <c r="H690" s="261">
        <f t="shared" si="10"/>
        <v>71.963693231048836</v>
      </c>
      <c r="I690" s="253"/>
    </row>
    <row r="691" spans="1:9" s="259" customFormat="1" ht="11.25" x14ac:dyDescent="0.2">
      <c r="A691" s="186" t="s">
        <v>1370</v>
      </c>
      <c r="B691" s="188">
        <v>1711610000</v>
      </c>
      <c r="C691" s="189">
        <v>244</v>
      </c>
      <c r="D691" s="187">
        <v>4</v>
      </c>
      <c r="E691" s="187">
        <v>9</v>
      </c>
      <c r="F691" s="190">
        <v>18927.599999999999</v>
      </c>
      <c r="G691" s="190">
        <v>13621</v>
      </c>
      <c r="H691" s="261">
        <f t="shared" si="10"/>
        <v>71.963693231048836</v>
      </c>
      <c r="I691" s="253"/>
    </row>
    <row r="692" spans="1:9" s="259" customFormat="1" ht="11.25" x14ac:dyDescent="0.2">
      <c r="A692" s="186" t="s">
        <v>822</v>
      </c>
      <c r="B692" s="188" t="s">
        <v>823</v>
      </c>
      <c r="C692" s="189"/>
      <c r="D692" s="187"/>
      <c r="E692" s="187"/>
      <c r="F692" s="190">
        <v>191691.9</v>
      </c>
      <c r="G692" s="190">
        <v>191691.9</v>
      </c>
      <c r="H692" s="261">
        <f t="shared" si="10"/>
        <v>100</v>
      </c>
      <c r="I692" s="253"/>
    </row>
    <row r="693" spans="1:9" s="259" customFormat="1" ht="22.5" x14ac:dyDescent="0.2">
      <c r="A693" s="186" t="s">
        <v>1404</v>
      </c>
      <c r="B693" s="188" t="s">
        <v>1508</v>
      </c>
      <c r="C693" s="189">
        <v>522</v>
      </c>
      <c r="D693" s="187">
        <v>4</v>
      </c>
      <c r="E693" s="187">
        <v>9</v>
      </c>
      <c r="F693" s="190">
        <v>191691.9</v>
      </c>
      <c r="G693" s="190">
        <v>191691.9</v>
      </c>
      <c r="H693" s="261">
        <f t="shared" si="10"/>
        <v>100</v>
      </c>
      <c r="I693" s="253"/>
    </row>
    <row r="694" spans="1:9" s="259" customFormat="1" ht="11.25" x14ac:dyDescent="0.2">
      <c r="A694" s="186" t="s">
        <v>1485</v>
      </c>
      <c r="B694" s="188">
        <v>1720000000</v>
      </c>
      <c r="C694" s="189"/>
      <c r="D694" s="187"/>
      <c r="E694" s="187"/>
      <c r="F694" s="190">
        <v>124993.3</v>
      </c>
      <c r="G694" s="190">
        <v>109755.8</v>
      </c>
      <c r="H694" s="261">
        <f t="shared" si="10"/>
        <v>87.809346580976751</v>
      </c>
      <c r="I694" s="253"/>
    </row>
    <row r="695" spans="1:9" s="259" customFormat="1" ht="11.25" x14ac:dyDescent="0.2">
      <c r="A695" s="186" t="s">
        <v>797</v>
      </c>
      <c r="B695" s="188">
        <v>1720100000</v>
      </c>
      <c r="C695" s="189"/>
      <c r="D695" s="187"/>
      <c r="E695" s="187"/>
      <c r="F695" s="190">
        <v>28916.400000000001</v>
      </c>
      <c r="G695" s="190">
        <v>28916.400000000001</v>
      </c>
      <c r="H695" s="261">
        <f t="shared" si="10"/>
        <v>100</v>
      </c>
      <c r="I695" s="253"/>
    </row>
    <row r="696" spans="1:9" s="259" customFormat="1" ht="33.75" x14ac:dyDescent="0.2">
      <c r="A696" s="186" t="s">
        <v>1386</v>
      </c>
      <c r="B696" s="188">
        <v>1720160320</v>
      </c>
      <c r="C696" s="189">
        <v>813</v>
      </c>
      <c r="D696" s="187">
        <v>4</v>
      </c>
      <c r="E696" s="187">
        <v>8</v>
      </c>
      <c r="F696" s="190">
        <v>28916.400000000001</v>
      </c>
      <c r="G696" s="190">
        <v>28916.400000000001</v>
      </c>
      <c r="H696" s="261">
        <f t="shared" si="10"/>
        <v>100</v>
      </c>
    </row>
    <row r="697" spans="1:9" s="259" customFormat="1" ht="11.25" x14ac:dyDescent="0.2">
      <c r="A697" s="186" t="s">
        <v>1486</v>
      </c>
      <c r="B697" s="188">
        <v>1720200000</v>
      </c>
      <c r="C697" s="189"/>
      <c r="D697" s="187"/>
      <c r="E697" s="187"/>
      <c r="F697" s="190">
        <v>96076.9</v>
      </c>
      <c r="G697" s="190">
        <v>80839.399999999994</v>
      </c>
      <c r="H697" s="261">
        <f t="shared" si="10"/>
        <v>84.140308440426367</v>
      </c>
    </row>
    <row r="698" spans="1:9" s="259" customFormat="1" ht="33.75" x14ac:dyDescent="0.2">
      <c r="A698" s="186" t="s">
        <v>1373</v>
      </c>
      <c r="B698" s="188">
        <v>1720265090</v>
      </c>
      <c r="C698" s="189">
        <v>811</v>
      </c>
      <c r="D698" s="187">
        <v>4</v>
      </c>
      <c r="E698" s="187">
        <v>8</v>
      </c>
      <c r="F698" s="190">
        <v>33922.9</v>
      </c>
      <c r="G698" s="190">
        <v>18685.400000000001</v>
      </c>
      <c r="H698" s="261">
        <f t="shared" si="10"/>
        <v>55.081965280091026</v>
      </c>
    </row>
    <row r="699" spans="1:9" s="259" customFormat="1" ht="33.75" x14ac:dyDescent="0.2">
      <c r="A699" s="186" t="s">
        <v>1386</v>
      </c>
      <c r="B699" s="188">
        <v>1720265090</v>
      </c>
      <c r="C699" s="189">
        <v>813</v>
      </c>
      <c r="D699" s="187">
        <v>4</v>
      </c>
      <c r="E699" s="187">
        <v>8</v>
      </c>
      <c r="F699" s="190">
        <v>37154</v>
      </c>
      <c r="G699" s="190">
        <v>37154</v>
      </c>
      <c r="H699" s="261">
        <f t="shared" si="10"/>
        <v>100</v>
      </c>
    </row>
    <row r="700" spans="1:9" s="259" customFormat="1" ht="33.75" x14ac:dyDescent="0.2">
      <c r="A700" s="186" t="s">
        <v>1781</v>
      </c>
      <c r="B700" s="188">
        <v>1720267000</v>
      </c>
      <c r="C700" s="189">
        <v>463</v>
      </c>
      <c r="D700" s="187">
        <v>4</v>
      </c>
      <c r="E700" s="187">
        <v>8</v>
      </c>
      <c r="F700" s="190">
        <v>25000</v>
      </c>
      <c r="G700" s="190">
        <v>25000</v>
      </c>
      <c r="H700" s="261">
        <f t="shared" si="10"/>
        <v>100</v>
      </c>
    </row>
    <row r="701" spans="1:9" s="259" customFormat="1" ht="11.25" x14ac:dyDescent="0.2">
      <c r="A701" s="186" t="s">
        <v>1509</v>
      </c>
      <c r="B701" s="188">
        <v>1730000000</v>
      </c>
      <c r="C701" s="189"/>
      <c r="D701" s="187"/>
      <c r="E701" s="187"/>
      <c r="F701" s="190">
        <v>202119.4</v>
      </c>
      <c r="G701" s="190">
        <v>197503.3</v>
      </c>
      <c r="H701" s="261">
        <f t="shared" si="10"/>
        <v>97.716151937913921</v>
      </c>
    </row>
    <row r="702" spans="1:9" s="259" customFormat="1" ht="22.5" x14ac:dyDescent="0.2">
      <c r="A702" s="186" t="s">
        <v>1510</v>
      </c>
      <c r="B702" s="188">
        <v>1730100000</v>
      </c>
      <c r="C702" s="189"/>
      <c r="D702" s="187"/>
      <c r="E702" s="187"/>
      <c r="F702" s="190">
        <v>160419.4</v>
      </c>
      <c r="G702" s="190">
        <v>155918.20000000001</v>
      </c>
      <c r="H702" s="261">
        <f t="shared" si="10"/>
        <v>97.194104952393545</v>
      </c>
    </row>
    <row r="703" spans="1:9" s="259" customFormat="1" ht="11.25" x14ac:dyDescent="0.2">
      <c r="A703" s="186" t="s">
        <v>1370</v>
      </c>
      <c r="B703" s="188">
        <v>1730160310</v>
      </c>
      <c r="C703" s="189">
        <v>244</v>
      </c>
      <c r="D703" s="187">
        <v>4</v>
      </c>
      <c r="E703" s="187">
        <v>9</v>
      </c>
      <c r="F703" s="190">
        <v>77855.8</v>
      </c>
      <c r="G703" s="190">
        <v>73354.600000000006</v>
      </c>
      <c r="H703" s="261">
        <f t="shared" si="10"/>
        <v>94.218542484952962</v>
      </c>
    </row>
    <row r="704" spans="1:9" s="259" customFormat="1" ht="33.75" x14ac:dyDescent="0.2">
      <c r="A704" s="186" t="s">
        <v>1386</v>
      </c>
      <c r="B704" s="188">
        <v>1730160310</v>
      </c>
      <c r="C704" s="189">
        <v>813</v>
      </c>
      <c r="D704" s="187">
        <v>4</v>
      </c>
      <c r="E704" s="187">
        <v>9</v>
      </c>
      <c r="F704" s="190">
        <v>82563.600000000006</v>
      </c>
      <c r="G704" s="190">
        <v>82563.600000000006</v>
      </c>
      <c r="H704" s="261">
        <f t="shared" si="10"/>
        <v>100</v>
      </c>
    </row>
    <row r="705" spans="1:8" s="259" customFormat="1" ht="22.5" x14ac:dyDescent="0.2">
      <c r="A705" s="186" t="s">
        <v>1511</v>
      </c>
      <c r="B705" s="188">
        <v>1730300000</v>
      </c>
      <c r="C705" s="189"/>
      <c r="D705" s="187"/>
      <c r="E705" s="187"/>
      <c r="F705" s="190">
        <v>41700</v>
      </c>
      <c r="G705" s="190">
        <v>41585.1</v>
      </c>
      <c r="H705" s="261">
        <f t="shared" si="10"/>
        <v>99.724460431654677</v>
      </c>
    </row>
    <row r="706" spans="1:8" s="259" customFormat="1" ht="11.25" x14ac:dyDescent="0.2">
      <c r="A706" s="186" t="s">
        <v>1370</v>
      </c>
      <c r="B706" s="188">
        <v>1730310640</v>
      </c>
      <c r="C706" s="189">
        <v>244</v>
      </c>
      <c r="D706" s="187">
        <v>4</v>
      </c>
      <c r="E706" s="187">
        <v>9</v>
      </c>
      <c r="F706" s="190">
        <v>41700</v>
      </c>
      <c r="G706" s="190">
        <v>41585.1</v>
      </c>
      <c r="H706" s="261">
        <f t="shared" si="10"/>
        <v>99.724460431654677</v>
      </c>
    </row>
    <row r="707" spans="1:8" s="257" customFormat="1" ht="31.5" x14ac:dyDescent="0.2">
      <c r="A707" s="181" t="s">
        <v>726</v>
      </c>
      <c r="B707" s="183">
        <v>1800000000</v>
      </c>
      <c r="C707" s="184"/>
      <c r="D707" s="182"/>
      <c r="E707" s="182"/>
      <c r="F707" s="185">
        <v>1266671.7</v>
      </c>
      <c r="G707" s="185">
        <v>1244382.1000000001</v>
      </c>
      <c r="H707" s="255">
        <f t="shared" si="10"/>
        <v>98.240301729327356</v>
      </c>
    </row>
    <row r="708" spans="1:8" s="259" customFormat="1" ht="11.25" x14ac:dyDescent="0.2">
      <c r="A708" s="186" t="s">
        <v>727</v>
      </c>
      <c r="B708" s="188">
        <v>1850000000</v>
      </c>
      <c r="C708" s="189"/>
      <c r="D708" s="187"/>
      <c r="E708" s="187"/>
      <c r="F708" s="190">
        <v>724032.6</v>
      </c>
      <c r="G708" s="190">
        <v>719651.7</v>
      </c>
      <c r="H708" s="261">
        <f t="shared" si="10"/>
        <v>99.39493055975656</v>
      </c>
    </row>
    <row r="709" spans="1:8" s="259" customFormat="1" ht="22.5" x14ac:dyDescent="0.2">
      <c r="A709" s="186" t="s">
        <v>728</v>
      </c>
      <c r="B709" s="188">
        <v>1850100000</v>
      </c>
      <c r="C709" s="189"/>
      <c r="D709" s="187"/>
      <c r="E709" s="187"/>
      <c r="F709" s="190">
        <v>6136.7</v>
      </c>
      <c r="G709" s="190">
        <v>6136.7</v>
      </c>
      <c r="H709" s="261">
        <f t="shared" si="10"/>
        <v>100</v>
      </c>
    </row>
    <row r="710" spans="1:8" s="259" customFormat="1" ht="33.75" x14ac:dyDescent="0.2">
      <c r="A710" s="186" t="s">
        <v>1386</v>
      </c>
      <c r="B710" s="188">
        <v>1850160410</v>
      </c>
      <c r="C710" s="189">
        <v>813</v>
      </c>
      <c r="D710" s="187">
        <v>4</v>
      </c>
      <c r="E710" s="187">
        <v>5</v>
      </c>
      <c r="F710" s="190">
        <v>6136.7</v>
      </c>
      <c r="G710" s="190">
        <v>6136.7</v>
      </c>
      <c r="H710" s="261">
        <f t="shared" si="10"/>
        <v>100</v>
      </c>
    </row>
    <row r="711" spans="1:8" s="259" customFormat="1" ht="22.5" x14ac:dyDescent="0.2">
      <c r="A711" s="186" t="s">
        <v>730</v>
      </c>
      <c r="B711" s="188">
        <v>1850200000</v>
      </c>
      <c r="C711" s="189"/>
      <c r="D711" s="187"/>
      <c r="E711" s="187"/>
      <c r="F711" s="190">
        <v>674527.2</v>
      </c>
      <c r="G711" s="190">
        <v>670146.30000000005</v>
      </c>
      <c r="H711" s="261">
        <f t="shared" si="10"/>
        <v>99.350522855119877</v>
      </c>
    </row>
    <row r="712" spans="1:8" s="259" customFormat="1" ht="33.75" x14ac:dyDescent="0.2">
      <c r="A712" s="186" t="s">
        <v>1386</v>
      </c>
      <c r="B712" s="188">
        <v>1850260100</v>
      </c>
      <c r="C712" s="189">
        <v>813</v>
      </c>
      <c r="D712" s="187">
        <v>4</v>
      </c>
      <c r="E712" s="187">
        <v>5</v>
      </c>
      <c r="F712" s="190">
        <v>3300</v>
      </c>
      <c r="G712" s="190">
        <v>3300</v>
      </c>
      <c r="H712" s="261">
        <f t="shared" si="10"/>
        <v>100</v>
      </c>
    </row>
    <row r="713" spans="1:8" s="259" customFormat="1" ht="33.75" x14ac:dyDescent="0.2">
      <c r="A713" s="186" t="s">
        <v>1386</v>
      </c>
      <c r="B713" s="188">
        <v>1850260120</v>
      </c>
      <c r="C713" s="189">
        <v>813</v>
      </c>
      <c r="D713" s="187">
        <v>4</v>
      </c>
      <c r="E713" s="187">
        <v>5</v>
      </c>
      <c r="F713" s="190">
        <v>35306.800000000003</v>
      </c>
      <c r="G713" s="190">
        <v>35306.800000000003</v>
      </c>
      <c r="H713" s="261">
        <f t="shared" si="10"/>
        <v>100</v>
      </c>
    </row>
    <row r="714" spans="1:8" s="259" customFormat="1" ht="33.75" x14ac:dyDescent="0.2">
      <c r="A714" s="186" t="s">
        <v>1373</v>
      </c>
      <c r="B714" s="188">
        <v>1850260130</v>
      </c>
      <c r="C714" s="189">
        <v>811</v>
      </c>
      <c r="D714" s="187">
        <v>4</v>
      </c>
      <c r="E714" s="187">
        <v>5</v>
      </c>
      <c r="F714" s="190">
        <v>3461.9</v>
      </c>
      <c r="G714" s="190">
        <v>2426.1</v>
      </c>
      <c r="H714" s="261">
        <f t="shared" si="10"/>
        <v>70.080013865218518</v>
      </c>
    </row>
    <row r="715" spans="1:8" s="259" customFormat="1" ht="33.75" x14ac:dyDescent="0.2">
      <c r="A715" s="186" t="s">
        <v>1386</v>
      </c>
      <c r="B715" s="188">
        <v>1850260130</v>
      </c>
      <c r="C715" s="189">
        <v>813</v>
      </c>
      <c r="D715" s="187">
        <v>4</v>
      </c>
      <c r="E715" s="187">
        <v>5</v>
      </c>
      <c r="F715" s="190">
        <v>435</v>
      </c>
      <c r="G715" s="190">
        <v>435</v>
      </c>
      <c r="H715" s="261">
        <f t="shared" si="10"/>
        <v>100</v>
      </c>
    </row>
    <row r="716" spans="1:8" s="259" customFormat="1" ht="33.75" x14ac:dyDescent="0.2">
      <c r="A716" s="186" t="s">
        <v>1386</v>
      </c>
      <c r="B716" s="188">
        <v>1850260140</v>
      </c>
      <c r="C716" s="189">
        <v>813</v>
      </c>
      <c r="D716" s="187">
        <v>4</v>
      </c>
      <c r="E716" s="187">
        <v>5</v>
      </c>
      <c r="F716" s="190">
        <v>4159.5</v>
      </c>
      <c r="G716" s="190">
        <v>4159.5</v>
      </c>
      <c r="H716" s="261">
        <f t="shared" si="10"/>
        <v>100</v>
      </c>
    </row>
    <row r="717" spans="1:8" s="259" customFormat="1" ht="33.75" x14ac:dyDescent="0.2">
      <c r="A717" s="186" t="s">
        <v>1386</v>
      </c>
      <c r="B717" s="188">
        <v>1850260150</v>
      </c>
      <c r="C717" s="189">
        <v>813</v>
      </c>
      <c r="D717" s="187">
        <v>4</v>
      </c>
      <c r="E717" s="187">
        <v>5</v>
      </c>
      <c r="F717" s="190">
        <v>533.20000000000005</v>
      </c>
      <c r="G717" s="190">
        <v>533.20000000000005</v>
      </c>
      <c r="H717" s="261">
        <f t="shared" si="10"/>
        <v>100</v>
      </c>
    </row>
    <row r="718" spans="1:8" s="259" customFormat="1" ht="33.75" x14ac:dyDescent="0.2">
      <c r="A718" s="186" t="s">
        <v>1386</v>
      </c>
      <c r="B718" s="188">
        <v>1850260160</v>
      </c>
      <c r="C718" s="189">
        <v>813</v>
      </c>
      <c r="D718" s="187">
        <v>4</v>
      </c>
      <c r="E718" s="187">
        <v>5</v>
      </c>
      <c r="F718" s="190">
        <v>9628.5</v>
      </c>
      <c r="G718" s="190">
        <v>9628.5</v>
      </c>
      <c r="H718" s="261">
        <f t="shared" si="10"/>
        <v>100</v>
      </c>
    </row>
    <row r="719" spans="1:8" s="259" customFormat="1" ht="33.75" x14ac:dyDescent="0.2">
      <c r="A719" s="186" t="s">
        <v>1373</v>
      </c>
      <c r="B719" s="188">
        <v>1850260170</v>
      </c>
      <c r="C719" s="189">
        <v>811</v>
      </c>
      <c r="D719" s="187">
        <v>4</v>
      </c>
      <c r="E719" s="187">
        <v>5</v>
      </c>
      <c r="F719" s="190">
        <v>3744</v>
      </c>
      <c r="G719" s="190">
        <v>3744</v>
      </c>
      <c r="H719" s="261">
        <f t="shared" si="10"/>
        <v>100</v>
      </c>
    </row>
    <row r="720" spans="1:8" s="259" customFormat="1" ht="33.75" x14ac:dyDescent="0.2">
      <c r="A720" s="186" t="s">
        <v>1386</v>
      </c>
      <c r="B720" s="188">
        <v>1850260180</v>
      </c>
      <c r="C720" s="189">
        <v>813</v>
      </c>
      <c r="D720" s="187">
        <v>4</v>
      </c>
      <c r="E720" s="187">
        <v>5</v>
      </c>
      <c r="F720" s="190">
        <v>16000</v>
      </c>
      <c r="G720" s="190">
        <v>16000</v>
      </c>
      <c r="H720" s="261">
        <f t="shared" ref="H720:H783" si="11">+G720/F720*100</f>
        <v>100</v>
      </c>
    </row>
    <row r="721" spans="1:8" s="259" customFormat="1" ht="33.75" x14ac:dyDescent="0.2">
      <c r="A721" s="186" t="s">
        <v>1373</v>
      </c>
      <c r="B721" s="188">
        <v>1850260190</v>
      </c>
      <c r="C721" s="189">
        <v>811</v>
      </c>
      <c r="D721" s="187">
        <v>4</v>
      </c>
      <c r="E721" s="187">
        <v>5</v>
      </c>
      <c r="F721" s="190">
        <v>5589</v>
      </c>
      <c r="G721" s="190">
        <v>5453.9</v>
      </c>
      <c r="H721" s="261">
        <f t="shared" si="11"/>
        <v>97.582751833959563</v>
      </c>
    </row>
    <row r="722" spans="1:8" s="259" customFormat="1" ht="33.75" x14ac:dyDescent="0.2">
      <c r="A722" s="186" t="s">
        <v>1405</v>
      </c>
      <c r="B722" s="188">
        <v>1850260460</v>
      </c>
      <c r="C722" s="189">
        <v>812</v>
      </c>
      <c r="D722" s="187">
        <v>4</v>
      </c>
      <c r="E722" s="187">
        <v>5</v>
      </c>
      <c r="F722" s="190">
        <v>6666.7</v>
      </c>
      <c r="G722" s="190">
        <v>6666.7</v>
      </c>
      <c r="H722" s="261">
        <f t="shared" si="11"/>
        <v>100</v>
      </c>
    </row>
    <row r="723" spans="1:8" s="259" customFormat="1" ht="11.25" x14ac:dyDescent="0.2">
      <c r="A723" s="186" t="s">
        <v>1406</v>
      </c>
      <c r="B723" s="188">
        <v>1850260470</v>
      </c>
      <c r="C723" s="189">
        <v>632</v>
      </c>
      <c r="D723" s="187">
        <v>4</v>
      </c>
      <c r="E723" s="187">
        <v>5</v>
      </c>
      <c r="F723" s="190">
        <v>5000</v>
      </c>
      <c r="G723" s="190">
        <v>5000</v>
      </c>
      <c r="H723" s="261">
        <f t="shared" si="11"/>
        <v>100</v>
      </c>
    </row>
    <row r="724" spans="1:8" s="259" customFormat="1" ht="33.75" x14ac:dyDescent="0.2">
      <c r="A724" s="186" t="s">
        <v>1373</v>
      </c>
      <c r="B724" s="188">
        <v>1850260490</v>
      </c>
      <c r="C724" s="189">
        <v>811</v>
      </c>
      <c r="D724" s="187">
        <v>4</v>
      </c>
      <c r="E724" s="187">
        <v>5</v>
      </c>
      <c r="F724" s="190">
        <v>9092.9</v>
      </c>
      <c r="G724" s="190">
        <v>9092.9</v>
      </c>
      <c r="H724" s="261">
        <f t="shared" si="11"/>
        <v>100</v>
      </c>
    </row>
    <row r="725" spans="1:8" s="259" customFormat="1" ht="11.25" x14ac:dyDescent="0.2">
      <c r="A725" s="186" t="s">
        <v>1378</v>
      </c>
      <c r="B725" s="188">
        <v>1850260500</v>
      </c>
      <c r="C725" s="189">
        <v>633</v>
      </c>
      <c r="D725" s="187">
        <v>4</v>
      </c>
      <c r="E725" s="187">
        <v>5</v>
      </c>
      <c r="F725" s="190">
        <v>146707.79999999999</v>
      </c>
      <c r="G725" s="190">
        <v>143667.79999999999</v>
      </c>
      <c r="H725" s="261">
        <f t="shared" si="11"/>
        <v>97.927853870073704</v>
      </c>
    </row>
    <row r="726" spans="1:8" s="259" customFormat="1" ht="33.75" x14ac:dyDescent="0.2">
      <c r="A726" s="186" t="s">
        <v>1386</v>
      </c>
      <c r="B726" s="188" t="s">
        <v>860</v>
      </c>
      <c r="C726" s="189">
        <v>813</v>
      </c>
      <c r="D726" s="187">
        <v>4</v>
      </c>
      <c r="E726" s="187">
        <v>12</v>
      </c>
      <c r="F726" s="190">
        <v>217430</v>
      </c>
      <c r="G726" s="190">
        <v>217430</v>
      </c>
      <c r="H726" s="261">
        <f t="shared" si="11"/>
        <v>100</v>
      </c>
    </row>
    <row r="727" spans="1:8" s="259" customFormat="1" ht="33.75" x14ac:dyDescent="0.2">
      <c r="A727" s="186" t="s">
        <v>1373</v>
      </c>
      <c r="B727" s="188" t="s">
        <v>1458</v>
      </c>
      <c r="C727" s="189">
        <v>811</v>
      </c>
      <c r="D727" s="187">
        <v>4</v>
      </c>
      <c r="E727" s="187">
        <v>5</v>
      </c>
      <c r="F727" s="190">
        <v>579.5</v>
      </c>
      <c r="G727" s="190">
        <v>579.5</v>
      </c>
      <c r="H727" s="261">
        <f t="shared" si="11"/>
        <v>100</v>
      </c>
    </row>
    <row r="728" spans="1:8" s="259" customFormat="1" ht="33.75" x14ac:dyDescent="0.2">
      <c r="A728" s="186" t="s">
        <v>1373</v>
      </c>
      <c r="B728" s="188" t="s">
        <v>1460</v>
      </c>
      <c r="C728" s="189">
        <v>811</v>
      </c>
      <c r="D728" s="187">
        <v>4</v>
      </c>
      <c r="E728" s="187">
        <v>5</v>
      </c>
      <c r="F728" s="190">
        <v>570.29999999999995</v>
      </c>
      <c r="G728" s="190">
        <v>570.29999999999995</v>
      </c>
      <c r="H728" s="261">
        <f t="shared" si="11"/>
        <v>100</v>
      </c>
    </row>
    <row r="729" spans="1:8" s="259" customFormat="1" ht="22.5" x14ac:dyDescent="0.2">
      <c r="A729" s="186" t="s">
        <v>1407</v>
      </c>
      <c r="B729" s="188" t="s">
        <v>744</v>
      </c>
      <c r="C729" s="189">
        <v>631</v>
      </c>
      <c r="D729" s="187">
        <v>4</v>
      </c>
      <c r="E729" s="187">
        <v>5</v>
      </c>
      <c r="F729" s="190">
        <v>156.30000000000001</v>
      </c>
      <c r="G729" s="190">
        <v>156.30000000000001</v>
      </c>
      <c r="H729" s="261">
        <f t="shared" si="11"/>
        <v>100</v>
      </c>
    </row>
    <row r="730" spans="1:8" s="259" customFormat="1" ht="11.25" x14ac:dyDescent="0.2">
      <c r="A730" s="186" t="s">
        <v>1406</v>
      </c>
      <c r="B730" s="188" t="s">
        <v>744</v>
      </c>
      <c r="C730" s="189">
        <v>632</v>
      </c>
      <c r="D730" s="187">
        <v>4</v>
      </c>
      <c r="E730" s="187">
        <v>5</v>
      </c>
      <c r="F730" s="190">
        <v>15000</v>
      </c>
      <c r="G730" s="190">
        <v>15000</v>
      </c>
      <c r="H730" s="261">
        <f t="shared" si="11"/>
        <v>100</v>
      </c>
    </row>
    <row r="731" spans="1:8" s="259" customFormat="1" ht="11.25" x14ac:dyDescent="0.2">
      <c r="A731" s="186" t="s">
        <v>1378</v>
      </c>
      <c r="B731" s="188" t="s">
        <v>744</v>
      </c>
      <c r="C731" s="189">
        <v>633</v>
      </c>
      <c r="D731" s="187">
        <v>4</v>
      </c>
      <c r="E731" s="187">
        <v>5</v>
      </c>
      <c r="F731" s="190">
        <v>317</v>
      </c>
      <c r="G731" s="190">
        <v>317</v>
      </c>
      <c r="H731" s="261">
        <f t="shared" si="11"/>
        <v>100</v>
      </c>
    </row>
    <row r="732" spans="1:8" s="259" customFormat="1" ht="33.75" x14ac:dyDescent="0.2">
      <c r="A732" s="186" t="s">
        <v>1373</v>
      </c>
      <c r="B732" s="188" t="s">
        <v>744</v>
      </c>
      <c r="C732" s="189">
        <v>811</v>
      </c>
      <c r="D732" s="187">
        <v>4</v>
      </c>
      <c r="E732" s="187">
        <v>5</v>
      </c>
      <c r="F732" s="190">
        <v>31538.3</v>
      </c>
      <c r="G732" s="190">
        <v>31538.3</v>
      </c>
      <c r="H732" s="261">
        <f t="shared" si="11"/>
        <v>100</v>
      </c>
    </row>
    <row r="733" spans="1:8" s="259" customFormat="1" ht="33.75" x14ac:dyDescent="0.2">
      <c r="A733" s="186" t="s">
        <v>1405</v>
      </c>
      <c r="B733" s="188" t="s">
        <v>744</v>
      </c>
      <c r="C733" s="189">
        <v>812</v>
      </c>
      <c r="D733" s="187">
        <v>4</v>
      </c>
      <c r="E733" s="187">
        <v>5</v>
      </c>
      <c r="F733" s="190">
        <v>20000</v>
      </c>
      <c r="G733" s="190">
        <v>20000</v>
      </c>
      <c r="H733" s="261">
        <f t="shared" si="11"/>
        <v>100</v>
      </c>
    </row>
    <row r="734" spans="1:8" s="259" customFormat="1" ht="33.75" x14ac:dyDescent="0.2">
      <c r="A734" s="186" t="s">
        <v>1386</v>
      </c>
      <c r="B734" s="188" t="s">
        <v>744</v>
      </c>
      <c r="C734" s="189">
        <v>813</v>
      </c>
      <c r="D734" s="187">
        <v>4</v>
      </c>
      <c r="E734" s="187">
        <v>5</v>
      </c>
      <c r="F734" s="190">
        <v>3308.3</v>
      </c>
      <c r="G734" s="190">
        <v>3308.3</v>
      </c>
      <c r="H734" s="261">
        <f t="shared" si="11"/>
        <v>100</v>
      </c>
    </row>
    <row r="735" spans="1:8" s="259" customFormat="1" ht="22.5" x14ac:dyDescent="0.2">
      <c r="A735" s="186" t="s">
        <v>1407</v>
      </c>
      <c r="B735" s="188" t="s">
        <v>746</v>
      </c>
      <c r="C735" s="189">
        <v>631</v>
      </c>
      <c r="D735" s="187">
        <v>4</v>
      </c>
      <c r="E735" s="187">
        <v>5</v>
      </c>
      <c r="F735" s="190">
        <v>2446.5</v>
      </c>
      <c r="G735" s="190">
        <v>2446.5</v>
      </c>
      <c r="H735" s="261">
        <f t="shared" si="11"/>
        <v>100</v>
      </c>
    </row>
    <row r="736" spans="1:8" s="259" customFormat="1" ht="11.25" x14ac:dyDescent="0.2">
      <c r="A736" s="186" t="s">
        <v>1378</v>
      </c>
      <c r="B736" s="188" t="s">
        <v>746</v>
      </c>
      <c r="C736" s="189">
        <v>633</v>
      </c>
      <c r="D736" s="187">
        <v>4</v>
      </c>
      <c r="E736" s="187">
        <v>5</v>
      </c>
      <c r="F736" s="190">
        <v>991.7</v>
      </c>
      <c r="G736" s="190">
        <v>991.7</v>
      </c>
      <c r="H736" s="261">
        <f t="shared" si="11"/>
        <v>100</v>
      </c>
    </row>
    <row r="737" spans="1:8" s="259" customFormat="1" ht="33.75" x14ac:dyDescent="0.2">
      <c r="A737" s="186" t="s">
        <v>1373</v>
      </c>
      <c r="B737" s="188" t="s">
        <v>746</v>
      </c>
      <c r="C737" s="189">
        <v>811</v>
      </c>
      <c r="D737" s="187">
        <v>4</v>
      </c>
      <c r="E737" s="187">
        <v>5</v>
      </c>
      <c r="F737" s="190">
        <v>25342.9</v>
      </c>
      <c r="G737" s="190">
        <v>25172.9</v>
      </c>
      <c r="H737" s="261">
        <f t="shared" si="11"/>
        <v>99.329200683426123</v>
      </c>
    </row>
    <row r="738" spans="1:8" s="259" customFormat="1" ht="33.75" x14ac:dyDescent="0.2">
      <c r="A738" s="186" t="s">
        <v>1386</v>
      </c>
      <c r="B738" s="188" t="s">
        <v>746</v>
      </c>
      <c r="C738" s="189">
        <v>813</v>
      </c>
      <c r="D738" s="187">
        <v>4</v>
      </c>
      <c r="E738" s="187">
        <v>5</v>
      </c>
      <c r="F738" s="190">
        <v>84994.1</v>
      </c>
      <c r="G738" s="190">
        <v>84994.1</v>
      </c>
      <c r="H738" s="261">
        <f t="shared" si="11"/>
        <v>100</v>
      </c>
    </row>
    <row r="739" spans="1:8" s="259" customFormat="1" ht="22.5" x14ac:dyDescent="0.2">
      <c r="A739" s="186" t="s">
        <v>1407</v>
      </c>
      <c r="B739" s="188" t="s">
        <v>1462</v>
      </c>
      <c r="C739" s="189">
        <v>631</v>
      </c>
      <c r="D739" s="187">
        <v>4</v>
      </c>
      <c r="E739" s="187">
        <v>5</v>
      </c>
      <c r="F739" s="190">
        <v>385</v>
      </c>
      <c r="G739" s="190">
        <v>385</v>
      </c>
      <c r="H739" s="261">
        <f t="shared" si="11"/>
        <v>100</v>
      </c>
    </row>
    <row r="740" spans="1:8" s="259" customFormat="1" ht="33.75" x14ac:dyDescent="0.2">
      <c r="A740" s="186" t="s">
        <v>1373</v>
      </c>
      <c r="B740" s="188" t="s">
        <v>1462</v>
      </c>
      <c r="C740" s="189">
        <v>811</v>
      </c>
      <c r="D740" s="187">
        <v>4</v>
      </c>
      <c r="E740" s="187">
        <v>5</v>
      </c>
      <c r="F740" s="190">
        <v>21842</v>
      </c>
      <c r="G740" s="190">
        <v>21842</v>
      </c>
      <c r="H740" s="261">
        <f t="shared" si="11"/>
        <v>100</v>
      </c>
    </row>
    <row r="741" spans="1:8" s="259" customFormat="1" ht="11.25" x14ac:dyDescent="0.2">
      <c r="A741" s="186" t="s">
        <v>747</v>
      </c>
      <c r="B741" s="188" t="s">
        <v>748</v>
      </c>
      <c r="C741" s="189"/>
      <c r="D741" s="187"/>
      <c r="E741" s="187"/>
      <c r="F741" s="190">
        <v>43368.7</v>
      </c>
      <c r="G741" s="190">
        <v>43368.7</v>
      </c>
      <c r="H741" s="261">
        <f t="shared" si="11"/>
        <v>100</v>
      </c>
    </row>
    <row r="742" spans="1:8" s="259" customFormat="1" ht="22.5" x14ac:dyDescent="0.2">
      <c r="A742" s="186" t="s">
        <v>1407</v>
      </c>
      <c r="B742" s="188" t="s">
        <v>750</v>
      </c>
      <c r="C742" s="189">
        <v>631</v>
      </c>
      <c r="D742" s="187">
        <v>4</v>
      </c>
      <c r="E742" s="187">
        <v>5</v>
      </c>
      <c r="F742" s="190">
        <v>20540.400000000001</v>
      </c>
      <c r="G742" s="190">
        <v>20540.400000000001</v>
      </c>
      <c r="H742" s="261">
        <f t="shared" si="11"/>
        <v>100</v>
      </c>
    </row>
    <row r="743" spans="1:8" s="259" customFormat="1" ht="11.25" x14ac:dyDescent="0.2">
      <c r="A743" s="186" t="s">
        <v>1378</v>
      </c>
      <c r="B743" s="188" t="s">
        <v>750</v>
      </c>
      <c r="C743" s="189">
        <v>633</v>
      </c>
      <c r="D743" s="187">
        <v>4</v>
      </c>
      <c r="E743" s="187">
        <v>5</v>
      </c>
      <c r="F743" s="190">
        <v>2424.3000000000002</v>
      </c>
      <c r="G743" s="190">
        <v>2424.3000000000002</v>
      </c>
      <c r="H743" s="261">
        <f t="shared" si="11"/>
        <v>100</v>
      </c>
    </row>
    <row r="744" spans="1:8" s="259" customFormat="1" ht="33.75" x14ac:dyDescent="0.2">
      <c r="A744" s="186" t="s">
        <v>1405</v>
      </c>
      <c r="B744" s="188" t="s">
        <v>750</v>
      </c>
      <c r="C744" s="189">
        <v>812</v>
      </c>
      <c r="D744" s="187">
        <v>4</v>
      </c>
      <c r="E744" s="187">
        <v>5</v>
      </c>
      <c r="F744" s="190">
        <v>20404</v>
      </c>
      <c r="G744" s="190">
        <v>20404</v>
      </c>
      <c r="H744" s="261">
        <f t="shared" si="11"/>
        <v>100</v>
      </c>
    </row>
    <row r="745" spans="1:8" s="259" customFormat="1" ht="22.5" x14ac:dyDescent="0.2">
      <c r="A745" s="186" t="s">
        <v>751</v>
      </c>
      <c r="B745" s="188">
        <v>1870000000</v>
      </c>
      <c r="C745" s="189"/>
      <c r="D745" s="187"/>
      <c r="E745" s="187"/>
      <c r="F745" s="190">
        <v>133650</v>
      </c>
      <c r="G745" s="190">
        <v>133650</v>
      </c>
      <c r="H745" s="261">
        <f t="shared" si="11"/>
        <v>100</v>
      </c>
    </row>
    <row r="746" spans="1:8" s="259" customFormat="1" ht="11.25" x14ac:dyDescent="0.2">
      <c r="A746" s="186" t="s">
        <v>752</v>
      </c>
      <c r="B746" s="188">
        <v>1870100000</v>
      </c>
      <c r="C746" s="189"/>
      <c r="D746" s="187"/>
      <c r="E746" s="187"/>
      <c r="F746" s="190">
        <v>133650</v>
      </c>
      <c r="G746" s="190">
        <v>133650</v>
      </c>
      <c r="H746" s="261">
        <f t="shared" si="11"/>
        <v>100</v>
      </c>
    </row>
    <row r="747" spans="1:8" s="259" customFormat="1" ht="22.5" x14ac:dyDescent="0.2">
      <c r="A747" s="186" t="s">
        <v>1407</v>
      </c>
      <c r="B747" s="188">
        <v>1870160360</v>
      </c>
      <c r="C747" s="189">
        <v>631</v>
      </c>
      <c r="D747" s="187">
        <v>4</v>
      </c>
      <c r="E747" s="187">
        <v>5</v>
      </c>
      <c r="F747" s="190">
        <v>862.1</v>
      </c>
      <c r="G747" s="190">
        <v>862.1</v>
      </c>
      <c r="H747" s="261">
        <f t="shared" si="11"/>
        <v>100</v>
      </c>
    </row>
    <row r="748" spans="1:8" s="259" customFormat="1" ht="33.75" x14ac:dyDescent="0.2">
      <c r="A748" s="186" t="s">
        <v>1373</v>
      </c>
      <c r="B748" s="188">
        <v>1870160360</v>
      </c>
      <c r="C748" s="189">
        <v>811</v>
      </c>
      <c r="D748" s="187">
        <v>4</v>
      </c>
      <c r="E748" s="187">
        <v>5</v>
      </c>
      <c r="F748" s="190">
        <v>22757.9</v>
      </c>
      <c r="G748" s="190">
        <v>22757.9</v>
      </c>
      <c r="H748" s="261">
        <f t="shared" si="11"/>
        <v>100</v>
      </c>
    </row>
    <row r="749" spans="1:8" s="259" customFormat="1" ht="33.75" x14ac:dyDescent="0.2">
      <c r="A749" s="186" t="s">
        <v>1386</v>
      </c>
      <c r="B749" s="188" t="s">
        <v>861</v>
      </c>
      <c r="C749" s="189">
        <v>813</v>
      </c>
      <c r="D749" s="187">
        <v>4</v>
      </c>
      <c r="E749" s="187">
        <v>12</v>
      </c>
      <c r="F749" s="190">
        <v>110030</v>
      </c>
      <c r="G749" s="190">
        <v>110030</v>
      </c>
      <c r="H749" s="261">
        <f t="shared" si="11"/>
        <v>100</v>
      </c>
    </row>
    <row r="750" spans="1:8" s="259" customFormat="1" ht="22.5" x14ac:dyDescent="0.2">
      <c r="A750" s="186" t="s">
        <v>1463</v>
      </c>
      <c r="B750" s="188">
        <v>1890000000</v>
      </c>
      <c r="C750" s="189"/>
      <c r="D750" s="187"/>
      <c r="E750" s="187"/>
      <c r="F750" s="190">
        <v>152395.5</v>
      </c>
      <c r="G750" s="190">
        <v>152395.5</v>
      </c>
      <c r="H750" s="261">
        <f t="shared" si="11"/>
        <v>100</v>
      </c>
    </row>
    <row r="751" spans="1:8" s="259" customFormat="1" ht="33.75" x14ac:dyDescent="0.2">
      <c r="A751" s="186" t="s">
        <v>754</v>
      </c>
      <c r="B751" s="188">
        <v>1890300000</v>
      </c>
      <c r="C751" s="189"/>
      <c r="D751" s="187"/>
      <c r="E751" s="187"/>
      <c r="F751" s="190">
        <v>152395.5</v>
      </c>
      <c r="G751" s="190">
        <v>152395.5</v>
      </c>
      <c r="H751" s="261">
        <f t="shared" si="11"/>
        <v>100</v>
      </c>
    </row>
    <row r="752" spans="1:8" s="259" customFormat="1" ht="22.5" x14ac:dyDescent="0.2">
      <c r="A752" s="186" t="s">
        <v>1385</v>
      </c>
      <c r="B752" s="188" t="s">
        <v>1465</v>
      </c>
      <c r="C752" s="189">
        <v>521</v>
      </c>
      <c r="D752" s="187">
        <v>4</v>
      </c>
      <c r="E752" s="187">
        <v>5</v>
      </c>
      <c r="F752" s="190">
        <v>152395.5</v>
      </c>
      <c r="G752" s="190">
        <v>152395.5</v>
      </c>
      <c r="H752" s="261">
        <f t="shared" si="11"/>
        <v>100</v>
      </c>
    </row>
    <row r="753" spans="1:8" s="259" customFormat="1" ht="11.25" x14ac:dyDescent="0.2">
      <c r="A753" s="186" t="s">
        <v>755</v>
      </c>
      <c r="B753" s="188" t="s">
        <v>756</v>
      </c>
      <c r="C753" s="189"/>
      <c r="D753" s="187"/>
      <c r="E753" s="187"/>
      <c r="F753" s="190">
        <v>1999</v>
      </c>
      <c r="G753" s="190">
        <v>849</v>
      </c>
      <c r="H753" s="261">
        <f t="shared" si="11"/>
        <v>42.471235617808908</v>
      </c>
    </row>
    <row r="754" spans="1:8" s="259" customFormat="1" ht="22.5" x14ac:dyDescent="0.2">
      <c r="A754" s="186" t="s">
        <v>757</v>
      </c>
      <c r="B754" s="188" t="s">
        <v>758</v>
      </c>
      <c r="C754" s="189"/>
      <c r="D754" s="187"/>
      <c r="E754" s="187"/>
      <c r="F754" s="190">
        <v>1999</v>
      </c>
      <c r="G754" s="190">
        <v>849</v>
      </c>
      <c r="H754" s="261">
        <f t="shared" si="11"/>
        <v>42.471235617808908</v>
      </c>
    </row>
    <row r="755" spans="1:8" s="259" customFormat="1" ht="11.25" x14ac:dyDescent="0.2">
      <c r="A755" s="186" t="s">
        <v>1370</v>
      </c>
      <c r="B755" s="188" t="s">
        <v>760</v>
      </c>
      <c r="C755" s="189">
        <v>244</v>
      </c>
      <c r="D755" s="187">
        <v>4</v>
      </c>
      <c r="E755" s="187">
        <v>5</v>
      </c>
      <c r="F755" s="190">
        <v>1999</v>
      </c>
      <c r="G755" s="190">
        <v>849</v>
      </c>
      <c r="H755" s="261">
        <f t="shared" si="11"/>
        <v>42.471235617808908</v>
      </c>
    </row>
    <row r="756" spans="1:8" s="259" customFormat="1" ht="11.25" x14ac:dyDescent="0.2">
      <c r="A756" s="186" t="s">
        <v>761</v>
      </c>
      <c r="B756" s="188" t="s">
        <v>762</v>
      </c>
      <c r="C756" s="189"/>
      <c r="D756" s="187"/>
      <c r="E756" s="187"/>
      <c r="F756" s="190">
        <v>19600.900000000001</v>
      </c>
      <c r="G756" s="190">
        <v>19600.900000000001</v>
      </c>
      <c r="H756" s="261">
        <f t="shared" si="11"/>
        <v>100</v>
      </c>
    </row>
    <row r="757" spans="1:8" s="259" customFormat="1" ht="11.25" x14ac:dyDescent="0.2">
      <c r="A757" s="186" t="s">
        <v>763</v>
      </c>
      <c r="B757" s="188" t="s">
        <v>764</v>
      </c>
      <c r="C757" s="189"/>
      <c r="D757" s="187"/>
      <c r="E757" s="187"/>
      <c r="F757" s="190">
        <v>19600.900000000001</v>
      </c>
      <c r="G757" s="190">
        <v>19600.900000000001</v>
      </c>
      <c r="H757" s="261">
        <f t="shared" si="11"/>
        <v>100</v>
      </c>
    </row>
    <row r="758" spans="1:8" s="259" customFormat="1" ht="11.25" x14ac:dyDescent="0.2">
      <c r="A758" s="186" t="s">
        <v>1370</v>
      </c>
      <c r="B758" s="188" t="s">
        <v>766</v>
      </c>
      <c r="C758" s="189">
        <v>244</v>
      </c>
      <c r="D758" s="187">
        <v>4</v>
      </c>
      <c r="E758" s="187">
        <v>5</v>
      </c>
      <c r="F758" s="190">
        <v>13900.9</v>
      </c>
      <c r="G758" s="190">
        <v>13900.9</v>
      </c>
      <c r="H758" s="261">
        <f t="shared" si="11"/>
        <v>100</v>
      </c>
    </row>
    <row r="759" spans="1:8" s="259" customFormat="1" ht="11.25" x14ac:dyDescent="0.2">
      <c r="A759" s="186" t="s">
        <v>1399</v>
      </c>
      <c r="B759" s="188" t="s">
        <v>766</v>
      </c>
      <c r="C759" s="189">
        <v>350</v>
      </c>
      <c r="D759" s="187">
        <v>4</v>
      </c>
      <c r="E759" s="187">
        <v>5</v>
      </c>
      <c r="F759" s="190">
        <v>800</v>
      </c>
      <c r="G759" s="190">
        <v>800</v>
      </c>
      <c r="H759" s="261">
        <f t="shared" si="11"/>
        <v>100</v>
      </c>
    </row>
    <row r="760" spans="1:8" s="259" customFormat="1" ht="33.75" x14ac:dyDescent="0.2">
      <c r="A760" s="186" t="s">
        <v>1386</v>
      </c>
      <c r="B760" s="188" t="s">
        <v>768</v>
      </c>
      <c r="C760" s="189">
        <v>813</v>
      </c>
      <c r="D760" s="187">
        <v>4</v>
      </c>
      <c r="E760" s="187">
        <v>5</v>
      </c>
      <c r="F760" s="190">
        <v>4900</v>
      </c>
      <c r="G760" s="190">
        <v>4900</v>
      </c>
      <c r="H760" s="261">
        <f t="shared" si="11"/>
        <v>100</v>
      </c>
    </row>
    <row r="761" spans="1:8" s="259" customFormat="1" ht="22.5" x14ac:dyDescent="0.2">
      <c r="A761" s="186" t="s">
        <v>769</v>
      </c>
      <c r="B761" s="188" t="s">
        <v>770</v>
      </c>
      <c r="C761" s="189"/>
      <c r="D761" s="187"/>
      <c r="E761" s="187"/>
      <c r="F761" s="190">
        <v>233394.4</v>
      </c>
      <c r="G761" s="190">
        <v>216635.7</v>
      </c>
      <c r="H761" s="261">
        <f t="shared" si="11"/>
        <v>92.819579218695907</v>
      </c>
    </row>
    <row r="762" spans="1:8" s="259" customFormat="1" ht="33.75" x14ac:dyDescent="0.2">
      <c r="A762" s="186" t="s">
        <v>1374</v>
      </c>
      <c r="B762" s="188" t="s">
        <v>772</v>
      </c>
      <c r="C762" s="189">
        <v>611</v>
      </c>
      <c r="D762" s="187">
        <v>4</v>
      </c>
      <c r="E762" s="187">
        <v>5</v>
      </c>
      <c r="F762" s="190">
        <v>224478.2</v>
      </c>
      <c r="G762" s="190">
        <v>207719.6</v>
      </c>
      <c r="H762" s="261">
        <f t="shared" si="11"/>
        <v>92.53441982339487</v>
      </c>
    </row>
    <row r="763" spans="1:8" s="259" customFormat="1" ht="11.25" x14ac:dyDescent="0.2">
      <c r="A763" s="186" t="s">
        <v>1369</v>
      </c>
      <c r="B763" s="188" t="s">
        <v>773</v>
      </c>
      <c r="C763" s="189">
        <v>530</v>
      </c>
      <c r="D763" s="187">
        <v>4</v>
      </c>
      <c r="E763" s="187">
        <v>5</v>
      </c>
      <c r="F763" s="190">
        <v>8179.9</v>
      </c>
      <c r="G763" s="190">
        <v>8179.9</v>
      </c>
      <c r="H763" s="261">
        <f t="shared" si="11"/>
        <v>100</v>
      </c>
    </row>
    <row r="764" spans="1:8" s="259" customFormat="1" ht="22.5" x14ac:dyDescent="0.2">
      <c r="A764" s="186" t="s">
        <v>1467</v>
      </c>
      <c r="B764" s="188" t="s">
        <v>1468</v>
      </c>
      <c r="C764" s="189"/>
      <c r="D764" s="187"/>
      <c r="E764" s="187"/>
      <c r="F764" s="190">
        <v>736.3</v>
      </c>
      <c r="G764" s="190">
        <v>736.2</v>
      </c>
      <c r="H764" s="261">
        <f t="shared" si="11"/>
        <v>99.986418579383411</v>
      </c>
    </row>
    <row r="765" spans="1:8" s="259" customFormat="1" ht="11.25" x14ac:dyDescent="0.2">
      <c r="A765" s="186" t="s">
        <v>1372</v>
      </c>
      <c r="B765" s="188" t="s">
        <v>1470</v>
      </c>
      <c r="C765" s="189">
        <v>612</v>
      </c>
      <c r="D765" s="187">
        <v>4</v>
      </c>
      <c r="E765" s="187">
        <v>5</v>
      </c>
      <c r="F765" s="190">
        <v>736.3</v>
      </c>
      <c r="G765" s="190">
        <v>736.2</v>
      </c>
      <c r="H765" s="261">
        <f t="shared" si="11"/>
        <v>99.986418579383411</v>
      </c>
    </row>
    <row r="766" spans="1:8" s="259" customFormat="1" ht="11.25" x14ac:dyDescent="0.2">
      <c r="A766" s="186" t="s">
        <v>1471</v>
      </c>
      <c r="B766" s="188" t="s">
        <v>1472</v>
      </c>
      <c r="C766" s="189"/>
      <c r="D766" s="187"/>
      <c r="E766" s="187"/>
      <c r="F766" s="190">
        <v>1599.3</v>
      </c>
      <c r="G766" s="190">
        <v>1599.3</v>
      </c>
      <c r="H766" s="261">
        <f t="shared" si="11"/>
        <v>100</v>
      </c>
    </row>
    <row r="767" spans="1:8" s="259" customFormat="1" ht="33.75" x14ac:dyDescent="0.2">
      <c r="A767" s="186" t="s">
        <v>1386</v>
      </c>
      <c r="B767" s="188" t="s">
        <v>1474</v>
      </c>
      <c r="C767" s="189">
        <v>813</v>
      </c>
      <c r="D767" s="187">
        <v>4</v>
      </c>
      <c r="E767" s="187">
        <v>5</v>
      </c>
      <c r="F767" s="190">
        <v>1599.3</v>
      </c>
      <c r="G767" s="190">
        <v>1599.3</v>
      </c>
      <c r="H767" s="261">
        <f t="shared" si="11"/>
        <v>100</v>
      </c>
    </row>
    <row r="768" spans="1:8" s="257" customFormat="1" ht="21" x14ac:dyDescent="0.2">
      <c r="A768" s="181" t="s">
        <v>1450</v>
      </c>
      <c r="B768" s="183">
        <v>1900000000</v>
      </c>
      <c r="C768" s="184"/>
      <c r="D768" s="182"/>
      <c r="E768" s="182"/>
      <c r="F768" s="185">
        <v>4689372.4000000004</v>
      </c>
      <c r="G768" s="185">
        <v>4685857.7</v>
      </c>
      <c r="H768" s="255">
        <f t="shared" si="11"/>
        <v>99.925049671892126</v>
      </c>
    </row>
    <row r="769" spans="1:8" s="259" customFormat="1" ht="22.5" x14ac:dyDescent="0.2">
      <c r="A769" s="186" t="s">
        <v>640</v>
      </c>
      <c r="B769" s="188">
        <v>1930000000</v>
      </c>
      <c r="C769" s="189"/>
      <c r="D769" s="187"/>
      <c r="E769" s="187"/>
      <c r="F769" s="190">
        <v>4689372.4000000004</v>
      </c>
      <c r="G769" s="190">
        <v>4685857.7</v>
      </c>
      <c r="H769" s="261">
        <f t="shared" si="11"/>
        <v>99.925049671892126</v>
      </c>
    </row>
    <row r="770" spans="1:8" s="259" customFormat="1" ht="33.75" x14ac:dyDescent="0.2">
      <c r="A770" s="186" t="s">
        <v>1373</v>
      </c>
      <c r="B770" s="188">
        <v>1930067030</v>
      </c>
      <c r="C770" s="189">
        <v>811</v>
      </c>
      <c r="D770" s="187">
        <v>4</v>
      </c>
      <c r="E770" s="187">
        <v>2</v>
      </c>
      <c r="F770" s="190">
        <v>3272.5</v>
      </c>
      <c r="G770" s="190">
        <v>3245.4</v>
      </c>
      <c r="H770" s="261">
        <f t="shared" si="11"/>
        <v>99.171886936592827</v>
      </c>
    </row>
    <row r="771" spans="1:8" s="259" customFormat="1" ht="33.75" x14ac:dyDescent="0.2">
      <c r="A771" s="186" t="s">
        <v>1386</v>
      </c>
      <c r="B771" s="188">
        <v>1930067030</v>
      </c>
      <c r="C771" s="189">
        <v>813</v>
      </c>
      <c r="D771" s="187">
        <v>4</v>
      </c>
      <c r="E771" s="187">
        <v>2</v>
      </c>
      <c r="F771" s="190">
        <v>117100</v>
      </c>
      <c r="G771" s="190">
        <v>117099.5</v>
      </c>
      <c r="H771" s="261">
        <f t="shared" si="11"/>
        <v>99.999573014517509</v>
      </c>
    </row>
    <row r="772" spans="1:8" s="259" customFormat="1" ht="33.75" x14ac:dyDescent="0.2">
      <c r="A772" s="186" t="s">
        <v>1386</v>
      </c>
      <c r="B772" s="188">
        <v>1930067031</v>
      </c>
      <c r="C772" s="189">
        <v>813</v>
      </c>
      <c r="D772" s="187">
        <v>4</v>
      </c>
      <c r="E772" s="187">
        <v>2</v>
      </c>
      <c r="F772" s="190">
        <v>99950.9</v>
      </c>
      <c r="G772" s="190">
        <v>99908.800000000003</v>
      </c>
      <c r="H772" s="261">
        <f t="shared" si="11"/>
        <v>99.957879318745512</v>
      </c>
    </row>
    <row r="773" spans="1:8" s="259" customFormat="1" ht="33.75" x14ac:dyDescent="0.2">
      <c r="A773" s="186" t="s">
        <v>1386</v>
      </c>
      <c r="B773" s="188" t="s">
        <v>1453</v>
      </c>
      <c r="C773" s="189">
        <v>813</v>
      </c>
      <c r="D773" s="187">
        <v>4</v>
      </c>
      <c r="E773" s="187">
        <v>2</v>
      </c>
      <c r="F773" s="190">
        <v>71657.3</v>
      </c>
      <c r="G773" s="190">
        <v>70593.2</v>
      </c>
      <c r="H773" s="261">
        <f t="shared" si="11"/>
        <v>98.515015218268047</v>
      </c>
    </row>
    <row r="774" spans="1:8" s="259" customFormat="1" ht="11.25" x14ac:dyDescent="0.2">
      <c r="A774" s="186" t="s">
        <v>717</v>
      </c>
      <c r="B774" s="188">
        <v>1930100000</v>
      </c>
      <c r="C774" s="189"/>
      <c r="D774" s="187"/>
      <c r="E774" s="187"/>
      <c r="F774" s="190">
        <v>4320039.5</v>
      </c>
      <c r="G774" s="190">
        <v>4319534.5999999996</v>
      </c>
      <c r="H774" s="261">
        <f t="shared" si="11"/>
        <v>99.988312606863886</v>
      </c>
    </row>
    <row r="775" spans="1:8" s="259" customFormat="1" ht="33.75" x14ac:dyDescent="0.2">
      <c r="A775" s="186" t="s">
        <v>1373</v>
      </c>
      <c r="B775" s="188">
        <v>1930167010</v>
      </c>
      <c r="C775" s="189">
        <v>811</v>
      </c>
      <c r="D775" s="187">
        <v>4</v>
      </c>
      <c r="E775" s="187">
        <v>2</v>
      </c>
      <c r="F775" s="190">
        <v>87442</v>
      </c>
      <c r="G775" s="190">
        <v>87442</v>
      </c>
      <c r="H775" s="261">
        <f t="shared" si="11"/>
        <v>100</v>
      </c>
    </row>
    <row r="776" spans="1:8" s="259" customFormat="1" ht="33.75" x14ac:dyDescent="0.2">
      <c r="A776" s="186" t="s">
        <v>1373</v>
      </c>
      <c r="B776" s="188">
        <v>1930167020</v>
      </c>
      <c r="C776" s="189">
        <v>811</v>
      </c>
      <c r="D776" s="187">
        <v>4</v>
      </c>
      <c r="E776" s="187">
        <v>2</v>
      </c>
      <c r="F776" s="190">
        <v>302915.5</v>
      </c>
      <c r="G776" s="190">
        <v>302915.5</v>
      </c>
      <c r="H776" s="261">
        <f t="shared" si="11"/>
        <v>100</v>
      </c>
    </row>
    <row r="777" spans="1:8" s="259" customFormat="1" ht="33.75" x14ac:dyDescent="0.2">
      <c r="A777" s="186" t="s">
        <v>1373</v>
      </c>
      <c r="B777" s="188">
        <v>1930167040</v>
      </c>
      <c r="C777" s="189">
        <v>811</v>
      </c>
      <c r="D777" s="187">
        <v>4</v>
      </c>
      <c r="E777" s="187">
        <v>2</v>
      </c>
      <c r="F777" s="190">
        <v>326554</v>
      </c>
      <c r="G777" s="190">
        <v>326554</v>
      </c>
      <c r="H777" s="261">
        <f t="shared" si="11"/>
        <v>100</v>
      </c>
    </row>
    <row r="778" spans="1:8" s="259" customFormat="1" ht="33.75" x14ac:dyDescent="0.2">
      <c r="A778" s="186" t="s">
        <v>1386</v>
      </c>
      <c r="B778" s="188">
        <v>1930167050</v>
      </c>
      <c r="C778" s="189">
        <v>813</v>
      </c>
      <c r="D778" s="187">
        <v>4</v>
      </c>
      <c r="E778" s="187">
        <v>2</v>
      </c>
      <c r="F778" s="190">
        <v>37386.1</v>
      </c>
      <c r="G778" s="190">
        <v>37386</v>
      </c>
      <c r="H778" s="261">
        <f t="shared" si="11"/>
        <v>99.999732520910172</v>
      </c>
    </row>
    <row r="779" spans="1:8" s="259" customFormat="1" ht="33.75" x14ac:dyDescent="0.2">
      <c r="A779" s="186" t="s">
        <v>1373</v>
      </c>
      <c r="B779" s="188">
        <v>1930167060</v>
      </c>
      <c r="C779" s="189">
        <v>811</v>
      </c>
      <c r="D779" s="187">
        <v>4</v>
      </c>
      <c r="E779" s="187">
        <v>2</v>
      </c>
      <c r="F779" s="190">
        <v>63000</v>
      </c>
      <c r="G779" s="190">
        <v>62495.199999999997</v>
      </c>
      <c r="H779" s="261">
        <f t="shared" si="11"/>
        <v>99.198730158730157</v>
      </c>
    </row>
    <row r="780" spans="1:8" s="259" customFormat="1" ht="11.25" x14ac:dyDescent="0.2">
      <c r="A780" s="186" t="s">
        <v>1383</v>
      </c>
      <c r="B780" s="188">
        <v>1930167080</v>
      </c>
      <c r="C780" s="189">
        <v>622</v>
      </c>
      <c r="D780" s="187">
        <v>4</v>
      </c>
      <c r="E780" s="187">
        <v>12</v>
      </c>
      <c r="F780" s="190">
        <v>6500</v>
      </c>
      <c r="G780" s="190">
        <v>6500</v>
      </c>
      <c r="H780" s="261">
        <f t="shared" si="11"/>
        <v>100</v>
      </c>
    </row>
    <row r="781" spans="1:8" s="259" customFormat="1" ht="33.75" x14ac:dyDescent="0.2">
      <c r="A781" s="186" t="s">
        <v>1373</v>
      </c>
      <c r="B781" s="188" t="s">
        <v>1454</v>
      </c>
      <c r="C781" s="189">
        <v>811</v>
      </c>
      <c r="D781" s="187">
        <v>4</v>
      </c>
      <c r="E781" s="187">
        <v>2</v>
      </c>
      <c r="F781" s="190">
        <v>496241.9</v>
      </c>
      <c r="G781" s="190">
        <v>496241.9</v>
      </c>
      <c r="H781" s="261">
        <f t="shared" si="11"/>
        <v>100</v>
      </c>
    </row>
    <row r="782" spans="1:8" s="259" customFormat="1" ht="33.75" x14ac:dyDescent="0.2">
      <c r="A782" s="186" t="s">
        <v>1405</v>
      </c>
      <c r="B782" s="188" t="s">
        <v>723</v>
      </c>
      <c r="C782" s="189">
        <v>812</v>
      </c>
      <c r="D782" s="187">
        <v>4</v>
      </c>
      <c r="E782" s="187">
        <v>2</v>
      </c>
      <c r="F782" s="190">
        <v>3000000</v>
      </c>
      <c r="G782" s="190">
        <v>3000000</v>
      </c>
      <c r="H782" s="261">
        <f t="shared" si="11"/>
        <v>100</v>
      </c>
    </row>
    <row r="783" spans="1:8" s="259" customFormat="1" ht="22.5" x14ac:dyDescent="0.2">
      <c r="A783" s="186" t="s">
        <v>850</v>
      </c>
      <c r="B783" s="188">
        <v>1930300000</v>
      </c>
      <c r="C783" s="189"/>
      <c r="D783" s="187"/>
      <c r="E783" s="187"/>
      <c r="F783" s="190">
        <v>14933</v>
      </c>
      <c r="G783" s="190">
        <v>14900</v>
      </c>
      <c r="H783" s="261">
        <f t="shared" si="11"/>
        <v>99.779012924395644</v>
      </c>
    </row>
    <row r="784" spans="1:8" s="259" customFormat="1" ht="11.25" x14ac:dyDescent="0.2">
      <c r="A784" s="186" t="s">
        <v>1383</v>
      </c>
      <c r="B784" s="188">
        <v>1930341100</v>
      </c>
      <c r="C784" s="189">
        <v>622</v>
      </c>
      <c r="D784" s="187">
        <v>4</v>
      </c>
      <c r="E784" s="187">
        <v>11</v>
      </c>
      <c r="F784" s="190">
        <v>4800</v>
      </c>
      <c r="G784" s="190">
        <v>4800</v>
      </c>
      <c r="H784" s="261">
        <f t="shared" ref="H784:H847" si="12">+G784/F784*100</f>
        <v>100</v>
      </c>
    </row>
    <row r="785" spans="1:8" s="259" customFormat="1" ht="11.25" x14ac:dyDescent="0.2">
      <c r="A785" s="186" t="s">
        <v>1383</v>
      </c>
      <c r="B785" s="188">
        <v>1930341200</v>
      </c>
      <c r="C785" s="189">
        <v>622</v>
      </c>
      <c r="D785" s="187">
        <v>4</v>
      </c>
      <c r="E785" s="187">
        <v>11</v>
      </c>
      <c r="F785" s="190">
        <v>10133</v>
      </c>
      <c r="G785" s="190">
        <v>10100</v>
      </c>
      <c r="H785" s="261">
        <f t="shared" si="12"/>
        <v>99.674331392480013</v>
      </c>
    </row>
    <row r="786" spans="1:8" s="259" customFormat="1" ht="11.25" x14ac:dyDescent="0.2">
      <c r="A786" s="186" t="s">
        <v>863</v>
      </c>
      <c r="B786" s="188">
        <v>1930400000</v>
      </c>
      <c r="C786" s="189"/>
      <c r="D786" s="187"/>
      <c r="E786" s="187"/>
      <c r="F786" s="190">
        <v>62419.199999999997</v>
      </c>
      <c r="G786" s="190">
        <v>60576.2</v>
      </c>
      <c r="H786" s="261">
        <f t="shared" si="12"/>
        <v>97.047382856556951</v>
      </c>
    </row>
    <row r="787" spans="1:8" s="259" customFormat="1" ht="33.75" x14ac:dyDescent="0.2">
      <c r="A787" s="186" t="s">
        <v>1395</v>
      </c>
      <c r="B787" s="188">
        <v>1930440670</v>
      </c>
      <c r="C787" s="189">
        <v>621</v>
      </c>
      <c r="D787" s="187">
        <v>4</v>
      </c>
      <c r="E787" s="187">
        <v>12</v>
      </c>
      <c r="F787" s="190">
        <v>4124.1000000000004</v>
      </c>
      <c r="G787" s="190">
        <v>3900.3</v>
      </c>
      <c r="H787" s="261">
        <f t="shared" si="12"/>
        <v>94.573361460682321</v>
      </c>
    </row>
    <row r="788" spans="1:8" s="259" customFormat="1" ht="11.25" x14ac:dyDescent="0.2">
      <c r="A788" s="186" t="s">
        <v>1383</v>
      </c>
      <c r="B788" s="188">
        <v>1930440670</v>
      </c>
      <c r="C788" s="189">
        <v>622</v>
      </c>
      <c r="D788" s="187">
        <v>4</v>
      </c>
      <c r="E788" s="187">
        <v>12</v>
      </c>
      <c r="F788" s="190">
        <v>8368.1</v>
      </c>
      <c r="G788" s="190">
        <v>8367.2000000000007</v>
      </c>
      <c r="H788" s="261">
        <f t="shared" si="12"/>
        <v>99.989244870400697</v>
      </c>
    </row>
    <row r="789" spans="1:8" s="259" customFormat="1" ht="22.5" x14ac:dyDescent="0.2">
      <c r="A789" s="186" t="s">
        <v>1385</v>
      </c>
      <c r="B789" s="188">
        <v>1930475060</v>
      </c>
      <c r="C789" s="189">
        <v>521</v>
      </c>
      <c r="D789" s="187">
        <v>14</v>
      </c>
      <c r="E789" s="187">
        <v>3</v>
      </c>
      <c r="F789" s="190">
        <v>49927</v>
      </c>
      <c r="G789" s="190">
        <v>48308.7</v>
      </c>
      <c r="H789" s="261">
        <f t="shared" si="12"/>
        <v>96.758667654775962</v>
      </c>
    </row>
    <row r="790" spans="1:8" s="257" customFormat="1" ht="21" x14ac:dyDescent="0.2">
      <c r="A790" s="181" t="s">
        <v>1537</v>
      </c>
      <c r="B790" s="183">
        <v>2000000000</v>
      </c>
      <c r="C790" s="184"/>
      <c r="D790" s="182"/>
      <c r="E790" s="182"/>
      <c r="F790" s="185">
        <v>9500</v>
      </c>
      <c r="G790" s="185">
        <v>8480.6</v>
      </c>
      <c r="H790" s="255">
        <f t="shared" si="12"/>
        <v>89.269473684210539</v>
      </c>
    </row>
    <row r="791" spans="1:8" s="259" customFormat="1" ht="22.5" x14ac:dyDescent="0.2">
      <c r="A791" s="186" t="s">
        <v>867</v>
      </c>
      <c r="B791" s="188">
        <v>2010000000</v>
      </c>
      <c r="C791" s="189"/>
      <c r="D791" s="187"/>
      <c r="E791" s="187"/>
      <c r="F791" s="190">
        <v>9500</v>
      </c>
      <c r="G791" s="190">
        <v>8480.6</v>
      </c>
      <c r="H791" s="261">
        <f t="shared" si="12"/>
        <v>89.269473684210539</v>
      </c>
    </row>
    <row r="792" spans="1:8" s="259" customFormat="1" ht="11.25" x14ac:dyDescent="0.2">
      <c r="A792" s="186" t="s">
        <v>1370</v>
      </c>
      <c r="B792" s="188">
        <v>2010002020</v>
      </c>
      <c r="C792" s="189">
        <v>244</v>
      </c>
      <c r="D792" s="187">
        <v>4</v>
      </c>
      <c r="E792" s="187">
        <v>12</v>
      </c>
      <c r="F792" s="190">
        <v>1500</v>
      </c>
      <c r="G792" s="190">
        <v>480.6</v>
      </c>
      <c r="H792" s="261">
        <f t="shared" si="12"/>
        <v>32.04</v>
      </c>
    </row>
    <row r="793" spans="1:8" s="259" customFormat="1" ht="33.75" x14ac:dyDescent="0.2">
      <c r="A793" s="186" t="s">
        <v>1539</v>
      </c>
      <c r="B793" s="188">
        <v>2010200000</v>
      </c>
      <c r="C793" s="189"/>
      <c r="D793" s="187"/>
      <c r="E793" s="187"/>
      <c r="F793" s="190">
        <v>8000</v>
      </c>
      <c r="G793" s="190">
        <v>8000</v>
      </c>
      <c r="H793" s="261">
        <f t="shared" si="12"/>
        <v>100</v>
      </c>
    </row>
    <row r="794" spans="1:8" s="259" customFormat="1" ht="11.25" x14ac:dyDescent="0.2">
      <c r="A794" s="186" t="s">
        <v>1370</v>
      </c>
      <c r="B794" s="188" t="s">
        <v>1541</v>
      </c>
      <c r="C794" s="189">
        <v>244</v>
      </c>
      <c r="D794" s="187">
        <v>4</v>
      </c>
      <c r="E794" s="187">
        <v>12</v>
      </c>
      <c r="F794" s="190">
        <v>8000</v>
      </c>
      <c r="G794" s="190">
        <v>8000</v>
      </c>
      <c r="H794" s="261">
        <f t="shared" si="12"/>
        <v>100</v>
      </c>
    </row>
    <row r="795" spans="1:8" s="257" customFormat="1" ht="31.5" x14ac:dyDescent="0.2">
      <c r="A795" s="181" t="s">
        <v>922</v>
      </c>
      <c r="B795" s="183">
        <v>2100000000</v>
      </c>
      <c r="C795" s="184"/>
      <c r="D795" s="182"/>
      <c r="E795" s="182"/>
      <c r="F795" s="185">
        <v>13488.6</v>
      </c>
      <c r="G795" s="185">
        <v>13488.6</v>
      </c>
      <c r="H795" s="255">
        <f t="shared" si="12"/>
        <v>100</v>
      </c>
    </row>
    <row r="796" spans="1:8" s="259" customFormat="1" ht="11.25" x14ac:dyDescent="0.2">
      <c r="A796" s="186" t="s">
        <v>923</v>
      </c>
      <c r="B796" s="188">
        <v>2100300000</v>
      </c>
      <c r="C796" s="189"/>
      <c r="D796" s="187"/>
      <c r="E796" s="187"/>
      <c r="F796" s="190">
        <v>12172.4</v>
      </c>
      <c r="G796" s="190">
        <v>12172.4</v>
      </c>
      <c r="H796" s="261">
        <f t="shared" si="12"/>
        <v>100</v>
      </c>
    </row>
    <row r="797" spans="1:8" s="259" customFormat="1" ht="11.25" x14ac:dyDescent="0.2">
      <c r="A797" s="186" t="s">
        <v>1370</v>
      </c>
      <c r="B797" s="188">
        <v>2100304102</v>
      </c>
      <c r="C797" s="189">
        <v>244</v>
      </c>
      <c r="D797" s="187">
        <v>6</v>
      </c>
      <c r="E797" s="187">
        <v>3</v>
      </c>
      <c r="F797" s="190">
        <v>1276.5999999999999</v>
      </c>
      <c r="G797" s="190">
        <v>1276.5999999999999</v>
      </c>
      <c r="H797" s="261">
        <f t="shared" si="12"/>
        <v>100</v>
      </c>
    </row>
    <row r="798" spans="1:8" s="259" customFormat="1" ht="11.25" x14ac:dyDescent="0.2">
      <c r="A798" s="186" t="s">
        <v>1370</v>
      </c>
      <c r="B798" s="188">
        <v>2100304120</v>
      </c>
      <c r="C798" s="189">
        <v>244</v>
      </c>
      <c r="D798" s="187">
        <v>6</v>
      </c>
      <c r="E798" s="187">
        <v>3</v>
      </c>
      <c r="F798" s="190">
        <v>10895.8</v>
      </c>
      <c r="G798" s="190">
        <v>10895.8</v>
      </c>
      <c r="H798" s="261">
        <f t="shared" si="12"/>
        <v>100</v>
      </c>
    </row>
    <row r="799" spans="1:8" s="259" customFormat="1" ht="33.75" x14ac:dyDescent="0.2">
      <c r="A799" s="186" t="s">
        <v>925</v>
      </c>
      <c r="B799" s="188">
        <v>2100400000</v>
      </c>
      <c r="C799" s="189"/>
      <c r="D799" s="187"/>
      <c r="E799" s="187"/>
      <c r="F799" s="190">
        <v>1316.2</v>
      </c>
      <c r="G799" s="190">
        <v>1316.2</v>
      </c>
      <c r="H799" s="261">
        <f t="shared" si="12"/>
        <v>100</v>
      </c>
    </row>
    <row r="800" spans="1:8" s="259" customFormat="1" ht="11.25" x14ac:dyDescent="0.2">
      <c r="A800" s="186" t="s">
        <v>1370</v>
      </c>
      <c r="B800" s="188">
        <v>2100407000</v>
      </c>
      <c r="C800" s="189">
        <v>244</v>
      </c>
      <c r="D800" s="187">
        <v>6</v>
      </c>
      <c r="E800" s="187">
        <v>3</v>
      </c>
      <c r="F800" s="190">
        <v>1316.2</v>
      </c>
      <c r="G800" s="190">
        <v>1316.2</v>
      </c>
      <c r="H800" s="261">
        <f t="shared" si="12"/>
        <v>100</v>
      </c>
    </row>
    <row r="801" spans="1:8" s="257" customFormat="1" ht="21" x14ac:dyDescent="0.2">
      <c r="A801" s="181" t="s">
        <v>1663</v>
      </c>
      <c r="B801" s="183">
        <v>2200000000</v>
      </c>
      <c r="C801" s="184"/>
      <c r="D801" s="182"/>
      <c r="E801" s="182"/>
      <c r="F801" s="185">
        <v>10344</v>
      </c>
      <c r="G801" s="185">
        <v>8790.7999999999993</v>
      </c>
      <c r="H801" s="255">
        <f t="shared" si="12"/>
        <v>84.984532095901002</v>
      </c>
    </row>
    <row r="802" spans="1:8" s="259" customFormat="1" ht="11.25" x14ac:dyDescent="0.2">
      <c r="A802" s="186" t="s">
        <v>1664</v>
      </c>
      <c r="B802" s="188">
        <v>2210000000</v>
      </c>
      <c r="C802" s="189"/>
      <c r="D802" s="187"/>
      <c r="E802" s="187"/>
      <c r="F802" s="190">
        <v>516</v>
      </c>
      <c r="G802" s="190">
        <v>516</v>
      </c>
      <c r="H802" s="261">
        <f t="shared" si="12"/>
        <v>100</v>
      </c>
    </row>
    <row r="803" spans="1:8" s="259" customFormat="1" ht="11.25" x14ac:dyDescent="0.2">
      <c r="A803" s="186" t="s">
        <v>1004</v>
      </c>
      <c r="B803" s="188">
        <v>2210100000</v>
      </c>
      <c r="C803" s="189"/>
      <c r="D803" s="187"/>
      <c r="E803" s="187"/>
      <c r="F803" s="190">
        <v>516</v>
      </c>
      <c r="G803" s="190">
        <v>516</v>
      </c>
      <c r="H803" s="261">
        <f t="shared" si="12"/>
        <v>100</v>
      </c>
    </row>
    <row r="804" spans="1:8" s="259" customFormat="1" ht="11.25" x14ac:dyDescent="0.2">
      <c r="A804" s="186" t="s">
        <v>1370</v>
      </c>
      <c r="B804" s="188">
        <v>2210143200</v>
      </c>
      <c r="C804" s="189">
        <v>244</v>
      </c>
      <c r="D804" s="187">
        <v>7</v>
      </c>
      <c r="E804" s="187">
        <v>7</v>
      </c>
      <c r="F804" s="190">
        <v>516</v>
      </c>
      <c r="G804" s="190">
        <v>516</v>
      </c>
      <c r="H804" s="261">
        <f t="shared" si="12"/>
        <v>100</v>
      </c>
    </row>
    <row r="805" spans="1:8" s="259" customFormat="1" ht="11.25" x14ac:dyDescent="0.2">
      <c r="A805" s="186" t="s">
        <v>1665</v>
      </c>
      <c r="B805" s="188">
        <v>2220000000</v>
      </c>
      <c r="C805" s="189"/>
      <c r="D805" s="187"/>
      <c r="E805" s="187"/>
      <c r="F805" s="190">
        <v>9828</v>
      </c>
      <c r="G805" s="190">
        <v>8274.7999999999993</v>
      </c>
      <c r="H805" s="261">
        <f t="shared" si="12"/>
        <v>84.196174196174184</v>
      </c>
    </row>
    <row r="806" spans="1:8" s="259" customFormat="1" ht="11.25" x14ac:dyDescent="0.2">
      <c r="A806" s="186" t="s">
        <v>1666</v>
      </c>
      <c r="B806" s="188">
        <v>2220100000</v>
      </c>
      <c r="C806" s="189"/>
      <c r="D806" s="187"/>
      <c r="E806" s="187"/>
      <c r="F806" s="190">
        <v>9828</v>
      </c>
      <c r="G806" s="190">
        <v>8274.7999999999993</v>
      </c>
      <c r="H806" s="261">
        <f t="shared" si="12"/>
        <v>84.196174196174184</v>
      </c>
    </row>
    <row r="807" spans="1:8" s="259" customFormat="1" ht="11.25" x14ac:dyDescent="0.2">
      <c r="A807" s="186" t="s">
        <v>1379</v>
      </c>
      <c r="B807" s="188">
        <v>2220143400</v>
      </c>
      <c r="C807" s="189">
        <v>242</v>
      </c>
      <c r="D807" s="187">
        <v>7</v>
      </c>
      <c r="E807" s="187">
        <v>7</v>
      </c>
      <c r="F807" s="190">
        <v>421</v>
      </c>
      <c r="G807" s="190">
        <v>397.8</v>
      </c>
      <c r="H807" s="261">
        <f t="shared" si="12"/>
        <v>94.489311163895479</v>
      </c>
    </row>
    <row r="808" spans="1:8" s="259" customFormat="1" ht="11.25" x14ac:dyDescent="0.2">
      <c r="A808" s="186" t="s">
        <v>1370</v>
      </c>
      <c r="B808" s="188">
        <v>2220143400</v>
      </c>
      <c r="C808" s="189">
        <v>244</v>
      </c>
      <c r="D808" s="187">
        <v>7</v>
      </c>
      <c r="E808" s="187">
        <v>7</v>
      </c>
      <c r="F808" s="190">
        <v>6907</v>
      </c>
      <c r="G808" s="190">
        <v>5406</v>
      </c>
      <c r="H808" s="261">
        <f t="shared" si="12"/>
        <v>78.268423338641952</v>
      </c>
    </row>
    <row r="809" spans="1:8" s="259" customFormat="1" ht="11.25" x14ac:dyDescent="0.2">
      <c r="A809" s="186" t="s">
        <v>1399</v>
      </c>
      <c r="B809" s="188">
        <v>2220160930</v>
      </c>
      <c r="C809" s="189">
        <v>350</v>
      </c>
      <c r="D809" s="187">
        <v>7</v>
      </c>
      <c r="E809" s="187">
        <v>7</v>
      </c>
      <c r="F809" s="190">
        <v>856</v>
      </c>
      <c r="G809" s="190">
        <v>856</v>
      </c>
      <c r="H809" s="261">
        <f t="shared" si="12"/>
        <v>100</v>
      </c>
    </row>
    <row r="810" spans="1:8" s="259" customFormat="1" ht="33.75" x14ac:dyDescent="0.2">
      <c r="A810" s="186" t="s">
        <v>1386</v>
      </c>
      <c r="B810" s="188">
        <v>2220160930</v>
      </c>
      <c r="C810" s="189">
        <v>813</v>
      </c>
      <c r="D810" s="187">
        <v>7</v>
      </c>
      <c r="E810" s="187">
        <v>7</v>
      </c>
      <c r="F810" s="190">
        <v>1644</v>
      </c>
      <c r="G810" s="190">
        <v>1615</v>
      </c>
      <c r="H810" s="261">
        <f t="shared" si="12"/>
        <v>98.236009732360102</v>
      </c>
    </row>
    <row r="811" spans="1:8" s="257" customFormat="1" ht="21" x14ac:dyDescent="0.2">
      <c r="A811" s="181" t="s">
        <v>1679</v>
      </c>
      <c r="B811" s="183">
        <v>2300000000</v>
      </c>
      <c r="C811" s="184"/>
      <c r="D811" s="182"/>
      <c r="E811" s="182"/>
      <c r="F811" s="185">
        <v>3756</v>
      </c>
      <c r="G811" s="185">
        <v>3755.8</v>
      </c>
      <c r="H811" s="255">
        <f t="shared" si="12"/>
        <v>99.994675186368482</v>
      </c>
    </row>
    <row r="812" spans="1:8" s="259" customFormat="1" ht="22.5" x14ac:dyDescent="0.2">
      <c r="A812" s="186" t="s">
        <v>1035</v>
      </c>
      <c r="B812" s="188">
        <v>2300200000</v>
      </c>
      <c r="C812" s="189"/>
      <c r="D812" s="187"/>
      <c r="E812" s="187"/>
      <c r="F812" s="190">
        <v>1083.4000000000001</v>
      </c>
      <c r="G812" s="190">
        <v>1083.4000000000001</v>
      </c>
      <c r="H812" s="261">
        <f t="shared" si="12"/>
        <v>100</v>
      </c>
    </row>
    <row r="813" spans="1:8" s="259" customFormat="1" ht="33.75" x14ac:dyDescent="0.2">
      <c r="A813" s="186" t="s">
        <v>1374</v>
      </c>
      <c r="B813" s="188">
        <v>2300242310</v>
      </c>
      <c r="C813" s="189">
        <v>611</v>
      </c>
      <c r="D813" s="187">
        <v>7</v>
      </c>
      <c r="E813" s="187">
        <v>9</v>
      </c>
      <c r="F813" s="190">
        <v>1083.4000000000001</v>
      </c>
      <c r="G813" s="190">
        <v>1083.4000000000001</v>
      </c>
      <c r="H813" s="261">
        <f t="shared" si="12"/>
        <v>100</v>
      </c>
    </row>
    <row r="814" spans="1:8" s="259" customFormat="1" ht="33.75" x14ac:dyDescent="0.2">
      <c r="A814" s="186" t="s">
        <v>1037</v>
      </c>
      <c r="B814" s="188">
        <v>2300300000</v>
      </c>
      <c r="C814" s="189"/>
      <c r="D814" s="187"/>
      <c r="E814" s="187"/>
      <c r="F814" s="190">
        <v>2672.6</v>
      </c>
      <c r="G814" s="190">
        <v>2672.4</v>
      </c>
      <c r="H814" s="261">
        <f t="shared" si="12"/>
        <v>99.992516650452743</v>
      </c>
    </row>
    <row r="815" spans="1:8" s="259" customFormat="1" ht="33.75" x14ac:dyDescent="0.2">
      <c r="A815" s="186" t="s">
        <v>1374</v>
      </c>
      <c r="B815" s="188">
        <v>2300342310</v>
      </c>
      <c r="C815" s="189">
        <v>611</v>
      </c>
      <c r="D815" s="187">
        <v>7</v>
      </c>
      <c r="E815" s="187">
        <v>9</v>
      </c>
      <c r="F815" s="190">
        <v>2672.6</v>
      </c>
      <c r="G815" s="190">
        <v>2672.4</v>
      </c>
      <c r="H815" s="261">
        <f t="shared" si="12"/>
        <v>99.992516650452743</v>
      </c>
    </row>
    <row r="816" spans="1:8" s="257" customFormat="1" ht="10.5" x14ac:dyDescent="0.2">
      <c r="A816" s="181" t="s">
        <v>1082</v>
      </c>
      <c r="B816" s="183">
        <v>2400000000</v>
      </c>
      <c r="C816" s="184"/>
      <c r="D816" s="182"/>
      <c r="E816" s="182"/>
      <c r="F816" s="185">
        <v>2621.3000000000002</v>
      </c>
      <c r="G816" s="185">
        <v>2619.6999999999998</v>
      </c>
      <c r="H816" s="255">
        <f t="shared" si="12"/>
        <v>99.938961583946877</v>
      </c>
    </row>
    <row r="817" spans="1:8" s="259" customFormat="1" ht="33.75" x14ac:dyDescent="0.2">
      <c r="A817" s="186" t="s">
        <v>1083</v>
      </c>
      <c r="B817" s="188">
        <v>2410000000</v>
      </c>
      <c r="C817" s="189"/>
      <c r="D817" s="187"/>
      <c r="E817" s="187"/>
      <c r="F817" s="190">
        <v>2621.3000000000002</v>
      </c>
      <c r="G817" s="190">
        <v>2619.6999999999998</v>
      </c>
      <c r="H817" s="261">
        <f t="shared" si="12"/>
        <v>99.938961583946877</v>
      </c>
    </row>
    <row r="818" spans="1:8" s="259" customFormat="1" ht="22.5" x14ac:dyDescent="0.2">
      <c r="A818" s="186" t="s">
        <v>1701</v>
      </c>
      <c r="B818" s="188">
        <v>2410100000</v>
      </c>
      <c r="C818" s="189"/>
      <c r="D818" s="187"/>
      <c r="E818" s="187"/>
      <c r="F818" s="190">
        <v>2621.3000000000002</v>
      </c>
      <c r="G818" s="190">
        <v>2619.6999999999998</v>
      </c>
      <c r="H818" s="261">
        <f t="shared" si="12"/>
        <v>99.938961583946877</v>
      </c>
    </row>
    <row r="819" spans="1:8" s="259" customFormat="1" ht="11.25" x14ac:dyDescent="0.2">
      <c r="A819" s="186" t="s">
        <v>1370</v>
      </c>
      <c r="B819" s="188">
        <v>2410102250</v>
      </c>
      <c r="C819" s="189">
        <v>244</v>
      </c>
      <c r="D819" s="187">
        <v>10</v>
      </c>
      <c r="E819" s="187">
        <v>3</v>
      </c>
      <c r="F819" s="190">
        <v>829.6</v>
      </c>
      <c r="G819" s="190">
        <v>828.7</v>
      </c>
      <c r="H819" s="261">
        <f t="shared" si="12"/>
        <v>99.891513982642238</v>
      </c>
    </row>
    <row r="820" spans="1:8" s="259" customFormat="1" ht="11.25" x14ac:dyDescent="0.2">
      <c r="A820" s="186" t="s">
        <v>1372</v>
      </c>
      <c r="B820" s="188">
        <v>2410102250</v>
      </c>
      <c r="C820" s="189">
        <v>612</v>
      </c>
      <c r="D820" s="187">
        <v>11</v>
      </c>
      <c r="E820" s="187">
        <v>3</v>
      </c>
      <c r="F820" s="190">
        <v>391</v>
      </c>
      <c r="G820" s="190">
        <v>391</v>
      </c>
      <c r="H820" s="261">
        <f t="shared" si="12"/>
        <v>100</v>
      </c>
    </row>
    <row r="821" spans="1:8" s="259" customFormat="1" ht="11.25" x14ac:dyDescent="0.2">
      <c r="A821" s="186" t="s">
        <v>1378</v>
      </c>
      <c r="B821" s="188">
        <v>2410102250</v>
      </c>
      <c r="C821" s="189">
        <v>633</v>
      </c>
      <c r="D821" s="187">
        <v>10</v>
      </c>
      <c r="E821" s="187">
        <v>3</v>
      </c>
      <c r="F821" s="190">
        <v>900.7</v>
      </c>
      <c r="G821" s="190">
        <v>900</v>
      </c>
      <c r="H821" s="261">
        <f t="shared" si="12"/>
        <v>99.922282669035184</v>
      </c>
    </row>
    <row r="822" spans="1:8" s="259" customFormat="1" ht="11.25" x14ac:dyDescent="0.2">
      <c r="A822" s="186" t="s">
        <v>1372</v>
      </c>
      <c r="B822" s="188">
        <v>2410142250</v>
      </c>
      <c r="C822" s="189">
        <v>612</v>
      </c>
      <c r="D822" s="187">
        <v>8</v>
      </c>
      <c r="E822" s="187">
        <v>1</v>
      </c>
      <c r="F822" s="190">
        <v>500</v>
      </c>
      <c r="G822" s="190">
        <v>500</v>
      </c>
      <c r="H822" s="261">
        <f t="shared" si="12"/>
        <v>100</v>
      </c>
    </row>
    <row r="823" spans="1:8" s="257" customFormat="1" ht="21" x14ac:dyDescent="0.2">
      <c r="A823" s="181" t="s">
        <v>1680</v>
      </c>
      <c r="B823" s="183">
        <v>2500000000</v>
      </c>
      <c r="C823" s="184"/>
      <c r="D823" s="182"/>
      <c r="E823" s="182"/>
      <c r="F823" s="185">
        <v>3354.9</v>
      </c>
      <c r="G823" s="185">
        <v>3153.8</v>
      </c>
      <c r="H823" s="255">
        <f t="shared" si="12"/>
        <v>94.005782586664282</v>
      </c>
    </row>
    <row r="824" spans="1:8" s="259" customFormat="1" ht="22.5" x14ac:dyDescent="0.2">
      <c r="A824" s="186" t="s">
        <v>1235</v>
      </c>
      <c r="B824" s="188">
        <v>2500200000</v>
      </c>
      <c r="C824" s="189"/>
      <c r="D824" s="187"/>
      <c r="E824" s="187"/>
      <c r="F824" s="190">
        <v>250</v>
      </c>
      <c r="G824" s="190">
        <v>176</v>
      </c>
      <c r="H824" s="261">
        <f t="shared" si="12"/>
        <v>70.399999999999991</v>
      </c>
    </row>
    <row r="825" spans="1:8" s="259" customFormat="1" ht="11.25" x14ac:dyDescent="0.2">
      <c r="A825" s="186" t="s">
        <v>1370</v>
      </c>
      <c r="B825" s="188">
        <v>2500203010</v>
      </c>
      <c r="C825" s="189">
        <v>244</v>
      </c>
      <c r="D825" s="187">
        <v>10</v>
      </c>
      <c r="E825" s="187">
        <v>6</v>
      </c>
      <c r="F825" s="190">
        <v>200</v>
      </c>
      <c r="G825" s="190">
        <v>126</v>
      </c>
      <c r="H825" s="261">
        <f t="shared" si="12"/>
        <v>63</v>
      </c>
    </row>
    <row r="826" spans="1:8" s="259" customFormat="1" ht="11.25" x14ac:dyDescent="0.2">
      <c r="A826" s="186" t="s">
        <v>1372</v>
      </c>
      <c r="B826" s="188">
        <v>2500203010</v>
      </c>
      <c r="C826" s="189">
        <v>612</v>
      </c>
      <c r="D826" s="187">
        <v>10</v>
      </c>
      <c r="E826" s="187">
        <v>6</v>
      </c>
      <c r="F826" s="190">
        <v>50</v>
      </c>
      <c r="G826" s="190">
        <v>50</v>
      </c>
      <c r="H826" s="261">
        <f t="shared" si="12"/>
        <v>100</v>
      </c>
    </row>
    <row r="827" spans="1:8" s="259" customFormat="1" ht="22.5" x14ac:dyDescent="0.2">
      <c r="A827" s="186" t="s">
        <v>1039</v>
      </c>
      <c r="B827" s="188">
        <v>2500300000</v>
      </c>
      <c r="C827" s="189"/>
      <c r="D827" s="187"/>
      <c r="E827" s="187"/>
      <c r="F827" s="190">
        <v>47.9</v>
      </c>
      <c r="G827" s="190">
        <v>47.9</v>
      </c>
      <c r="H827" s="261">
        <f t="shared" si="12"/>
        <v>100</v>
      </c>
    </row>
    <row r="828" spans="1:8" s="259" customFormat="1" ht="11.25" x14ac:dyDescent="0.2">
      <c r="A828" s="186" t="s">
        <v>1370</v>
      </c>
      <c r="B828" s="188">
        <v>2500303010</v>
      </c>
      <c r="C828" s="189">
        <v>244</v>
      </c>
      <c r="D828" s="187">
        <v>10</v>
      </c>
      <c r="E828" s="187">
        <v>6</v>
      </c>
      <c r="F828" s="190">
        <v>47.9</v>
      </c>
      <c r="G828" s="190">
        <v>47.9</v>
      </c>
      <c r="H828" s="261">
        <f t="shared" si="12"/>
        <v>100</v>
      </c>
    </row>
    <row r="829" spans="1:8" s="259" customFormat="1" ht="33.75" x14ac:dyDescent="0.2">
      <c r="A829" s="186" t="s">
        <v>1041</v>
      </c>
      <c r="B829" s="188">
        <v>2500400000</v>
      </c>
      <c r="C829" s="189"/>
      <c r="D829" s="187"/>
      <c r="E829" s="187"/>
      <c r="F829" s="190">
        <v>3057</v>
      </c>
      <c r="G829" s="190">
        <v>2929.8</v>
      </c>
      <c r="H829" s="261">
        <f t="shared" si="12"/>
        <v>95.839057899901874</v>
      </c>
    </row>
    <row r="830" spans="1:8" s="259" customFormat="1" ht="33.75" x14ac:dyDescent="0.2">
      <c r="A830" s="186" t="s">
        <v>1374</v>
      </c>
      <c r="B830" s="188">
        <v>2500442720</v>
      </c>
      <c r="C830" s="189">
        <v>611</v>
      </c>
      <c r="D830" s="187">
        <v>7</v>
      </c>
      <c r="E830" s="187">
        <v>9</v>
      </c>
      <c r="F830" s="190">
        <v>3057</v>
      </c>
      <c r="G830" s="190">
        <v>2929.8</v>
      </c>
      <c r="H830" s="261">
        <f t="shared" si="12"/>
        <v>95.839057899901874</v>
      </c>
    </row>
    <row r="831" spans="1:8" s="257" customFormat="1" ht="21" x14ac:dyDescent="0.2">
      <c r="A831" s="181" t="s">
        <v>1542</v>
      </c>
      <c r="B831" s="183">
        <v>2600000000</v>
      </c>
      <c r="C831" s="184"/>
      <c r="D831" s="182"/>
      <c r="E831" s="182"/>
      <c r="F831" s="185">
        <v>11992.6</v>
      </c>
      <c r="G831" s="185">
        <v>11425.6</v>
      </c>
      <c r="H831" s="255">
        <f t="shared" si="12"/>
        <v>95.272084452078786</v>
      </c>
    </row>
    <row r="832" spans="1:8" s="259" customFormat="1" ht="33.75" x14ac:dyDescent="0.2">
      <c r="A832" s="186" t="s">
        <v>872</v>
      </c>
      <c r="B832" s="188">
        <v>2600200000</v>
      </c>
      <c r="C832" s="189"/>
      <c r="D832" s="187"/>
      <c r="E832" s="187"/>
      <c r="F832" s="190">
        <v>11992.6</v>
      </c>
      <c r="G832" s="190">
        <v>11425.6</v>
      </c>
      <c r="H832" s="261">
        <f t="shared" si="12"/>
        <v>95.272084452078786</v>
      </c>
    </row>
    <row r="833" spans="1:8" s="259" customFormat="1" ht="33.75" x14ac:dyDescent="0.2">
      <c r="A833" s="186" t="s">
        <v>1374</v>
      </c>
      <c r="B833" s="188">
        <v>2600242603</v>
      </c>
      <c r="C833" s="189">
        <v>611</v>
      </c>
      <c r="D833" s="187">
        <v>4</v>
      </c>
      <c r="E833" s="187">
        <v>12</v>
      </c>
      <c r="F833" s="190">
        <v>11992.6</v>
      </c>
      <c r="G833" s="190">
        <v>11425.6</v>
      </c>
      <c r="H833" s="261">
        <f t="shared" si="12"/>
        <v>95.272084452078786</v>
      </c>
    </row>
    <row r="834" spans="1:8" s="257" customFormat="1" ht="31.5" x14ac:dyDescent="0.2">
      <c r="A834" s="181" t="s">
        <v>1085</v>
      </c>
      <c r="B834" s="183">
        <v>2700000000</v>
      </c>
      <c r="C834" s="184"/>
      <c r="D834" s="182"/>
      <c r="E834" s="182"/>
      <c r="F834" s="185">
        <v>20715.599999999999</v>
      </c>
      <c r="G834" s="185">
        <v>20715.599999999999</v>
      </c>
      <c r="H834" s="255">
        <f t="shared" si="12"/>
        <v>100</v>
      </c>
    </row>
    <row r="835" spans="1:8" s="259" customFormat="1" ht="22.5" x14ac:dyDescent="0.2">
      <c r="A835" s="186" t="s">
        <v>1086</v>
      </c>
      <c r="B835" s="188">
        <v>2700100000</v>
      </c>
      <c r="C835" s="189"/>
      <c r="D835" s="187"/>
      <c r="E835" s="187"/>
      <c r="F835" s="190">
        <v>9883.9</v>
      </c>
      <c r="G835" s="190">
        <v>9883.9</v>
      </c>
      <c r="H835" s="261">
        <f t="shared" si="12"/>
        <v>100</v>
      </c>
    </row>
    <row r="836" spans="1:8" s="259" customFormat="1" ht="11.25" x14ac:dyDescent="0.2">
      <c r="A836" s="186" t="s">
        <v>1383</v>
      </c>
      <c r="B836" s="188">
        <v>2700100000</v>
      </c>
      <c r="C836" s="189">
        <v>622</v>
      </c>
      <c r="D836" s="187">
        <v>8</v>
      </c>
      <c r="E836" s="187">
        <v>1</v>
      </c>
      <c r="F836" s="190">
        <v>591.5</v>
      </c>
      <c r="G836" s="190">
        <v>591.5</v>
      </c>
      <c r="H836" s="261">
        <f t="shared" si="12"/>
        <v>100</v>
      </c>
    </row>
    <row r="837" spans="1:8" s="259" customFormat="1" ht="11.25" x14ac:dyDescent="0.2">
      <c r="A837" s="186" t="s">
        <v>257</v>
      </c>
      <c r="B837" s="188">
        <v>2700177030</v>
      </c>
      <c r="C837" s="189">
        <v>540</v>
      </c>
      <c r="D837" s="187">
        <v>8</v>
      </c>
      <c r="E837" s="187">
        <v>1</v>
      </c>
      <c r="F837" s="190">
        <v>67</v>
      </c>
      <c r="G837" s="190">
        <v>67</v>
      </c>
      <c r="H837" s="261">
        <f t="shared" si="12"/>
        <v>100</v>
      </c>
    </row>
    <row r="838" spans="1:8" s="259" customFormat="1" ht="22.5" x14ac:dyDescent="0.2">
      <c r="A838" s="186" t="s">
        <v>1385</v>
      </c>
      <c r="B838" s="188" t="s">
        <v>1087</v>
      </c>
      <c r="C838" s="189">
        <v>521</v>
      </c>
      <c r="D838" s="187">
        <v>8</v>
      </c>
      <c r="E838" s="187">
        <v>1</v>
      </c>
      <c r="F838" s="190">
        <v>257.60000000000002</v>
      </c>
      <c r="G838" s="190">
        <v>257.60000000000002</v>
      </c>
      <c r="H838" s="261">
        <f t="shared" si="12"/>
        <v>100</v>
      </c>
    </row>
    <row r="839" spans="1:8" s="259" customFormat="1" ht="11.25" x14ac:dyDescent="0.2">
      <c r="A839" s="186" t="s">
        <v>1383</v>
      </c>
      <c r="B839" s="188" t="s">
        <v>1087</v>
      </c>
      <c r="C839" s="189">
        <v>622</v>
      </c>
      <c r="D839" s="187">
        <v>8</v>
      </c>
      <c r="E839" s="187">
        <v>1</v>
      </c>
      <c r="F839" s="190">
        <v>8260.7000000000007</v>
      </c>
      <c r="G839" s="190">
        <v>8260.7000000000007</v>
      </c>
      <c r="H839" s="261">
        <f t="shared" si="12"/>
        <v>100</v>
      </c>
    </row>
    <row r="840" spans="1:8" s="259" customFormat="1" ht="11.25" x14ac:dyDescent="0.2">
      <c r="A840" s="186" t="s">
        <v>1378</v>
      </c>
      <c r="B840" s="188" t="s">
        <v>1087</v>
      </c>
      <c r="C840" s="189">
        <v>633</v>
      </c>
      <c r="D840" s="187">
        <v>8</v>
      </c>
      <c r="E840" s="187">
        <v>1</v>
      </c>
      <c r="F840" s="190">
        <v>707.1</v>
      </c>
      <c r="G840" s="190">
        <v>707.1</v>
      </c>
      <c r="H840" s="261">
        <f t="shared" si="12"/>
        <v>100</v>
      </c>
    </row>
    <row r="841" spans="1:8" s="259" customFormat="1" ht="22.5" x14ac:dyDescent="0.2">
      <c r="A841" s="186" t="s">
        <v>1088</v>
      </c>
      <c r="B841" s="188">
        <v>2700400000</v>
      </c>
      <c r="C841" s="189"/>
      <c r="D841" s="187"/>
      <c r="E841" s="187"/>
      <c r="F841" s="190">
        <v>1841.8</v>
      </c>
      <c r="G841" s="190">
        <v>1841.8</v>
      </c>
      <c r="H841" s="261">
        <f t="shared" si="12"/>
        <v>100</v>
      </c>
    </row>
    <row r="842" spans="1:8" s="259" customFormat="1" ht="11.25" x14ac:dyDescent="0.2">
      <c r="A842" s="186" t="s">
        <v>1383</v>
      </c>
      <c r="B842" s="188" t="s">
        <v>1090</v>
      </c>
      <c r="C842" s="189">
        <v>622</v>
      </c>
      <c r="D842" s="187">
        <v>8</v>
      </c>
      <c r="E842" s="187">
        <v>1</v>
      </c>
      <c r="F842" s="190">
        <v>1538.8</v>
      </c>
      <c r="G842" s="190">
        <v>1538.8</v>
      </c>
      <c r="H842" s="261">
        <f t="shared" si="12"/>
        <v>100</v>
      </c>
    </row>
    <row r="843" spans="1:8" s="259" customFormat="1" ht="11.25" x14ac:dyDescent="0.2">
      <c r="A843" s="186" t="s">
        <v>1378</v>
      </c>
      <c r="B843" s="188" t="s">
        <v>1090</v>
      </c>
      <c r="C843" s="189">
        <v>633</v>
      </c>
      <c r="D843" s="187">
        <v>8</v>
      </c>
      <c r="E843" s="187">
        <v>1</v>
      </c>
      <c r="F843" s="190">
        <v>303</v>
      </c>
      <c r="G843" s="190">
        <v>303</v>
      </c>
      <c r="H843" s="261">
        <f t="shared" si="12"/>
        <v>100</v>
      </c>
    </row>
    <row r="844" spans="1:8" s="259" customFormat="1" ht="11.25" x14ac:dyDescent="0.2">
      <c r="A844" s="186" t="s">
        <v>1091</v>
      </c>
      <c r="B844" s="188">
        <v>2700500000</v>
      </c>
      <c r="C844" s="189"/>
      <c r="D844" s="187"/>
      <c r="E844" s="187"/>
      <c r="F844" s="190">
        <v>3989.9</v>
      </c>
      <c r="G844" s="190">
        <v>3989.9</v>
      </c>
      <c r="H844" s="261">
        <f t="shared" si="12"/>
        <v>100</v>
      </c>
    </row>
    <row r="845" spans="1:8" s="259" customFormat="1" ht="11.25" x14ac:dyDescent="0.2">
      <c r="A845" s="186" t="s">
        <v>1378</v>
      </c>
      <c r="B845" s="188">
        <v>2700503000</v>
      </c>
      <c r="C845" s="189">
        <v>633</v>
      </c>
      <c r="D845" s="187">
        <v>8</v>
      </c>
      <c r="E845" s="187">
        <v>1</v>
      </c>
      <c r="F845" s="190">
        <v>3989.9</v>
      </c>
      <c r="G845" s="190">
        <v>3989.9</v>
      </c>
      <c r="H845" s="261">
        <f t="shared" si="12"/>
        <v>100</v>
      </c>
    </row>
    <row r="846" spans="1:8" s="259" customFormat="1" ht="11.25" x14ac:dyDescent="0.2">
      <c r="A846" s="186" t="s">
        <v>1093</v>
      </c>
      <c r="B846" s="188">
        <v>2700600000</v>
      </c>
      <c r="C846" s="189"/>
      <c r="D846" s="187"/>
      <c r="E846" s="187"/>
      <c r="F846" s="190">
        <v>5000</v>
      </c>
      <c r="G846" s="190">
        <v>5000</v>
      </c>
      <c r="H846" s="261">
        <f t="shared" si="12"/>
        <v>100</v>
      </c>
    </row>
    <row r="847" spans="1:8" s="259" customFormat="1" ht="11.25" x14ac:dyDescent="0.2">
      <c r="A847" s="186" t="s">
        <v>1378</v>
      </c>
      <c r="B847" s="188">
        <v>2700603000</v>
      </c>
      <c r="C847" s="189">
        <v>633</v>
      </c>
      <c r="D847" s="187">
        <v>8</v>
      </c>
      <c r="E847" s="187">
        <v>1</v>
      </c>
      <c r="F847" s="190">
        <v>5000</v>
      </c>
      <c r="G847" s="190">
        <v>5000</v>
      </c>
      <c r="H847" s="261">
        <f t="shared" si="12"/>
        <v>100</v>
      </c>
    </row>
    <row r="848" spans="1:8" s="257" customFormat="1" ht="21" x14ac:dyDescent="0.2">
      <c r="A848" s="181" t="s">
        <v>995</v>
      </c>
      <c r="B848" s="183">
        <v>2800000000</v>
      </c>
      <c r="C848" s="184"/>
      <c r="D848" s="182"/>
      <c r="E848" s="182"/>
      <c r="F848" s="185">
        <v>827</v>
      </c>
      <c r="G848" s="185">
        <v>827</v>
      </c>
      <c r="H848" s="255">
        <f t="shared" ref="H848:H911" si="13">+G848/F848*100</f>
        <v>100</v>
      </c>
    </row>
    <row r="849" spans="1:8" s="259" customFormat="1" ht="22.5" x14ac:dyDescent="0.2">
      <c r="A849" s="186" t="s">
        <v>1658</v>
      </c>
      <c r="B849" s="188">
        <v>2810000000</v>
      </c>
      <c r="C849" s="189"/>
      <c r="D849" s="187"/>
      <c r="E849" s="187"/>
      <c r="F849" s="190">
        <v>827</v>
      </c>
      <c r="G849" s="190">
        <v>827</v>
      </c>
      <c r="H849" s="261">
        <f t="shared" si="13"/>
        <v>100</v>
      </c>
    </row>
    <row r="850" spans="1:8" s="259" customFormat="1" ht="33.75" x14ac:dyDescent="0.2">
      <c r="A850" s="186" t="s">
        <v>996</v>
      </c>
      <c r="B850" s="188">
        <v>2810200000</v>
      </c>
      <c r="C850" s="189"/>
      <c r="D850" s="187"/>
      <c r="E850" s="187"/>
      <c r="F850" s="190">
        <v>827</v>
      </c>
      <c r="G850" s="190">
        <v>827</v>
      </c>
      <c r="H850" s="261">
        <f t="shared" si="13"/>
        <v>100</v>
      </c>
    </row>
    <row r="851" spans="1:8" s="259" customFormat="1" ht="11.25" x14ac:dyDescent="0.2">
      <c r="A851" s="186" t="s">
        <v>1370</v>
      </c>
      <c r="B851" s="188">
        <v>2810200020</v>
      </c>
      <c r="C851" s="189">
        <v>244</v>
      </c>
      <c r="D851" s="187">
        <v>7</v>
      </c>
      <c r="E851" s="187">
        <v>5</v>
      </c>
      <c r="F851" s="190">
        <v>567</v>
      </c>
      <c r="G851" s="190">
        <v>567</v>
      </c>
      <c r="H851" s="261">
        <f t="shared" si="13"/>
        <v>100</v>
      </c>
    </row>
    <row r="852" spans="1:8" s="259" customFormat="1" ht="11.25" x14ac:dyDescent="0.2">
      <c r="A852" s="186" t="s">
        <v>1408</v>
      </c>
      <c r="B852" s="188">
        <v>2810200020</v>
      </c>
      <c r="C852" s="189">
        <v>613</v>
      </c>
      <c r="D852" s="187">
        <v>7</v>
      </c>
      <c r="E852" s="187">
        <v>5</v>
      </c>
      <c r="F852" s="190">
        <v>260</v>
      </c>
      <c r="G852" s="190">
        <v>260</v>
      </c>
      <c r="H852" s="261">
        <f t="shared" si="13"/>
        <v>100</v>
      </c>
    </row>
    <row r="853" spans="1:8" s="257" customFormat="1" ht="21" x14ac:dyDescent="0.2">
      <c r="A853" s="181" t="s">
        <v>1436</v>
      </c>
      <c r="B853" s="183">
        <v>2900000000</v>
      </c>
      <c r="C853" s="184"/>
      <c r="D853" s="182"/>
      <c r="E853" s="182"/>
      <c r="F853" s="185">
        <v>876.1</v>
      </c>
      <c r="G853" s="185">
        <v>624.5</v>
      </c>
      <c r="H853" s="255">
        <f t="shared" si="13"/>
        <v>71.281817144161622</v>
      </c>
    </row>
    <row r="854" spans="1:8" s="259" customFormat="1" ht="11.25" x14ac:dyDescent="0.2">
      <c r="A854" s="186" t="s">
        <v>692</v>
      </c>
      <c r="B854" s="188">
        <v>2900100000</v>
      </c>
      <c r="C854" s="189"/>
      <c r="D854" s="187"/>
      <c r="E854" s="187"/>
      <c r="F854" s="190">
        <v>66.5</v>
      </c>
      <c r="G854" s="190">
        <v>66.5</v>
      </c>
      <c r="H854" s="261">
        <f t="shared" si="13"/>
        <v>100</v>
      </c>
    </row>
    <row r="855" spans="1:8" s="259" customFormat="1" ht="11.25" x14ac:dyDescent="0.2">
      <c r="A855" s="186" t="s">
        <v>1370</v>
      </c>
      <c r="B855" s="188">
        <v>2900101040</v>
      </c>
      <c r="C855" s="189">
        <v>244</v>
      </c>
      <c r="D855" s="187">
        <v>3</v>
      </c>
      <c r="E855" s="187">
        <v>14</v>
      </c>
      <c r="F855" s="190">
        <v>36</v>
      </c>
      <c r="G855" s="190">
        <v>36</v>
      </c>
      <c r="H855" s="261">
        <f t="shared" si="13"/>
        <v>100</v>
      </c>
    </row>
    <row r="856" spans="1:8" s="259" customFormat="1" ht="11.25" x14ac:dyDescent="0.2">
      <c r="A856" s="186" t="s">
        <v>1370</v>
      </c>
      <c r="B856" s="188">
        <v>2900101090</v>
      </c>
      <c r="C856" s="189">
        <v>244</v>
      </c>
      <c r="D856" s="187">
        <v>3</v>
      </c>
      <c r="E856" s="187">
        <v>14</v>
      </c>
      <c r="F856" s="190">
        <v>30.5</v>
      </c>
      <c r="G856" s="190">
        <v>30.5</v>
      </c>
      <c r="H856" s="261">
        <f t="shared" si="13"/>
        <v>100</v>
      </c>
    </row>
    <row r="857" spans="1:8" s="259" customFormat="1" ht="22.5" x14ac:dyDescent="0.2">
      <c r="A857" s="186" t="s">
        <v>695</v>
      </c>
      <c r="B857" s="188">
        <v>2900200000</v>
      </c>
      <c r="C857" s="189"/>
      <c r="D857" s="187"/>
      <c r="E857" s="187"/>
      <c r="F857" s="190">
        <v>25</v>
      </c>
      <c r="G857" s="190">
        <v>25</v>
      </c>
      <c r="H857" s="261">
        <f t="shared" si="13"/>
        <v>100</v>
      </c>
    </row>
    <row r="858" spans="1:8" s="259" customFormat="1" ht="11.25" x14ac:dyDescent="0.2">
      <c r="A858" s="186" t="s">
        <v>1370</v>
      </c>
      <c r="B858" s="188">
        <v>2900202030</v>
      </c>
      <c r="C858" s="189">
        <v>244</v>
      </c>
      <c r="D858" s="187">
        <v>3</v>
      </c>
      <c r="E858" s="187">
        <v>14</v>
      </c>
      <c r="F858" s="190">
        <v>25</v>
      </c>
      <c r="G858" s="190">
        <v>25</v>
      </c>
      <c r="H858" s="261">
        <f t="shared" si="13"/>
        <v>100</v>
      </c>
    </row>
    <row r="859" spans="1:8" s="259" customFormat="1" ht="22.5" x14ac:dyDescent="0.2">
      <c r="A859" s="186" t="s">
        <v>698</v>
      </c>
      <c r="B859" s="188">
        <v>2900400000</v>
      </c>
      <c r="C859" s="189"/>
      <c r="D859" s="187"/>
      <c r="E859" s="187"/>
      <c r="F859" s="190">
        <v>784.6</v>
      </c>
      <c r="G859" s="190">
        <v>533</v>
      </c>
      <c r="H859" s="261">
        <f t="shared" si="13"/>
        <v>67.932704562834573</v>
      </c>
    </row>
    <row r="860" spans="1:8" s="259" customFormat="1" ht="11.25" x14ac:dyDescent="0.2">
      <c r="A860" s="186" t="s">
        <v>1379</v>
      </c>
      <c r="B860" s="188">
        <v>2900404020</v>
      </c>
      <c r="C860" s="189">
        <v>242</v>
      </c>
      <c r="D860" s="187">
        <v>3</v>
      </c>
      <c r="E860" s="187">
        <v>14</v>
      </c>
      <c r="F860" s="190">
        <v>10</v>
      </c>
      <c r="G860" s="190">
        <v>10</v>
      </c>
      <c r="H860" s="261">
        <f t="shared" si="13"/>
        <v>100</v>
      </c>
    </row>
    <row r="861" spans="1:8" s="259" customFormat="1" ht="11.25" x14ac:dyDescent="0.2">
      <c r="A861" s="186" t="s">
        <v>1370</v>
      </c>
      <c r="B861" s="188">
        <v>2900404020</v>
      </c>
      <c r="C861" s="189">
        <v>244</v>
      </c>
      <c r="D861" s="187">
        <v>3</v>
      </c>
      <c r="E861" s="187">
        <v>14</v>
      </c>
      <c r="F861" s="190">
        <v>71.599999999999994</v>
      </c>
      <c r="G861" s="190">
        <v>61.6</v>
      </c>
      <c r="H861" s="261">
        <f t="shared" si="13"/>
        <v>86.033519553072637</v>
      </c>
    </row>
    <row r="862" spans="1:8" s="259" customFormat="1" ht="11.25" x14ac:dyDescent="0.2">
      <c r="A862" s="186" t="s">
        <v>1370</v>
      </c>
      <c r="B862" s="188">
        <v>2900409001</v>
      </c>
      <c r="C862" s="189">
        <v>244</v>
      </c>
      <c r="D862" s="187">
        <v>3</v>
      </c>
      <c r="E862" s="187">
        <v>14</v>
      </c>
      <c r="F862" s="190">
        <v>300</v>
      </c>
      <c r="G862" s="190">
        <v>158.69999999999999</v>
      </c>
      <c r="H862" s="261">
        <f t="shared" si="13"/>
        <v>52.899999999999991</v>
      </c>
    </row>
    <row r="863" spans="1:8" s="259" customFormat="1" ht="11.25" x14ac:dyDescent="0.2">
      <c r="A863" s="186" t="s">
        <v>1370</v>
      </c>
      <c r="B863" s="188">
        <v>2900409002</v>
      </c>
      <c r="C863" s="189">
        <v>244</v>
      </c>
      <c r="D863" s="187">
        <v>3</v>
      </c>
      <c r="E863" s="187">
        <v>14</v>
      </c>
      <c r="F863" s="190">
        <v>300</v>
      </c>
      <c r="G863" s="190">
        <v>232.7</v>
      </c>
      <c r="H863" s="261">
        <f t="shared" si="13"/>
        <v>77.566666666666663</v>
      </c>
    </row>
    <row r="864" spans="1:8" s="259" customFormat="1" ht="11.25" x14ac:dyDescent="0.2">
      <c r="A864" s="186" t="s">
        <v>1379</v>
      </c>
      <c r="B864" s="188">
        <v>2900409003</v>
      </c>
      <c r="C864" s="189">
        <v>242</v>
      </c>
      <c r="D864" s="187">
        <v>3</v>
      </c>
      <c r="E864" s="187">
        <v>14</v>
      </c>
      <c r="F864" s="190">
        <v>73</v>
      </c>
      <c r="G864" s="190">
        <v>70</v>
      </c>
      <c r="H864" s="261">
        <f t="shared" si="13"/>
        <v>95.890410958904098</v>
      </c>
    </row>
    <row r="865" spans="1:8" s="259" customFormat="1" ht="11.25" x14ac:dyDescent="0.2">
      <c r="A865" s="186" t="s">
        <v>1370</v>
      </c>
      <c r="B865" s="188">
        <v>2900409004</v>
      </c>
      <c r="C865" s="189">
        <v>244</v>
      </c>
      <c r="D865" s="187">
        <v>3</v>
      </c>
      <c r="E865" s="187">
        <v>14</v>
      </c>
      <c r="F865" s="190">
        <v>30</v>
      </c>
      <c r="G865" s="190">
        <v>0</v>
      </c>
      <c r="H865" s="261">
        <f t="shared" si="13"/>
        <v>0</v>
      </c>
    </row>
    <row r="866" spans="1:8" s="257" customFormat="1" ht="21" x14ac:dyDescent="0.2">
      <c r="A866" s="181" t="s">
        <v>639</v>
      </c>
      <c r="B866" s="183">
        <v>3000000000</v>
      </c>
      <c r="C866" s="184"/>
      <c r="D866" s="182"/>
      <c r="E866" s="182"/>
      <c r="F866" s="185">
        <v>32153.7</v>
      </c>
      <c r="G866" s="185">
        <v>32153.7</v>
      </c>
      <c r="H866" s="255">
        <f t="shared" si="13"/>
        <v>100</v>
      </c>
    </row>
    <row r="867" spans="1:8" s="259" customFormat="1" ht="22.5" x14ac:dyDescent="0.2">
      <c r="A867" s="186" t="s">
        <v>1432</v>
      </c>
      <c r="B867" s="188">
        <v>3000100000</v>
      </c>
      <c r="C867" s="189"/>
      <c r="D867" s="187"/>
      <c r="E867" s="187"/>
      <c r="F867" s="190">
        <v>32153.7</v>
      </c>
      <c r="G867" s="190">
        <v>32153.7</v>
      </c>
      <c r="H867" s="261">
        <f t="shared" si="13"/>
        <v>100</v>
      </c>
    </row>
    <row r="868" spans="1:8" s="259" customFormat="1" ht="11.25" x14ac:dyDescent="0.2">
      <c r="A868" s="186" t="s">
        <v>1396</v>
      </c>
      <c r="B868" s="188">
        <v>3000159300</v>
      </c>
      <c r="C868" s="189">
        <v>121</v>
      </c>
      <c r="D868" s="187">
        <v>3</v>
      </c>
      <c r="E868" s="187">
        <v>4</v>
      </c>
      <c r="F868" s="190">
        <v>22661.3</v>
      </c>
      <c r="G868" s="190">
        <v>22661.3</v>
      </c>
      <c r="H868" s="261">
        <f t="shared" si="13"/>
        <v>100</v>
      </c>
    </row>
    <row r="869" spans="1:8" s="259" customFormat="1" ht="22.5" x14ac:dyDescent="0.2">
      <c r="A869" s="186" t="s">
        <v>1397</v>
      </c>
      <c r="B869" s="188">
        <v>3000159300</v>
      </c>
      <c r="C869" s="189">
        <v>122</v>
      </c>
      <c r="D869" s="187">
        <v>3</v>
      </c>
      <c r="E869" s="187">
        <v>4</v>
      </c>
      <c r="F869" s="190">
        <v>56.8</v>
      </c>
      <c r="G869" s="190">
        <v>56.8</v>
      </c>
      <c r="H869" s="261">
        <f t="shared" si="13"/>
        <v>100</v>
      </c>
    </row>
    <row r="870" spans="1:8" s="259" customFormat="1" ht="22.5" x14ac:dyDescent="0.2">
      <c r="A870" s="186" t="s">
        <v>1398</v>
      </c>
      <c r="B870" s="188">
        <v>3000159300</v>
      </c>
      <c r="C870" s="189">
        <v>129</v>
      </c>
      <c r="D870" s="187">
        <v>3</v>
      </c>
      <c r="E870" s="187">
        <v>4</v>
      </c>
      <c r="F870" s="190">
        <v>6674.2</v>
      </c>
      <c r="G870" s="190">
        <v>6674.2</v>
      </c>
      <c r="H870" s="261">
        <f t="shared" si="13"/>
        <v>100</v>
      </c>
    </row>
    <row r="871" spans="1:8" s="259" customFormat="1" ht="11.25" x14ac:dyDescent="0.2">
      <c r="A871" s="186" t="s">
        <v>1379</v>
      </c>
      <c r="B871" s="188">
        <v>3000159300</v>
      </c>
      <c r="C871" s="189">
        <v>242</v>
      </c>
      <c r="D871" s="187">
        <v>3</v>
      </c>
      <c r="E871" s="187">
        <v>4</v>
      </c>
      <c r="F871" s="190">
        <v>1387.2</v>
      </c>
      <c r="G871" s="190">
        <v>1387.2</v>
      </c>
      <c r="H871" s="261">
        <f t="shared" si="13"/>
        <v>100</v>
      </c>
    </row>
    <row r="872" spans="1:8" s="259" customFormat="1" ht="11.25" x14ac:dyDescent="0.2">
      <c r="A872" s="186" t="s">
        <v>1370</v>
      </c>
      <c r="B872" s="188">
        <v>3000159300</v>
      </c>
      <c r="C872" s="189">
        <v>244</v>
      </c>
      <c r="D872" s="187">
        <v>3</v>
      </c>
      <c r="E872" s="187">
        <v>4</v>
      </c>
      <c r="F872" s="190">
        <v>1342.9</v>
      </c>
      <c r="G872" s="190">
        <v>1342.9</v>
      </c>
      <c r="H872" s="261">
        <f t="shared" si="13"/>
        <v>100</v>
      </c>
    </row>
    <row r="873" spans="1:8" s="259" customFormat="1" ht="11.25" x14ac:dyDescent="0.2">
      <c r="A873" s="186" t="s">
        <v>1392</v>
      </c>
      <c r="B873" s="188">
        <v>3000159300</v>
      </c>
      <c r="C873" s="189">
        <v>247</v>
      </c>
      <c r="D873" s="187">
        <v>3</v>
      </c>
      <c r="E873" s="187">
        <v>4</v>
      </c>
      <c r="F873" s="190">
        <v>29.3</v>
      </c>
      <c r="G873" s="190">
        <v>29.3</v>
      </c>
      <c r="H873" s="261">
        <f t="shared" si="13"/>
        <v>100</v>
      </c>
    </row>
    <row r="874" spans="1:8" s="259" customFormat="1" ht="11.25" x14ac:dyDescent="0.2">
      <c r="A874" s="186" t="s">
        <v>1393</v>
      </c>
      <c r="B874" s="188">
        <v>3000159300</v>
      </c>
      <c r="C874" s="189">
        <v>852</v>
      </c>
      <c r="D874" s="187">
        <v>3</v>
      </c>
      <c r="E874" s="187">
        <v>4</v>
      </c>
      <c r="F874" s="190">
        <v>2</v>
      </c>
      <c r="G874" s="190">
        <v>2</v>
      </c>
      <c r="H874" s="261">
        <f t="shared" si="13"/>
        <v>100</v>
      </c>
    </row>
    <row r="875" spans="1:8" s="257" customFormat="1" ht="21" x14ac:dyDescent="0.2">
      <c r="A875" s="181" t="s">
        <v>826</v>
      </c>
      <c r="B875" s="183">
        <v>3100000000</v>
      </c>
      <c r="C875" s="184"/>
      <c r="D875" s="182"/>
      <c r="E875" s="182"/>
      <c r="F875" s="185">
        <v>65792.100000000006</v>
      </c>
      <c r="G875" s="185">
        <v>65792.100000000006</v>
      </c>
      <c r="H875" s="255">
        <f t="shared" si="13"/>
        <v>100</v>
      </c>
    </row>
    <row r="876" spans="1:8" s="259" customFormat="1" ht="22.5" x14ac:dyDescent="0.2">
      <c r="A876" s="186" t="s">
        <v>878</v>
      </c>
      <c r="B876" s="188">
        <v>3110000000</v>
      </c>
      <c r="C876" s="189"/>
      <c r="D876" s="187"/>
      <c r="E876" s="187"/>
      <c r="F876" s="190">
        <v>58993.1</v>
      </c>
      <c r="G876" s="190">
        <v>58993.1</v>
      </c>
      <c r="H876" s="261">
        <f t="shared" si="13"/>
        <v>100</v>
      </c>
    </row>
    <row r="877" spans="1:8" s="259" customFormat="1" ht="22.5" x14ac:dyDescent="0.2">
      <c r="A877" s="186" t="s">
        <v>1206</v>
      </c>
      <c r="B877" s="188">
        <v>3110100000</v>
      </c>
      <c r="C877" s="189"/>
      <c r="D877" s="187"/>
      <c r="E877" s="187"/>
      <c r="F877" s="190">
        <v>58993.1</v>
      </c>
      <c r="G877" s="190">
        <v>58993.1</v>
      </c>
      <c r="H877" s="261">
        <f t="shared" si="13"/>
        <v>100</v>
      </c>
    </row>
    <row r="878" spans="1:8" s="259" customFormat="1" ht="11.25" x14ac:dyDescent="0.2">
      <c r="A878" s="186" t="s">
        <v>1205</v>
      </c>
      <c r="B878" s="188" t="s">
        <v>1208</v>
      </c>
      <c r="C878" s="189">
        <v>322</v>
      </c>
      <c r="D878" s="187">
        <v>10</v>
      </c>
      <c r="E878" s="187">
        <v>3</v>
      </c>
      <c r="F878" s="190">
        <v>58993.1</v>
      </c>
      <c r="G878" s="190">
        <v>58993.1</v>
      </c>
      <c r="H878" s="261">
        <f t="shared" si="13"/>
        <v>100</v>
      </c>
    </row>
    <row r="879" spans="1:8" s="259" customFormat="1" ht="11.25" x14ac:dyDescent="0.2">
      <c r="A879" s="186" t="s">
        <v>827</v>
      </c>
      <c r="B879" s="188">
        <v>3120000000</v>
      </c>
      <c r="C879" s="189"/>
      <c r="D879" s="187"/>
      <c r="E879" s="187"/>
      <c r="F879" s="190">
        <v>6799</v>
      </c>
      <c r="G879" s="190">
        <v>6799</v>
      </c>
      <c r="H879" s="261">
        <f t="shared" si="13"/>
        <v>100</v>
      </c>
    </row>
    <row r="880" spans="1:8" s="259" customFormat="1" ht="11.25" x14ac:dyDescent="0.2">
      <c r="A880" s="186" t="s">
        <v>901</v>
      </c>
      <c r="B880" s="188">
        <v>3120100000</v>
      </c>
      <c r="C880" s="189"/>
      <c r="D880" s="187"/>
      <c r="E880" s="187"/>
      <c r="F880" s="190">
        <v>6011.9</v>
      </c>
      <c r="G880" s="190">
        <v>6011.9</v>
      </c>
      <c r="H880" s="261">
        <f t="shared" si="13"/>
        <v>100</v>
      </c>
    </row>
    <row r="881" spans="1:8" s="259" customFormat="1" ht="22.5" x14ac:dyDescent="0.2">
      <c r="A881" s="186" t="s">
        <v>1385</v>
      </c>
      <c r="B881" s="188" t="s">
        <v>903</v>
      </c>
      <c r="C881" s="189">
        <v>521</v>
      </c>
      <c r="D881" s="187">
        <v>5</v>
      </c>
      <c r="E881" s="187">
        <v>3</v>
      </c>
      <c r="F881" s="190">
        <v>6011.9</v>
      </c>
      <c r="G881" s="190">
        <v>6011.9</v>
      </c>
      <c r="H881" s="261">
        <f t="shared" si="13"/>
        <v>100</v>
      </c>
    </row>
    <row r="882" spans="1:8" s="259" customFormat="1" ht="11.25" x14ac:dyDescent="0.2">
      <c r="A882" s="186" t="s">
        <v>1713</v>
      </c>
      <c r="B882" s="188">
        <v>3120300000</v>
      </c>
      <c r="C882" s="189"/>
      <c r="D882" s="187"/>
      <c r="E882" s="187"/>
      <c r="F882" s="190">
        <v>787.1</v>
      </c>
      <c r="G882" s="190">
        <v>787.1</v>
      </c>
      <c r="H882" s="261">
        <f t="shared" si="13"/>
        <v>100</v>
      </c>
    </row>
    <row r="883" spans="1:8" s="259" customFormat="1" ht="22.5" x14ac:dyDescent="0.2">
      <c r="A883" s="186" t="s">
        <v>1376</v>
      </c>
      <c r="B883" s="188">
        <v>3120300310</v>
      </c>
      <c r="C883" s="189">
        <v>414</v>
      </c>
      <c r="D883" s="187">
        <v>9</v>
      </c>
      <c r="E883" s="187">
        <v>2</v>
      </c>
      <c r="F883" s="190">
        <v>787.1</v>
      </c>
      <c r="G883" s="190">
        <v>787.1</v>
      </c>
      <c r="H883" s="261">
        <f t="shared" si="13"/>
        <v>100</v>
      </c>
    </row>
    <row r="884" spans="1:8" s="257" customFormat="1" ht="21" x14ac:dyDescent="0.2">
      <c r="A884" s="181" t="s">
        <v>1578</v>
      </c>
      <c r="B884" s="183">
        <v>3200000000</v>
      </c>
      <c r="C884" s="184"/>
      <c r="D884" s="182"/>
      <c r="E884" s="182"/>
      <c r="F884" s="185">
        <v>581619</v>
      </c>
      <c r="G884" s="185">
        <v>476224.4</v>
      </c>
      <c r="H884" s="255">
        <f t="shared" si="13"/>
        <v>81.879099547985888</v>
      </c>
    </row>
    <row r="885" spans="1:8" s="259" customFormat="1" ht="22.5" x14ac:dyDescent="0.2">
      <c r="A885" s="186" t="s">
        <v>1380</v>
      </c>
      <c r="B885" s="188">
        <v>3200009502</v>
      </c>
      <c r="C885" s="189">
        <v>412</v>
      </c>
      <c r="D885" s="187">
        <v>5</v>
      </c>
      <c r="E885" s="187">
        <v>1</v>
      </c>
      <c r="F885" s="190">
        <v>104978.2</v>
      </c>
      <c r="G885" s="190">
        <v>104496.6</v>
      </c>
      <c r="H885" s="261">
        <f t="shared" si="13"/>
        <v>99.5412380856216</v>
      </c>
    </row>
    <row r="886" spans="1:8" s="259" customFormat="1" ht="22.5" x14ac:dyDescent="0.2">
      <c r="A886" s="186" t="s">
        <v>1376</v>
      </c>
      <c r="B886" s="188">
        <v>3200009502</v>
      </c>
      <c r="C886" s="189">
        <v>414</v>
      </c>
      <c r="D886" s="187">
        <v>5</v>
      </c>
      <c r="E886" s="187">
        <v>1</v>
      </c>
      <c r="F886" s="190">
        <v>46071.3</v>
      </c>
      <c r="G886" s="190">
        <v>44120.2</v>
      </c>
      <c r="H886" s="261">
        <f t="shared" si="13"/>
        <v>95.765042445079686</v>
      </c>
    </row>
    <row r="887" spans="1:8" s="259" customFormat="1" ht="22.5" x14ac:dyDescent="0.2">
      <c r="A887" s="186" t="s">
        <v>1385</v>
      </c>
      <c r="B887" s="188">
        <v>3200009502</v>
      </c>
      <c r="C887" s="189">
        <v>521</v>
      </c>
      <c r="D887" s="187">
        <v>5</v>
      </c>
      <c r="E887" s="187">
        <v>1</v>
      </c>
      <c r="F887" s="190">
        <v>10495</v>
      </c>
      <c r="G887" s="190">
        <v>10495</v>
      </c>
      <c r="H887" s="261">
        <f t="shared" si="13"/>
        <v>100</v>
      </c>
    </row>
    <row r="888" spans="1:8" s="259" customFormat="1" ht="22.5" x14ac:dyDescent="0.2">
      <c r="A888" s="186" t="s">
        <v>1380</v>
      </c>
      <c r="B888" s="188">
        <v>3200009602</v>
      </c>
      <c r="C888" s="189">
        <v>412</v>
      </c>
      <c r="D888" s="187">
        <v>5</v>
      </c>
      <c r="E888" s="187">
        <v>1</v>
      </c>
      <c r="F888" s="190">
        <v>74454.100000000006</v>
      </c>
      <c r="G888" s="190">
        <v>74399.399999999994</v>
      </c>
      <c r="H888" s="261">
        <f t="shared" si="13"/>
        <v>99.926531916979712</v>
      </c>
    </row>
    <row r="889" spans="1:8" s="259" customFormat="1" ht="22.5" x14ac:dyDescent="0.2">
      <c r="A889" s="186" t="s">
        <v>1376</v>
      </c>
      <c r="B889" s="188">
        <v>3200009602</v>
      </c>
      <c r="C889" s="189">
        <v>414</v>
      </c>
      <c r="D889" s="187">
        <v>5</v>
      </c>
      <c r="E889" s="187">
        <v>1</v>
      </c>
      <c r="F889" s="190">
        <v>42846</v>
      </c>
      <c r="G889" s="190">
        <v>42072.5</v>
      </c>
      <c r="H889" s="261">
        <f t="shared" si="13"/>
        <v>98.194697287961546</v>
      </c>
    </row>
    <row r="890" spans="1:8" s="259" customFormat="1" ht="22.5" x14ac:dyDescent="0.2">
      <c r="A890" s="186" t="s">
        <v>882</v>
      </c>
      <c r="B890" s="188" t="s">
        <v>883</v>
      </c>
      <c r="C890" s="189"/>
      <c r="D890" s="187"/>
      <c r="E890" s="187"/>
      <c r="F890" s="190">
        <v>302774.40000000002</v>
      </c>
      <c r="G890" s="190">
        <v>200640.7</v>
      </c>
      <c r="H890" s="261">
        <f t="shared" si="13"/>
        <v>66.267392487607935</v>
      </c>
    </row>
    <row r="891" spans="1:8" s="259" customFormat="1" ht="22.5" x14ac:dyDescent="0.2">
      <c r="A891" s="186" t="s">
        <v>1376</v>
      </c>
      <c r="B891" s="188" t="s">
        <v>885</v>
      </c>
      <c r="C891" s="189">
        <v>414</v>
      </c>
      <c r="D891" s="187">
        <v>5</v>
      </c>
      <c r="E891" s="187">
        <v>1</v>
      </c>
      <c r="F891" s="190">
        <v>263240.40000000002</v>
      </c>
      <c r="G891" s="190">
        <v>178600.6</v>
      </c>
      <c r="H891" s="261">
        <f t="shared" si="13"/>
        <v>67.846956622159809</v>
      </c>
    </row>
    <row r="892" spans="1:8" s="259" customFormat="1" ht="22.5" x14ac:dyDescent="0.2">
      <c r="A892" s="186" t="s">
        <v>1376</v>
      </c>
      <c r="B892" s="188" t="s">
        <v>886</v>
      </c>
      <c r="C892" s="189">
        <v>414</v>
      </c>
      <c r="D892" s="187">
        <v>5</v>
      </c>
      <c r="E892" s="187">
        <v>1</v>
      </c>
      <c r="F892" s="190">
        <v>39534</v>
      </c>
      <c r="G892" s="190">
        <v>22040.1</v>
      </c>
      <c r="H892" s="261">
        <f t="shared" si="13"/>
        <v>55.749734405827887</v>
      </c>
    </row>
    <row r="893" spans="1:8" s="257" customFormat="1" ht="21" x14ac:dyDescent="0.2">
      <c r="A893" s="181" t="s">
        <v>904</v>
      </c>
      <c r="B893" s="183">
        <v>3300000000</v>
      </c>
      <c r="C893" s="184"/>
      <c r="D893" s="182"/>
      <c r="E893" s="182"/>
      <c r="F893" s="185">
        <v>163298.20000000001</v>
      </c>
      <c r="G893" s="185">
        <v>163298.20000000001</v>
      </c>
      <c r="H893" s="255">
        <f t="shared" si="13"/>
        <v>100</v>
      </c>
    </row>
    <row r="894" spans="1:8" s="259" customFormat="1" ht="11.25" x14ac:dyDescent="0.2">
      <c r="A894" s="186" t="s">
        <v>905</v>
      </c>
      <c r="B894" s="188" t="s">
        <v>906</v>
      </c>
      <c r="C894" s="189"/>
      <c r="D894" s="187"/>
      <c r="E894" s="187"/>
      <c r="F894" s="190">
        <v>163298.20000000001</v>
      </c>
      <c r="G894" s="190">
        <v>163298.20000000001</v>
      </c>
      <c r="H894" s="261">
        <f t="shared" si="13"/>
        <v>100</v>
      </c>
    </row>
    <row r="895" spans="1:8" s="259" customFormat="1" ht="11.25" x14ac:dyDescent="0.2">
      <c r="A895" s="186" t="s">
        <v>257</v>
      </c>
      <c r="B895" s="188" t="s">
        <v>1592</v>
      </c>
      <c r="C895" s="189">
        <v>540</v>
      </c>
      <c r="D895" s="187">
        <v>5</v>
      </c>
      <c r="E895" s="187">
        <v>3</v>
      </c>
      <c r="F895" s="190">
        <v>50750</v>
      </c>
      <c r="G895" s="190">
        <v>50750</v>
      </c>
      <c r="H895" s="261">
        <f t="shared" si="13"/>
        <v>100</v>
      </c>
    </row>
    <row r="896" spans="1:8" s="259" customFormat="1" ht="11.25" x14ac:dyDescent="0.2">
      <c r="A896" s="186" t="s">
        <v>257</v>
      </c>
      <c r="B896" s="188" t="s">
        <v>1594</v>
      </c>
      <c r="C896" s="189">
        <v>540</v>
      </c>
      <c r="D896" s="187">
        <v>5</v>
      </c>
      <c r="E896" s="187">
        <v>3</v>
      </c>
      <c r="F896" s="190">
        <v>25000</v>
      </c>
      <c r="G896" s="190">
        <v>25000</v>
      </c>
      <c r="H896" s="261">
        <f t="shared" si="13"/>
        <v>100</v>
      </c>
    </row>
    <row r="897" spans="1:8" s="259" customFormat="1" ht="22.5" x14ac:dyDescent="0.2">
      <c r="A897" s="186" t="s">
        <v>1385</v>
      </c>
      <c r="B897" s="188" t="s">
        <v>908</v>
      </c>
      <c r="C897" s="189">
        <v>521</v>
      </c>
      <c r="D897" s="187">
        <v>5</v>
      </c>
      <c r="E897" s="187">
        <v>3</v>
      </c>
      <c r="F897" s="190">
        <v>87548.2</v>
      </c>
      <c r="G897" s="190">
        <v>87548.2</v>
      </c>
      <c r="H897" s="261">
        <f t="shared" si="13"/>
        <v>100</v>
      </c>
    </row>
    <row r="898" spans="1:8" s="257" customFormat="1" ht="21" x14ac:dyDescent="0.2">
      <c r="A898" s="181" t="s">
        <v>1543</v>
      </c>
      <c r="B898" s="183">
        <v>3400000000</v>
      </c>
      <c r="C898" s="184"/>
      <c r="D898" s="182"/>
      <c r="E898" s="182"/>
      <c r="F898" s="185">
        <v>194506.2</v>
      </c>
      <c r="G898" s="185">
        <v>194207.8</v>
      </c>
      <c r="H898" s="255">
        <f t="shared" si="13"/>
        <v>99.846585867185709</v>
      </c>
    </row>
    <row r="899" spans="1:8" s="259" customFormat="1" ht="11.25" x14ac:dyDescent="0.2">
      <c r="A899" s="186" t="s">
        <v>1378</v>
      </c>
      <c r="B899" s="188">
        <v>3400060090</v>
      </c>
      <c r="C899" s="189">
        <v>633</v>
      </c>
      <c r="D899" s="187">
        <v>4</v>
      </c>
      <c r="E899" s="187">
        <v>12</v>
      </c>
      <c r="F899" s="190">
        <v>6237.7</v>
      </c>
      <c r="G899" s="190">
        <v>6237.7</v>
      </c>
      <c r="H899" s="261">
        <f t="shared" si="13"/>
        <v>100</v>
      </c>
    </row>
    <row r="900" spans="1:8" s="259" customFormat="1" ht="33.75" x14ac:dyDescent="0.2">
      <c r="A900" s="186" t="s">
        <v>1386</v>
      </c>
      <c r="B900" s="188">
        <v>3400060100</v>
      </c>
      <c r="C900" s="189">
        <v>813</v>
      </c>
      <c r="D900" s="187">
        <v>4</v>
      </c>
      <c r="E900" s="187">
        <v>12</v>
      </c>
      <c r="F900" s="190">
        <v>10000</v>
      </c>
      <c r="G900" s="190">
        <v>10000</v>
      </c>
      <c r="H900" s="261">
        <f t="shared" si="13"/>
        <v>100</v>
      </c>
    </row>
    <row r="901" spans="1:8" s="259" customFormat="1" ht="33.75" x14ac:dyDescent="0.2">
      <c r="A901" s="186" t="s">
        <v>1405</v>
      </c>
      <c r="B901" s="188" t="s">
        <v>1547</v>
      </c>
      <c r="C901" s="189">
        <v>812</v>
      </c>
      <c r="D901" s="187">
        <v>4</v>
      </c>
      <c r="E901" s="187">
        <v>12</v>
      </c>
      <c r="F901" s="190">
        <v>50788</v>
      </c>
      <c r="G901" s="190">
        <v>50788</v>
      </c>
      <c r="H901" s="261">
        <f t="shared" si="13"/>
        <v>100</v>
      </c>
    </row>
    <row r="902" spans="1:8" s="259" customFormat="1" ht="33.75" x14ac:dyDescent="0.2">
      <c r="A902" s="186" t="s">
        <v>1386</v>
      </c>
      <c r="B902" s="188">
        <v>3400065100</v>
      </c>
      <c r="C902" s="189">
        <v>813</v>
      </c>
      <c r="D902" s="187">
        <v>4</v>
      </c>
      <c r="E902" s="187">
        <v>12</v>
      </c>
      <c r="F902" s="190">
        <v>6023.6</v>
      </c>
      <c r="G902" s="190">
        <v>6023.6</v>
      </c>
      <c r="H902" s="261">
        <f t="shared" si="13"/>
        <v>100</v>
      </c>
    </row>
    <row r="903" spans="1:8" s="259" customFormat="1" ht="33.75" x14ac:dyDescent="0.2">
      <c r="A903" s="186" t="s">
        <v>1373</v>
      </c>
      <c r="B903" s="188">
        <v>3400065200</v>
      </c>
      <c r="C903" s="189">
        <v>811</v>
      </c>
      <c r="D903" s="187">
        <v>4</v>
      </c>
      <c r="E903" s="187">
        <v>12</v>
      </c>
      <c r="F903" s="190">
        <v>298.39999999999998</v>
      </c>
      <c r="G903" s="190">
        <v>0</v>
      </c>
      <c r="H903" s="261">
        <f t="shared" si="13"/>
        <v>0</v>
      </c>
    </row>
    <row r="904" spans="1:8" s="259" customFormat="1" ht="33.75" x14ac:dyDescent="0.2">
      <c r="A904" s="186" t="s">
        <v>1373</v>
      </c>
      <c r="B904" s="188" t="s">
        <v>1551</v>
      </c>
      <c r="C904" s="189">
        <v>811</v>
      </c>
      <c r="D904" s="187">
        <v>4</v>
      </c>
      <c r="E904" s="187">
        <v>12</v>
      </c>
      <c r="F904" s="190">
        <v>19705.099999999999</v>
      </c>
      <c r="G904" s="190">
        <v>19705.099999999999</v>
      </c>
      <c r="H904" s="261">
        <f t="shared" si="13"/>
        <v>100</v>
      </c>
    </row>
    <row r="905" spans="1:8" s="259" customFormat="1" ht="33.75" x14ac:dyDescent="0.2">
      <c r="A905" s="186" t="s">
        <v>1373</v>
      </c>
      <c r="B905" s="188" t="s">
        <v>1553</v>
      </c>
      <c r="C905" s="189">
        <v>811</v>
      </c>
      <c r="D905" s="187">
        <v>4</v>
      </c>
      <c r="E905" s="187">
        <v>12</v>
      </c>
      <c r="F905" s="190">
        <v>11480.8</v>
      </c>
      <c r="G905" s="190">
        <v>11480.8</v>
      </c>
      <c r="H905" s="261">
        <f t="shared" si="13"/>
        <v>100</v>
      </c>
    </row>
    <row r="906" spans="1:8" s="259" customFormat="1" ht="11.25" x14ac:dyDescent="0.2">
      <c r="A906" s="186" t="s">
        <v>1378</v>
      </c>
      <c r="B906" s="188" t="s">
        <v>1555</v>
      </c>
      <c r="C906" s="189">
        <v>633</v>
      </c>
      <c r="D906" s="187">
        <v>4</v>
      </c>
      <c r="E906" s="187">
        <v>12</v>
      </c>
      <c r="F906" s="190">
        <v>79814.100000000006</v>
      </c>
      <c r="G906" s="190">
        <v>79814.100000000006</v>
      </c>
      <c r="H906" s="261">
        <f t="shared" si="13"/>
        <v>100</v>
      </c>
    </row>
    <row r="907" spans="1:8" s="259" customFormat="1" ht="11.25" x14ac:dyDescent="0.2">
      <c r="A907" s="186" t="s">
        <v>1378</v>
      </c>
      <c r="B907" s="188" t="s">
        <v>1557</v>
      </c>
      <c r="C907" s="189">
        <v>633</v>
      </c>
      <c r="D907" s="187">
        <v>4</v>
      </c>
      <c r="E907" s="187">
        <v>12</v>
      </c>
      <c r="F907" s="190">
        <v>10158.5</v>
      </c>
      <c r="G907" s="190">
        <v>10158.5</v>
      </c>
      <c r="H907" s="261">
        <f t="shared" si="13"/>
        <v>100</v>
      </c>
    </row>
    <row r="908" spans="1:8" s="257" customFormat="1" ht="21" x14ac:dyDescent="0.2">
      <c r="A908" s="181" t="s">
        <v>1558</v>
      </c>
      <c r="B908" s="183">
        <v>3500000000</v>
      </c>
      <c r="C908" s="184"/>
      <c r="D908" s="182"/>
      <c r="E908" s="182"/>
      <c r="F908" s="185">
        <v>197222.5</v>
      </c>
      <c r="G908" s="185">
        <v>189678.1</v>
      </c>
      <c r="H908" s="255">
        <f t="shared" si="13"/>
        <v>96.174675810315762</v>
      </c>
    </row>
    <row r="909" spans="1:8" s="259" customFormat="1" ht="11.25" x14ac:dyDescent="0.2">
      <c r="A909" s="186" t="s">
        <v>1559</v>
      </c>
      <c r="B909" s="188">
        <v>3510000000</v>
      </c>
      <c r="C909" s="189"/>
      <c r="D909" s="187"/>
      <c r="E909" s="187"/>
      <c r="F909" s="190">
        <v>16120.6</v>
      </c>
      <c r="G909" s="190">
        <v>8576.2000000000007</v>
      </c>
      <c r="H909" s="261">
        <f t="shared" si="13"/>
        <v>53.200253092316665</v>
      </c>
    </row>
    <row r="910" spans="1:8" s="259" customFormat="1" ht="22.5" x14ac:dyDescent="0.2">
      <c r="A910" s="186" t="s">
        <v>865</v>
      </c>
      <c r="B910" s="188">
        <v>3510100000</v>
      </c>
      <c r="C910" s="189"/>
      <c r="D910" s="187"/>
      <c r="E910" s="187"/>
      <c r="F910" s="190">
        <v>16120.6</v>
      </c>
      <c r="G910" s="190">
        <v>8576.2000000000007</v>
      </c>
      <c r="H910" s="261">
        <f t="shared" si="13"/>
        <v>53.200253092316665</v>
      </c>
    </row>
    <row r="911" spans="1:8" s="259" customFormat="1" ht="33.75" x14ac:dyDescent="0.2">
      <c r="A911" s="186" t="s">
        <v>1386</v>
      </c>
      <c r="B911" s="188">
        <v>3510165210</v>
      </c>
      <c r="C911" s="189">
        <v>813</v>
      </c>
      <c r="D911" s="187">
        <v>4</v>
      </c>
      <c r="E911" s="187">
        <v>12</v>
      </c>
      <c r="F911" s="190">
        <v>6523.2</v>
      </c>
      <c r="G911" s="190">
        <v>6403.2</v>
      </c>
      <c r="H911" s="261">
        <f t="shared" si="13"/>
        <v>98.160412067696839</v>
      </c>
    </row>
    <row r="912" spans="1:8" s="259" customFormat="1" ht="33.75" x14ac:dyDescent="0.2">
      <c r="A912" s="186" t="s">
        <v>1386</v>
      </c>
      <c r="B912" s="188">
        <v>3510165240</v>
      </c>
      <c r="C912" s="189">
        <v>813</v>
      </c>
      <c r="D912" s="187">
        <v>4</v>
      </c>
      <c r="E912" s="187">
        <v>12</v>
      </c>
      <c r="F912" s="190">
        <v>1000</v>
      </c>
      <c r="G912" s="190">
        <v>700</v>
      </c>
      <c r="H912" s="261">
        <f t="shared" ref="H912:H925" si="14">+G912/F912*100</f>
        <v>70</v>
      </c>
    </row>
    <row r="913" spans="1:8" s="259" customFormat="1" ht="11.25" x14ac:dyDescent="0.2">
      <c r="A913" s="186" t="s">
        <v>1378</v>
      </c>
      <c r="B913" s="188">
        <v>3510165280</v>
      </c>
      <c r="C913" s="189">
        <v>633</v>
      </c>
      <c r="D913" s="187">
        <v>4</v>
      </c>
      <c r="E913" s="187">
        <v>12</v>
      </c>
      <c r="F913" s="190">
        <v>2638.9</v>
      </c>
      <c r="G913" s="190">
        <v>0</v>
      </c>
      <c r="H913" s="261">
        <f t="shared" si="14"/>
        <v>0</v>
      </c>
    </row>
    <row r="914" spans="1:8" s="259" customFormat="1" ht="33.75" x14ac:dyDescent="0.2">
      <c r="A914" s="186" t="s">
        <v>1386</v>
      </c>
      <c r="B914" s="188">
        <v>3510165400</v>
      </c>
      <c r="C914" s="189">
        <v>813</v>
      </c>
      <c r="D914" s="187">
        <v>4</v>
      </c>
      <c r="E914" s="187">
        <v>12</v>
      </c>
      <c r="F914" s="190">
        <v>5958.5</v>
      </c>
      <c r="G914" s="190">
        <v>1473</v>
      </c>
      <c r="H914" s="261">
        <f t="shared" si="14"/>
        <v>24.720986825543342</v>
      </c>
    </row>
    <row r="915" spans="1:8" s="259" customFormat="1" ht="33.75" x14ac:dyDescent="0.2">
      <c r="A915" s="186" t="s">
        <v>1563</v>
      </c>
      <c r="B915" s="188">
        <v>3520000000</v>
      </c>
      <c r="C915" s="189"/>
      <c r="D915" s="187"/>
      <c r="E915" s="187"/>
      <c r="F915" s="190">
        <v>178101.9</v>
      </c>
      <c r="G915" s="190">
        <v>178101.9</v>
      </c>
      <c r="H915" s="261">
        <f t="shared" si="14"/>
        <v>100</v>
      </c>
    </row>
    <row r="916" spans="1:8" s="259" customFormat="1" ht="22.5" x14ac:dyDescent="0.2">
      <c r="A916" s="186" t="s">
        <v>868</v>
      </c>
      <c r="B916" s="188" t="s">
        <v>1564</v>
      </c>
      <c r="C916" s="189"/>
      <c r="D916" s="187"/>
      <c r="E916" s="187"/>
      <c r="F916" s="190">
        <v>3668.7</v>
      </c>
      <c r="G916" s="190">
        <v>3668.7</v>
      </c>
      <c r="H916" s="261">
        <f t="shared" si="14"/>
        <v>100</v>
      </c>
    </row>
    <row r="917" spans="1:8" s="259" customFormat="1" ht="11.25" x14ac:dyDescent="0.2">
      <c r="A917" s="186" t="s">
        <v>1378</v>
      </c>
      <c r="B917" s="188" t="s">
        <v>1565</v>
      </c>
      <c r="C917" s="189">
        <v>633</v>
      </c>
      <c r="D917" s="187">
        <v>4</v>
      </c>
      <c r="E917" s="187">
        <v>12</v>
      </c>
      <c r="F917" s="190">
        <v>3668.7</v>
      </c>
      <c r="G917" s="190">
        <v>3668.7</v>
      </c>
      <c r="H917" s="261">
        <f t="shared" si="14"/>
        <v>100</v>
      </c>
    </row>
    <row r="918" spans="1:8" s="259" customFormat="1" ht="22.5" x14ac:dyDescent="0.2">
      <c r="A918" s="186" t="s">
        <v>870</v>
      </c>
      <c r="B918" s="188" t="s">
        <v>1566</v>
      </c>
      <c r="C918" s="189"/>
      <c r="D918" s="187"/>
      <c r="E918" s="187"/>
      <c r="F918" s="190">
        <v>9659.9</v>
      </c>
      <c r="G918" s="190">
        <v>9659.9</v>
      </c>
      <c r="H918" s="261">
        <f t="shared" si="14"/>
        <v>100</v>
      </c>
    </row>
    <row r="919" spans="1:8" s="259" customFormat="1" ht="11.25" x14ac:dyDescent="0.2">
      <c r="A919" s="186" t="s">
        <v>1378</v>
      </c>
      <c r="B919" s="188" t="s">
        <v>1567</v>
      </c>
      <c r="C919" s="189">
        <v>633</v>
      </c>
      <c r="D919" s="187">
        <v>4</v>
      </c>
      <c r="E919" s="187">
        <v>12</v>
      </c>
      <c r="F919" s="190">
        <v>6051.3</v>
      </c>
      <c r="G919" s="190">
        <v>6051.3</v>
      </c>
      <c r="H919" s="261">
        <f t="shared" si="14"/>
        <v>100</v>
      </c>
    </row>
    <row r="920" spans="1:8" s="259" customFormat="1" ht="33.75" x14ac:dyDescent="0.2">
      <c r="A920" s="186" t="s">
        <v>1386</v>
      </c>
      <c r="B920" s="188" t="s">
        <v>1567</v>
      </c>
      <c r="C920" s="189">
        <v>813</v>
      </c>
      <c r="D920" s="187">
        <v>4</v>
      </c>
      <c r="E920" s="187">
        <v>12</v>
      </c>
      <c r="F920" s="190">
        <v>3608.6</v>
      </c>
      <c r="G920" s="190">
        <v>3608.6</v>
      </c>
      <c r="H920" s="261">
        <f t="shared" si="14"/>
        <v>100</v>
      </c>
    </row>
    <row r="921" spans="1:8" s="259" customFormat="1" ht="11.25" x14ac:dyDescent="0.2">
      <c r="A921" s="186" t="s">
        <v>747</v>
      </c>
      <c r="B921" s="188" t="s">
        <v>1568</v>
      </c>
      <c r="C921" s="189"/>
      <c r="D921" s="187"/>
      <c r="E921" s="187"/>
      <c r="F921" s="190">
        <v>164773.29999999999</v>
      </c>
      <c r="G921" s="190">
        <v>164773.29999999999</v>
      </c>
      <c r="H921" s="261">
        <f t="shared" si="14"/>
        <v>100</v>
      </c>
    </row>
    <row r="922" spans="1:8" s="259" customFormat="1" ht="11.25" x14ac:dyDescent="0.2">
      <c r="A922" s="186" t="s">
        <v>1378</v>
      </c>
      <c r="B922" s="188" t="s">
        <v>1569</v>
      </c>
      <c r="C922" s="189">
        <v>633</v>
      </c>
      <c r="D922" s="187">
        <v>4</v>
      </c>
      <c r="E922" s="187">
        <v>12</v>
      </c>
      <c r="F922" s="190">
        <v>164773.29999999999</v>
      </c>
      <c r="G922" s="190">
        <v>164773.29999999999</v>
      </c>
      <c r="H922" s="261">
        <f t="shared" si="14"/>
        <v>100</v>
      </c>
    </row>
    <row r="923" spans="1:8" s="259" customFormat="1" ht="22.5" x14ac:dyDescent="0.2">
      <c r="A923" s="186" t="s">
        <v>1570</v>
      </c>
      <c r="B923" s="188">
        <v>3530000000</v>
      </c>
      <c r="C923" s="189"/>
      <c r="D923" s="187"/>
      <c r="E923" s="187"/>
      <c r="F923" s="190">
        <v>3000</v>
      </c>
      <c r="G923" s="190">
        <v>3000</v>
      </c>
      <c r="H923" s="261">
        <f t="shared" si="14"/>
        <v>100</v>
      </c>
    </row>
    <row r="924" spans="1:8" s="259" customFormat="1" ht="22.5" x14ac:dyDescent="0.2">
      <c r="A924" s="186" t="s">
        <v>1571</v>
      </c>
      <c r="B924" s="188" t="s">
        <v>1572</v>
      </c>
      <c r="C924" s="189"/>
      <c r="D924" s="187"/>
      <c r="E924" s="187"/>
      <c r="F924" s="190">
        <v>3000</v>
      </c>
      <c r="G924" s="190">
        <v>3000</v>
      </c>
      <c r="H924" s="261">
        <f t="shared" si="14"/>
        <v>100</v>
      </c>
    </row>
    <row r="925" spans="1:8" s="259" customFormat="1" ht="11.25" x14ac:dyDescent="0.2">
      <c r="A925" s="186" t="s">
        <v>1378</v>
      </c>
      <c r="B925" s="188" t="s">
        <v>1573</v>
      </c>
      <c r="C925" s="189">
        <v>633</v>
      </c>
      <c r="D925" s="187">
        <v>4</v>
      </c>
      <c r="E925" s="187">
        <v>12</v>
      </c>
      <c r="F925" s="190">
        <v>3000</v>
      </c>
      <c r="G925" s="190">
        <v>3000</v>
      </c>
      <c r="H925" s="261">
        <f t="shared" si="14"/>
        <v>100</v>
      </c>
    </row>
    <row r="926" spans="1:8" x14ac:dyDescent="0.2">
      <c r="H926" s="261"/>
    </row>
    <row r="927" spans="1:8" s="257" customFormat="1" ht="10.5" x14ac:dyDescent="0.2">
      <c r="A927" s="181" t="s">
        <v>1409</v>
      </c>
      <c r="B927" s="183"/>
      <c r="C927" s="184"/>
      <c r="D927" s="182"/>
      <c r="E927" s="182"/>
      <c r="F927" s="185">
        <v>4257950.6999999993</v>
      </c>
      <c r="G927" s="185">
        <v>4054601.7</v>
      </c>
      <c r="H927" s="255">
        <f>+G927/F927*100</f>
        <v>95.224251891878424</v>
      </c>
    </row>
  </sheetData>
  <autoFilter ref="A13:L925"/>
  <mergeCells count="4">
    <mergeCell ref="A6:H6"/>
    <mergeCell ref="A7:H7"/>
    <mergeCell ref="A8:H8"/>
    <mergeCell ref="A9:H9"/>
  </mergeCells>
  <pageMargins left="0.39370078740157483" right="0.15748031496062992" top="0.35433070866141736" bottom="0.15748031496062992" header="0.15748031496062992" footer="0.15748031496062992"/>
  <pageSetup paperSize="9" scale="69" firstPageNumber="125" fitToHeight="32" orientation="portrait" useFirstPageNumber="1" r:id="rId1"/>
  <headerFooter scaleWithDoc="0">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vt:i4>
      </vt:variant>
    </vt:vector>
  </HeadingPairs>
  <TitlesOfParts>
    <vt:vector size="22" baseType="lpstr">
      <vt:lpstr>Пр1 источн</vt:lpstr>
      <vt:lpstr>пр2 ист-ки</vt:lpstr>
      <vt:lpstr>Пр3 доходы</vt:lpstr>
      <vt:lpstr>Пр4 адм.дох</vt:lpstr>
      <vt:lpstr>пр 5 ФКР</vt:lpstr>
      <vt:lpstr>ПР 6 ВЕД.</vt:lpstr>
      <vt:lpstr>пр7 инв</vt:lpstr>
      <vt:lpstr>прил8 ГП</vt:lpstr>
      <vt:lpstr>'пр 5 ФКР'!Заголовки_для_печати</vt:lpstr>
      <vt:lpstr>'ПР 6 ВЕД.'!Заголовки_для_печати</vt:lpstr>
      <vt:lpstr>'Пр3 доходы'!Заголовки_для_печати</vt:lpstr>
      <vt:lpstr>'Пр4 адм.дох'!Заголовки_для_печати</vt:lpstr>
      <vt:lpstr>'пр7 инв'!Заголовки_для_печати</vt:lpstr>
      <vt:lpstr>'прил8 ГП'!Заголовки_для_печати</vt:lpstr>
      <vt:lpstr>'пр 5 ФКР'!Область_печати</vt:lpstr>
      <vt:lpstr>'ПР 6 ВЕД.'!Область_печати</vt:lpstr>
      <vt:lpstr>'Пр1 источн'!Область_печати</vt:lpstr>
      <vt:lpstr>'пр2 ист-ки'!Область_печати</vt:lpstr>
      <vt:lpstr>'Пр3 доходы'!Область_печати</vt:lpstr>
      <vt:lpstr>'Пр4 адм.дох'!Область_печати</vt:lpstr>
      <vt:lpstr>'пр7 инв'!Область_печати</vt:lpstr>
      <vt:lpstr>'прил8 ГП'!Область_печати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Литвиненко Анна Васильевна</dc:creator>
  <cp:lastModifiedBy>Монгуш Саглай Романовна</cp:lastModifiedBy>
  <cp:lastPrinted>2023-05-16T10:27:36Z</cp:lastPrinted>
  <dcterms:created xsi:type="dcterms:W3CDTF">2020-06-02T03:57:54Z</dcterms:created>
  <dcterms:modified xsi:type="dcterms:W3CDTF">2023-05-16T10:35:11Z</dcterms:modified>
</cp:coreProperties>
</file>