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27795" windowHeight="12600"/>
  </bookViews>
  <sheets>
    <sheet name="Пр6 доходы22-23" sheetId="1" r:id="rId1"/>
  </sheets>
  <definedNames>
    <definedName name="_xlnm._FilterDatabase" localSheetId="0" hidden="1">'Пр6 доходы22-23'!$A$54:$N$130</definedName>
    <definedName name="_xlnm.Print_Titles" localSheetId="0">'Пр6 доходы22-23'!$10:$12</definedName>
    <definedName name="_xlnm.Print_Area" localSheetId="0">'Пр6 доходы22-23'!$A$1:$D$130</definedName>
  </definedNames>
  <calcPr calcId="144525"/>
</workbook>
</file>

<file path=xl/calcChain.xml><?xml version="1.0" encoding="utf-8"?>
<calcChain xmlns="http://schemas.openxmlformats.org/spreadsheetml/2006/main">
  <c r="D121" i="1" l="1"/>
  <c r="C121" i="1"/>
  <c r="D99" i="1"/>
  <c r="C99" i="1"/>
  <c r="D54" i="1"/>
  <c r="C54" i="1"/>
  <c r="D51" i="1"/>
  <c r="D50" i="1" s="1"/>
  <c r="D49" i="1" s="1"/>
  <c r="C51" i="1"/>
  <c r="D41" i="1"/>
  <c r="C41" i="1"/>
  <c r="D37" i="1"/>
  <c r="C37" i="1"/>
  <c r="D33" i="1"/>
  <c r="C33" i="1"/>
  <c r="D30" i="1"/>
  <c r="C30" i="1"/>
  <c r="D28" i="1"/>
  <c r="C28" i="1"/>
  <c r="D18" i="1"/>
  <c r="C18" i="1"/>
  <c r="D15" i="1"/>
  <c r="C15" i="1"/>
  <c r="C14" i="1" s="1"/>
  <c r="D14" i="1" l="1"/>
  <c r="D130" i="1" s="1"/>
  <c r="C50" i="1"/>
  <c r="C49" i="1" s="1"/>
  <c r="C130" i="1"/>
</calcChain>
</file>

<file path=xl/sharedStrings.xml><?xml version="1.0" encoding="utf-8"?>
<sst xmlns="http://schemas.openxmlformats.org/spreadsheetml/2006/main" count="243" uniqueCount="243">
  <si>
    <t>Приложение 6</t>
  </si>
  <si>
    <t xml:space="preserve">к Закону Республики Тыва </t>
  </si>
  <si>
    <t xml:space="preserve">"О  республиканском бюджете Республики Тыва </t>
  </si>
  <si>
    <t>на 2021 год и на плановый период 2022 и 2023 годов"</t>
  </si>
  <si>
    <t>ПОСТУПЛЕНИЯ ДОХОДОВ В РЕСПУБЛИКАНСКИЙ  БЮДЖЕТ</t>
  </si>
  <si>
    <t>РЕСПУБЛИКИ ТЫВА НА ПЛАНОВЫЙ ПЕРИОД 2022 И 2023 ГОДОВ</t>
  </si>
  <si>
    <t>(тыс. рублей)</t>
  </si>
  <si>
    <t xml:space="preserve">Коды бюджетной классификации  </t>
  </si>
  <si>
    <t xml:space="preserve">      Наименование доходов </t>
  </si>
  <si>
    <t>плановый период</t>
  </si>
  <si>
    <t>2022 год</t>
  </si>
  <si>
    <t>2023 год</t>
  </si>
  <si>
    <t>1 00 00000 00 0000 000</t>
  </si>
  <si>
    <t>НАЛОГОВЫЕ И НЕНАЛОГОВЫЕ ДОХОДЫ</t>
  </si>
  <si>
    <t>1 01 00000 00 0000 000</t>
  </si>
  <si>
    <t>НАЛОГИ НА ПРИБЫЛЬ, ДОХОДЫ</t>
  </si>
  <si>
    <t>1 01 01000 00 0000 110</t>
  </si>
  <si>
    <t>Налог на прибыль  организаций</t>
  </si>
  <si>
    <t xml:space="preserve">1 01 02000 01 0000 110 </t>
  </si>
  <si>
    <t>Налог на доходы физических лиц</t>
  </si>
  <si>
    <t>1 03 00000 00 0000 000</t>
  </si>
  <si>
    <t>НАЛОГИ НА ТОВАРЫ (РАБОТЫ,  УСЛУГИ), РЕАЛИЗУЕМЫЕ НА ТЕРРИТОРИИ РОССИЙСКОЙ ФЕДЕРАЦИИ</t>
  </si>
  <si>
    <t>1 03 02142 01 0000 110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</si>
  <si>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</si>
  <si>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 xml:space="preserve">1 03 02143 01 0000 110
</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</si>
  <si>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</si>
  <si>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1 03 02210 01 0000 110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</si>
  <si>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в бюджеты субъектов Российской Федерации</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</si>
  <si>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</si>
  <si>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</si>
  <si>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1 03 02232 01 0000 110
</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</si>
  <si>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</si>
  <si>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</si>
  <si>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</si>
  <si>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</si>
  <si>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</si>
  <si>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</si>
  <si>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</si>
  <si>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</si>
  <si>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</si>
  <si>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 xml:space="preserve"> 1 05 00000 00 0000 000</t>
  </si>
  <si>
    <t>НАЛОГИ НА СОВОКУПНЫЙ ДОХОД</t>
  </si>
  <si>
    <t>1 05 06000 01 1000 110</t>
  </si>
  <si>
    <t>Налог на профессиональный доход</t>
  </si>
  <si>
    <t>1 06 00000 00 0000 000</t>
  </si>
  <si>
    <t>НАЛОГИ НА ИМУЩЕСТВО</t>
  </si>
  <si>
    <t>1 06 02000 02 0000 110</t>
  </si>
  <si>
    <t>Налог на имущество организаций</t>
  </si>
  <si>
    <t>1 06 04000 02 0000 110</t>
  </si>
  <si>
    <t>Транспортный налог</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</si>
  <si>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</si>
  <si>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</si>
  <si>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</si>
  <si>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</si>
  <si>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 xml:space="preserve"> 1 07 04000 01 0000 110</t>
  </si>
  <si>
    <t xml:space="preserve">Сборы за пользование объектами животного мира и за пользование объектами водных биологических ресурсов </t>
  </si>
  <si>
    <t>1 08 00000 00 0000 000</t>
  </si>
  <si>
    <t>ГОСУДАРСТВЕННАЯ ПОШЛИНА</t>
  </si>
  <si>
    <t xml:space="preserve"> 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</si>
  <si>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</si>
  <si>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</si>
  <si>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</si>
  <si>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 1 11 05000 00 0000 120</t>
  </si>
  <si>
    <t>Доходы, получаемые в виде арендной платы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</si>
  <si>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1 11 07000 00 0000 120</t>
  </si>
  <si>
    <t>Платежи от государственных и муниципальных унитарных предприятий</t>
  </si>
  <si>
    <t xml:space="preserve"> 1 12 00000 00 0000 000</t>
  </si>
  <si>
    <t xml:space="preserve">ПЛАТЕЖИ ПРИ ПОЛЬЗОВАНИИ ПРИРОДНЫМИ РЕСУРСАМИ </t>
  </si>
  <si>
    <t>1 12 01000 01 0000 120</t>
  </si>
  <si>
    <t>Плата за негативное воздействие на окружающую среду</t>
  </si>
  <si>
    <t>1 12 02000 00 0000 120</t>
  </si>
  <si>
    <t>Платежи при пользовании недрами</t>
  </si>
  <si>
    <t>1 12 04000 00 0000 120</t>
  </si>
  <si>
    <t>Плата за использование лесов</t>
  </si>
  <si>
    <t xml:space="preserve"> 1 13 00000 00 0000 000</t>
  </si>
  <si>
    <t>ДОХОДЫ ОТ ОКАЗАНИЯ ПЛАТНЫХ УСЛУГ (РАБОТ) И КОМПЕНСАЦИИ ЗАТРАТ ГОСУДАРСТВА</t>
  </si>
  <si>
    <t>115 00000 00 0000 000</t>
  </si>
  <si>
    <t xml:space="preserve">АДМИНИСТРАТИВНЫЕ ПЛАТЕЖИ И СБОРЫ </t>
  </si>
  <si>
    <t xml:space="preserve"> 1 16 00000 00 0000 000</t>
  </si>
  <si>
    <t>ШТРАФЫ, САНКЦИИ, ВОЗМЕЩЕНИЕ УЩЕРБА</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</si>
  <si>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</si>
  <si>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</si>
  <si>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</si>
  <si>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</si>
  <si>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</si>
  <si>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t>
  </si>
  <si>
    <t>2 02 15001 02 0000 150</t>
  </si>
  <si>
    <t>Дотации бюджетам субъектов Российской Федерации на выравнивание бюджетной обеспеченности</t>
  </si>
  <si>
    <t>2 02 15009 02 0000 150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</si>
  <si>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</si>
  <si>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2 02 20000 00 0000 150</t>
  </si>
  <si>
    <t>Субсидии бюджетам бюджетной системы Российской Федерации (межбюджетные субсидии)</t>
  </si>
  <si>
    <t>2 02 25065 02 0000 150</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</si>
  <si>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</si>
  <si>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2 02 25081 02 0000 150</t>
  </si>
  <si>
    <t>Субсидии бюджетам субъектов Российской Федерации на адресную финансовую поддержку спортивных организаций, осуществляющих подготовку спортивного резерва для сборных команд Российской Федерации</t>
  </si>
  <si>
    <t>2 02 25082 02 0000 150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</si>
  <si>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</si>
  <si>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2 02 25097 02 0000 150</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</si>
  <si>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</si>
  <si>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2 02 25114 02 0000 150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</si>
  <si>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</si>
  <si>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2 02 25138 02 0000 150</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</si>
  <si>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</si>
  <si>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2 02 25139 02 0000 150</t>
  </si>
  <si>
    <t xml:space="preserve">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 </t>
  </si>
  <si>
    <t>2 02 25169 02 0000 150</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</si>
  <si>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</si>
  <si>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2 02 25187 02 0000 150</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</si>
  <si>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</si>
  <si>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2 02 25201 02 0000 150</t>
  </si>
  <si>
    <t>Субсидии бюджетам субъектов Российской Федерации на развитие паллиативной медицинской помощи</t>
  </si>
  <si>
    <t>2 02 25202 02 0000 150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</si>
  <si>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</si>
  <si>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2 02 25210 02 0000 150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</si>
  <si>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</si>
  <si>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2 02 25228 02 0000 150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</si>
  <si>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</si>
  <si>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2 02 25229 02 0000 150</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</si>
  <si>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</si>
  <si>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2 02 25230 02 0000 150</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</si>
  <si>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</si>
  <si>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2 02 25243 02 0000 150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</si>
  <si>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</si>
  <si>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2 02 25247 02 0000 150</t>
  </si>
  <si>
    <t>Субсидии бюджетам субъектов Российской Федерации на создание мобильных технопарков "Кванториум"</t>
  </si>
  <si>
    <t>2 02 25281 02 0000 150</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</si>
  <si>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</si>
  <si>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2 02 25291 02 0000 150</t>
  </si>
  <si>
    <t>Субсидии бюджетам субъектов Российской Федерации на повышение эффективности службы занятости</t>
  </si>
  <si>
    <t>2 02 25294 02 0000 150</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</si>
  <si>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</si>
  <si>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2 02 25299 02 0000 150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</si>
  <si>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</si>
  <si>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2 02 25402 02 0000 150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</si>
  <si>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</si>
  <si>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2 02 25461 02 0000 150</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</si>
  <si>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</si>
  <si>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2 02 25462 02 0000 150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</si>
  <si>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</si>
  <si>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2 02 25466 02 0000 150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</si>
  <si>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</si>
  <si>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2 02 25467 02 0000 150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</si>
  <si>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</si>
  <si>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2 02 25480 02 0000 150</t>
  </si>
  <si>
    <t>Субсидии бюджетам субъектов Российской Федерации на создание системы поддержки фермеров и развитие сельской кооперации</t>
  </si>
  <si>
    <t>2 02 25497 02 0000 150</t>
  </si>
  <si>
    <t>Субсидии бюджетам субъектов Российской Федерации на реализацию мероприятий по обеспечению жильем молодых семей</t>
  </si>
  <si>
    <t>2 02 25502 02 0000 150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</si>
  <si>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</si>
  <si>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2 02 25508 02 0000 150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</si>
  <si>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</si>
  <si>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2 02 25511 02 0000 150</t>
  </si>
  <si>
    <t>Субсидии бюджетам субъектов Российской Федерации на проведение комплексных кадастровых работ</t>
  </si>
  <si>
    <t>2 02 25515 02 0000 150</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</si>
  <si>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</si>
  <si>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2 02 25517 02 0000 150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</si>
  <si>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</si>
  <si>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2 02 25519 02 0000 150</t>
  </si>
  <si>
    <t>Субсидия бюджетам субъектов Российской Федерации на поддержку отрасли культуры</t>
  </si>
  <si>
    <t>2 02 25520 02 0000 150</t>
  </si>
  <si>
    <t>Субсидии бюджетам субъектов Российской Федерации на реализацию мероприятий по содействию созданию в субъектах Российской Федерации новых мест в общеобразовательных организациях</t>
  </si>
  <si>
    <t>2 02 25527 02 0000 150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</si>
  <si>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</si>
  <si>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2 02 25554 02 0000 150</t>
  </si>
  <si>
    <t>Субсидии бюджетам субъектов Российской Федерации на обеспечение закупки авиационных работ в целях оказания медицинской помощи</t>
  </si>
  <si>
    <t>2 02 25555 02 0000 150</t>
  </si>
  <si>
    <t>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</si>
  <si>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2 02 25568 02 0000 150</t>
  </si>
  <si>
    <t>Субсидии бюджетам субъектов Российской Федерации на реализацию мероприятий в области мелиорации земель сельскохозяйственного назначения</t>
  </si>
  <si>
    <t>2 02 25569 02 0000 150</t>
  </si>
  <si>
    <t>Субсидии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</si>
  <si>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2 02 25576 02 0000 150</t>
  </si>
  <si>
    <t>Субсидии бюджетам субъектов Российской Федерации на обеспечение комплексного развития сельских территорий</t>
  </si>
  <si>
    <t>2 02 25586 02 0000 150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</si>
  <si>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</si>
  <si>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2 02 27233 02 0000 150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</si>
  <si>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центров культурного развития в городах с числом жителей до 300 тысяч человек</t>
  </si>
  <si>
    <t>2 02 27372 02 0000 150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</si>
  <si>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</si>
  <si>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2 02 30000 00 0000 150</t>
  </si>
  <si>
    <t>Субвенции бюджетам бюджетной системы Российской Федерации</t>
  </si>
  <si>
    <t>2 02 35118 02 0000 150</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</si>
  <si>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</si>
  <si>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2 02 35120 02 0000 150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</si>
  <si>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</si>
  <si>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2 02 35128 02 0000 150</t>
  </si>
  <si>
    <t>Субвенции бюджетам субъектов Российской Федерации на осуществление отдельных полномочий в области водных отношений</t>
  </si>
  <si>
    <t>2 02 35129 02 0000 150</t>
  </si>
  <si>
    <t>Субвенции бюджетам субъектов Российской Федерации на осуществление отдельных полномочий в области лесных отношений</t>
  </si>
  <si>
    <t>2 02 35135 02 0000 150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</si>
  <si>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</si>
  <si>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2 02 35137 02 0000 150</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</si>
  <si>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</si>
  <si>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2 02 35176 02 0000 150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</si>
  <si>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</si>
  <si>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2 02 35220 02 0000 150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</si>
  <si>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</si>
  <si>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</si>
  <si>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</si>
  <si>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2 02 35250 02 0000 150</t>
  </si>
  <si>
    <t>Субвенции бюджетам субъектов Российской Федерации на оплату жилищно-коммунальных услуг отдельным категориям граждан</t>
  </si>
  <si>
    <t>2 02 35260 02 0000 150</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</si>
  <si>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</si>
  <si>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2 02 35270 02 0000 150</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</si>
  <si>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</si>
  <si>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2 02 35280 02 0000 150</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</si>
  <si>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</si>
  <si>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2 02 35290 02 0000 150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</si>
  <si>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</si>
  <si>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2 02 35380 02 0000 150</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</si>
  <si>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</si>
  <si>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2 02 35429 02 0000 150</t>
  </si>
  <si>
    <t>Субвенции бюджетам субъектов Российской Федерации на увеличение площади лесовосстановления</t>
  </si>
  <si>
    <t>2 02 35430 02 0000 150</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</si>
  <si>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</si>
  <si>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</si>
  <si>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</si>
  <si>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2 02 35460 02 0000 150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</si>
  <si>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</si>
  <si>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2 02 35573 02 0000 150</t>
  </si>
  <si>
    <t>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(усыновлением) первого ребенка</t>
  </si>
  <si>
    <t>2 02 35900 02 0000 150</t>
  </si>
  <si>
    <t>Единая субвенция бюджетам субъектов Российской Федерации и бюджету г. Байконура</t>
  </si>
  <si>
    <t>2 02 40000 00 0000 150</t>
  </si>
  <si>
    <t>Иные межбюджетные трансферты</t>
  </si>
  <si>
    <t>2 02 45161 02 0000 150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</si>
  <si>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</si>
  <si>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2 02 45190 02 0000 150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</si>
  <si>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</si>
  <si>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2 02 45192 02 0000 150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</si>
  <si>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</si>
  <si>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2 02 45216 02 0000 150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</si>
  <si>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</si>
  <si>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2 02 45321 02 0000 150</t>
  </si>
  <si>
    <t>Иные межбюджетные трансферты на реализацию мероприятий индивидуальных программ социально-экономического развития Республики Алтай, Республики Карелия и Республики Тыва</t>
  </si>
  <si>
    <t>2 02 45453 02 0000 150</t>
  </si>
  <si>
    <t>Межбюджетные трансферты, передаваемые бюджетам субъектов Российской Федерации на создание виртуальных концертных залов</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</si>
  <si>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</si>
  <si>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</si>
  <si>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2 02 45581 02 0000 150</t>
  </si>
  <si>
    <t>Межбюджетный трансферт, передаваемый бюджету Республики Тыва на реализацию инвестиционных проектов в сфере добычи и переработки цветных металлов</t>
  </si>
  <si>
    <t xml:space="preserve">ИТОГО ДОХОДОВ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</si>
</sst>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р_._-;\-* #,##0.00_р_._-;_-* &quot;-&quot;??_р_._-;_-@_-"/>
    <numFmt numFmtId="164" formatCode="[$-F800]dddd\,\ mmmm\ dd\,\ yyyy"/>
    <numFmt numFmtId="165" formatCode="#,##0.0_ ;[Red]\-#,##0.0\ "/>
    <numFmt numFmtId="166" formatCode="_(* #,##0.00_);_(* \(#,##0.00\);_(* &quot;-&quot;??_);_(@_)"/>
    <numFmt numFmtId="167" formatCode="&quot;Да&quot;;&quot;Да&quot;;&quot;Нет&quot;"/>
  </numFmts>
  <fonts count="33" x14ac:knownFonts="1">
    <font>
      <sz val="11"/>
      <color theme="1"/>
      <name val="Calibri"/>
      <family val="2"/>
      <charset val="204"/>
      <scheme val="minor"/>
    </font>
    <font>
      <sz val="11"/>
      <color theme="1"/>
      <name val="Calibri"/>
      <family val="2"/>
      <charset val="204"/>
      <scheme val="minor"/>
    </font>
    <font>
      <sz val="10"/>
      <name val="Arial"/>
      <family val="2"/>
      <charset val="204"/>
    </font>
    <font>
      <sz val="11"/>
      <name val="Times New Roman"/>
      <family val="1"/>
      <charset val="204"/>
    </font>
    <font>
      <sz val="12"/>
      <name val="Times New Roman Cyr"/>
      <family val="1"/>
      <charset val="204"/>
    </font>
    <font>
      <sz val="10"/>
      <name val="Arial Cyr"/>
      <charset val="204"/>
    </font>
    <font>
      <sz val="12"/>
      <name val="Times New Roman"/>
      <family val="1"/>
      <charset val="204"/>
    </font>
    <font>
      <b/>
      <sz val="11"/>
      <name val="Times New Roman"/>
      <family val="1"/>
      <charset val="204"/>
    </font>
    <font>
      <b/>
      <sz val="10"/>
      <name val="Times New Roman"/>
      <family val="1"/>
      <charset val="204"/>
    </font>
    <font>
      <sz val="10"/>
      <name val="Times New Roman"/>
      <family val="1"/>
      <charset val="204"/>
    </font>
    <font>
      <sz val="11"/>
      <color indexed="8"/>
      <name val="Times New Roman"/>
      <family val="1"/>
      <charset val="204"/>
    </font>
    <font>
      <b/>
      <sz val="11"/>
      <color indexed="8"/>
      <name val="Times New Roman"/>
      <family val="1"/>
      <charset val="204"/>
    </font>
    <font>
      <sz val="11"/>
      <name val="Arial Cyr"/>
      <charset val="204"/>
    </font>
    <font>
      <i/>
      <sz val="10"/>
      <name val="Times New Roman"/>
      <family val="1"/>
      <charset val="204"/>
    </font>
    <font>
      <i/>
      <sz val="11"/>
      <color indexed="8"/>
      <name val="Times New Roman"/>
      <family val="1"/>
      <charset val="204"/>
    </font>
    <font>
      <i/>
      <sz val="11"/>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color indexed="8"/>
      <name val="Arial"/>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s>
  <fills count="1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7"/>
      </patternFill>
    </fill>
    <fill>
      <patternFill patternType="solid">
        <fgColor indexed="22"/>
      </patternFill>
    </fill>
    <fill>
      <patternFill patternType="solid">
        <fgColor indexed="55"/>
      </patternFill>
    </fill>
    <fill>
      <patternFill patternType="solid">
        <fgColor indexed="43"/>
      </patternFill>
    </fill>
    <fill>
      <patternFill patternType="solid">
        <fgColor indexed="45"/>
      </patternFill>
    </fill>
    <fill>
      <patternFill patternType="solid">
        <fgColor indexed="26"/>
      </patternFill>
    </fill>
    <fill>
      <patternFill patternType="solid">
        <fgColor indexed="42"/>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42">
    <xf numFmtId="0" fontId="0" fillId="0" borderId="0"/>
    <xf numFmtId="0" fontId="2" fillId="0" borderId="0"/>
    <xf numFmtId="0" fontId="5" fillId="0" borderId="0"/>
    <xf numFmtId="0" fontId="5" fillId="0" borderId="0"/>
    <xf numFmtId="166" fontId="2" fillId="0" borderId="0" applyFont="0" applyFill="0" applyBorder="0" applyAlignment="0" applyProtection="0"/>
    <xf numFmtId="0" fontId="5" fillId="0" borderId="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7" fillId="11" borderId="7" applyNumberFormat="0" applyAlignment="0" applyProtection="0"/>
    <xf numFmtId="0" fontId="18" fillId="12" borderId="8" applyNumberFormat="0" applyAlignment="0" applyProtection="0"/>
    <xf numFmtId="0" fontId="19" fillId="12" borderId="7" applyNumberFormat="0" applyAlignment="0" applyProtection="0"/>
    <xf numFmtId="0" fontId="20" fillId="0" borderId="9" applyNumberFormat="0" applyFill="0" applyAlignment="0" applyProtection="0"/>
    <xf numFmtId="0" fontId="21" fillId="0" borderId="10" applyNumberFormat="0" applyFill="0" applyAlignment="0" applyProtection="0"/>
    <xf numFmtId="0" fontId="22" fillId="0" borderId="11" applyNumberFormat="0" applyFill="0" applyAlignment="0" applyProtection="0"/>
    <xf numFmtId="0" fontId="22" fillId="0" borderId="0" applyNumberFormat="0" applyFill="0" applyBorder="0" applyAlignment="0" applyProtection="0"/>
    <xf numFmtId="0" fontId="23" fillId="0" borderId="12" applyNumberFormat="0" applyFill="0" applyAlignment="0" applyProtection="0"/>
    <xf numFmtId="0" fontId="24" fillId="13" borderId="13" applyNumberFormat="0" applyAlignment="0" applyProtection="0"/>
    <xf numFmtId="0" fontId="25" fillId="0" borderId="0" applyNumberFormat="0" applyFill="0" applyBorder="0" applyAlignment="0" applyProtection="0"/>
    <xf numFmtId="0" fontId="26" fillId="14" borderId="0" applyNumberFormat="0" applyBorder="0" applyAlignment="0" applyProtection="0"/>
    <xf numFmtId="0" fontId="2" fillId="0" borderId="0"/>
    <xf numFmtId="0" fontId="27" fillId="0" borderId="0"/>
    <xf numFmtId="0" fontId="27" fillId="0" borderId="0"/>
    <xf numFmtId="0" fontId="27" fillId="0" borderId="0"/>
    <xf numFmtId="0" fontId="2" fillId="0" borderId="0"/>
    <xf numFmtId="0" fontId="2" fillId="0" borderId="0"/>
    <xf numFmtId="0" fontId="2" fillId="0" borderId="0"/>
    <xf numFmtId="0" fontId="1" fillId="0" borderId="0"/>
    <xf numFmtId="0" fontId="28" fillId="15" borderId="0" applyNumberFormat="0" applyBorder="0" applyAlignment="0" applyProtection="0"/>
    <xf numFmtId="0" fontId="29" fillId="0" borderId="0" applyNumberFormat="0" applyFill="0" applyBorder="0" applyAlignment="0" applyProtection="0"/>
    <xf numFmtId="0" fontId="2" fillId="16" borderId="14" applyNumberFormat="0" applyFont="0" applyAlignment="0" applyProtection="0"/>
    <xf numFmtId="0" fontId="30" fillId="0" borderId="15" applyNumberFormat="0" applyFill="0" applyAlignment="0" applyProtection="0"/>
    <xf numFmtId="0" fontId="31" fillId="0" borderId="0" applyNumberForma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0" fontId="32" fillId="17" borderId="0" applyNumberFormat="0" applyBorder="0" applyAlignment="0" applyProtection="0"/>
  </cellStyleXfs>
  <cellXfs count="64">
    <xf numFmtId="0" fontId="0" fillId="0" borderId="0" xfId="0"/>
    <xf numFmtId="0" fontId="3" fillId="0" borderId="0" xfId="1" applyFont="1" applyFill="1" applyAlignment="1">
      <alignment horizontal="center"/>
    </xf>
    <xf numFmtId="0" fontId="3" fillId="0" borderId="0" xfId="2" applyFont="1" applyFill="1"/>
    <xf numFmtId="0" fontId="3" fillId="0" borderId="0" xfId="3" applyFont="1" applyFill="1"/>
    <xf numFmtId="0" fontId="3" fillId="0" borderId="0" xfId="1" applyFont="1" applyFill="1" applyAlignment="1"/>
    <xf numFmtId="164" fontId="3" fillId="0" borderId="0" xfId="3" applyNumberFormat="1" applyFont="1" applyFill="1"/>
    <xf numFmtId="0" fontId="6" fillId="0" borderId="0" xfId="1" applyFont="1" applyFill="1" applyAlignment="1">
      <alignment horizontal="right"/>
    </xf>
    <xf numFmtId="0" fontId="7" fillId="0" borderId="0" xfId="3" applyFont="1" applyFill="1"/>
    <xf numFmtId="0" fontId="3" fillId="0" borderId="0" xfId="3" applyFont="1" applyFill="1" applyAlignment="1">
      <alignment horizontal="right"/>
    </xf>
    <xf numFmtId="0" fontId="7" fillId="0" borderId="5" xfId="3" applyFont="1" applyFill="1" applyBorder="1" applyAlignment="1">
      <alignment horizontal="center" vertical="center" wrapText="1"/>
    </xf>
    <xf numFmtId="0" fontId="3" fillId="0" borderId="5" xfId="3" applyFont="1" applyFill="1" applyBorder="1" applyAlignment="1">
      <alignment horizontal="center" vertical="top" wrapText="1"/>
    </xf>
    <xf numFmtId="0" fontId="3" fillId="0" borderId="6" xfId="3" applyFont="1" applyFill="1" applyBorder="1" applyAlignment="1">
      <alignment horizontal="center"/>
    </xf>
    <xf numFmtId="0" fontId="3" fillId="0" borderId="5" xfId="3" applyFont="1" applyFill="1" applyBorder="1" applyAlignment="1">
      <alignment horizontal="center"/>
    </xf>
    <xf numFmtId="165" fontId="3" fillId="0" borderId="0" xfId="3" applyNumberFormat="1" applyFont="1" applyFill="1"/>
    <xf numFmtId="0" fontId="3" fillId="0" borderId="0" xfId="3" applyFont="1" applyFill="1" applyBorder="1" applyAlignment="1">
      <alignment horizontal="center" vertical="top" wrapText="1"/>
    </xf>
    <xf numFmtId="0" fontId="3" fillId="0" borderId="0" xfId="3" applyFont="1" applyFill="1" applyBorder="1" applyAlignment="1">
      <alignment horizontal="center"/>
    </xf>
    <xf numFmtId="0" fontId="8" fillId="0" borderId="0" xfId="3" applyFont="1" applyFill="1" applyBorder="1" applyAlignment="1">
      <alignment horizontal="center" vertical="top" wrapText="1"/>
    </xf>
    <xf numFmtId="0" fontId="7" fillId="0" borderId="0" xfId="3" applyFont="1" applyFill="1" applyAlignment="1">
      <alignment vertical="top" wrapText="1"/>
    </xf>
    <xf numFmtId="165" fontId="7" fillId="0" borderId="0" xfId="4" applyNumberFormat="1" applyFont="1" applyFill="1" applyBorder="1" applyAlignment="1">
      <alignment horizontal="right" vertical="center" wrapText="1"/>
    </xf>
    <xf numFmtId="0" fontId="9" fillId="0" borderId="0" xfId="3" applyFont="1" applyFill="1" applyBorder="1" applyAlignment="1">
      <alignment horizontal="center" vertical="top" wrapText="1"/>
    </xf>
    <xf numFmtId="0" fontId="3" fillId="0" borderId="0" xfId="3" applyFont="1" applyFill="1" applyAlignment="1">
      <alignment vertical="top" wrapText="1"/>
    </xf>
    <xf numFmtId="165" fontId="3" fillId="0" borderId="0" xfId="4" applyNumberFormat="1" applyFont="1" applyFill="1" applyBorder="1" applyAlignment="1">
      <alignment horizontal="right" vertical="center" wrapText="1"/>
    </xf>
    <xf numFmtId="165" fontId="7" fillId="2" borderId="0" xfId="4" applyNumberFormat="1" applyFont="1" applyFill="1" applyBorder="1" applyAlignment="1">
      <alignment horizontal="right" vertical="center" wrapText="1"/>
    </xf>
    <xf numFmtId="165" fontId="3" fillId="2" borderId="0" xfId="4" applyNumberFormat="1" applyFont="1" applyFill="1" applyBorder="1" applyAlignment="1">
      <alignment horizontal="right" vertical="center" wrapText="1"/>
    </xf>
    <xf numFmtId="0" fontId="10" fillId="0" borderId="0" xfId="3" applyFont="1" applyFill="1" applyBorder="1" applyAlignment="1">
      <alignment vertical="top" wrapText="1"/>
    </xf>
    <xf numFmtId="165" fontId="10" fillId="0" borderId="0" xfId="4" applyNumberFormat="1" applyFont="1" applyFill="1" applyBorder="1" applyAlignment="1">
      <alignment horizontal="right" vertical="center" wrapText="1"/>
    </xf>
    <xf numFmtId="3" fontId="8" fillId="0" borderId="0" xfId="3" applyNumberFormat="1" applyFont="1" applyFill="1" applyBorder="1" applyAlignment="1">
      <alignment horizontal="center" vertical="top" wrapText="1"/>
    </xf>
    <xf numFmtId="0" fontId="11" fillId="0" borderId="0" xfId="3" applyFont="1" applyFill="1" applyBorder="1" applyAlignment="1">
      <alignment vertical="top" wrapText="1"/>
    </xf>
    <xf numFmtId="165" fontId="11" fillId="0" borderId="0" xfId="4" applyNumberFormat="1" applyFont="1" applyFill="1" applyBorder="1" applyAlignment="1">
      <alignment horizontal="right" vertical="center" wrapText="1"/>
    </xf>
    <xf numFmtId="0" fontId="12" fillId="0" borderId="0" xfId="3" applyFont="1" applyFill="1" applyAlignment="1">
      <alignment vertical="top" wrapText="1"/>
    </xf>
    <xf numFmtId="0" fontId="12" fillId="0" borderId="0" xfId="3" applyFont="1" applyFill="1"/>
    <xf numFmtId="165" fontId="12" fillId="0" borderId="0" xfId="3" applyNumberFormat="1" applyFont="1" applyFill="1" applyAlignment="1">
      <alignment horizontal="right" vertical="center"/>
    </xf>
    <xf numFmtId="0" fontId="11" fillId="0" borderId="0" xfId="1" applyFont="1" applyFill="1" applyBorder="1" applyAlignment="1">
      <alignment horizontal="justify" vertical="top" wrapText="1"/>
    </xf>
    <xf numFmtId="165" fontId="7" fillId="0" borderId="0" xfId="1" applyNumberFormat="1" applyFont="1" applyFill="1" applyBorder="1" applyAlignment="1">
      <alignment horizontal="right" vertical="center"/>
    </xf>
    <xf numFmtId="0" fontId="7" fillId="3" borderId="0" xfId="1" applyFont="1" applyFill="1"/>
    <xf numFmtId="0" fontId="10" fillId="0" borderId="0" xfId="1" applyFont="1" applyFill="1" applyBorder="1" applyAlignment="1">
      <alignment vertical="top" wrapText="1"/>
    </xf>
    <xf numFmtId="165" fontId="3" fillId="0" borderId="0" xfId="1" applyNumberFormat="1" applyFont="1" applyFill="1" applyBorder="1" applyAlignment="1">
      <alignment horizontal="right" vertical="center"/>
    </xf>
    <xf numFmtId="0" fontId="3" fillId="0" borderId="0" xfId="1" applyFont="1" applyFill="1"/>
    <xf numFmtId="0" fontId="13" fillId="0" borderId="0" xfId="3" applyFont="1" applyFill="1" applyBorder="1" applyAlignment="1">
      <alignment horizontal="center" vertical="top" wrapText="1"/>
    </xf>
    <xf numFmtId="0" fontId="14" fillId="0" borderId="0" xfId="1" applyFont="1" applyFill="1" applyBorder="1" applyAlignment="1">
      <alignment vertical="top" wrapText="1"/>
    </xf>
    <xf numFmtId="165" fontId="15" fillId="0" borderId="0" xfId="1" applyNumberFormat="1" applyFont="1" applyFill="1" applyBorder="1" applyAlignment="1">
      <alignment horizontal="right" vertical="center"/>
    </xf>
    <xf numFmtId="0" fontId="15" fillId="4" borderId="0" xfId="1" applyFont="1" applyFill="1"/>
    <xf numFmtId="0" fontId="10" fillId="0" borderId="0" xfId="1" applyFont="1" applyFill="1" applyBorder="1" applyAlignment="1">
      <alignment vertical="center" wrapText="1"/>
    </xf>
    <xf numFmtId="0" fontId="15" fillId="4"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xf numFmtId="0" fontId="3" fillId="0" borderId="0" xfId="1" applyFont="1" applyFill="1" applyBorder="1" applyAlignment="1">
      <alignment vertical="top" wrapText="1"/>
    </xf>
    <xf numFmtId="0" fontId="15" fillId="0" borderId="0" xfId="1" applyFont="1" applyFill="1"/>
    <xf numFmtId="0" fontId="9" fillId="0" borderId="0" xfId="3" applyFont="1" applyFill="1" applyBorder="1" applyAlignment="1" applyProtection="1">
      <alignment horizontal="center" vertical="top" wrapText="1"/>
      <protection locked="0"/>
    </xf>
    <xf numFmtId="0" fontId="3" fillId="0" borderId="0" xfId="1" applyFont="1" applyFill="1" applyBorder="1" applyAlignment="1" applyProtection="1">
      <alignment vertical="top" wrapText="1"/>
      <protection locked="0"/>
    </xf>
    <xf numFmtId="0" fontId="3" fillId="4" borderId="0" xfId="1" applyFont="1" applyFill="1"/>
    <xf numFmtId="165" fontId="3" fillId="0" borderId="0" xfId="3" applyNumberFormat="1" applyFont="1" applyFill="1" applyBorder="1" applyAlignment="1">
      <alignment horizontal="right" vertical="center"/>
    </xf>
    <xf numFmtId="0" fontId="15" fillId="0" borderId="0" xfId="5" applyFont="1" applyFill="1" applyBorder="1" applyAlignment="1">
      <alignment vertical="top" wrapText="1"/>
    </xf>
    <xf numFmtId="0" fontId="3" fillId="4" borderId="0" xfId="3" applyFont="1" applyFill="1"/>
    <xf numFmtId="0" fontId="10" fillId="0" borderId="0" xfId="1" applyFont="1" applyFill="1" applyBorder="1" applyAlignment="1" applyProtection="1">
      <alignment vertical="top" wrapText="1"/>
      <protection locked="0"/>
    </xf>
    <xf numFmtId="0" fontId="7" fillId="0" borderId="0" xfId="3" applyFont="1" applyFill="1" applyBorder="1" applyAlignment="1">
      <alignment horizontal="center" vertical="top" wrapText="1"/>
    </xf>
    <xf numFmtId="0" fontId="11" fillId="0" borderId="0" xfId="3" applyFont="1" applyFill="1" applyBorder="1" applyAlignment="1">
      <alignment horizontal="justify" vertical="top" wrapText="1"/>
    </xf>
    <xf numFmtId="0" fontId="7" fillId="0" borderId="1"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2" xfId="3" applyFont="1" applyFill="1" applyBorder="1" applyAlignment="1">
      <alignment horizontal="center"/>
    </xf>
    <xf numFmtId="0" fontId="7" fillId="0" borderId="3" xfId="3" applyFont="1" applyFill="1" applyBorder="1" applyAlignment="1">
      <alignment horizontal="center"/>
    </xf>
    <xf numFmtId="0" fontId="4" fillId="0" borderId="0" xfId="1" applyFont="1" applyFill="1" applyAlignment="1">
      <alignment horizontal="right"/>
    </xf>
    <xf numFmtId="0" fontId="6" fillId="0" borderId="0" xfId="1" applyFont="1" applyFill="1" applyAlignment="1">
      <alignment horizontal="right"/>
    </xf>
    <xf numFmtId="0" fontId="7" fillId="0" borderId="0" xfId="3" applyFont="1" applyFill="1" applyAlignment="1">
      <alignment horizontal="center"/>
    </xf>
  </cellXfs>
  <cellStyles count="42">
    <cellStyle name="Акцент1 2" xfId="6"/>
    <cellStyle name="Акцент2 2" xfId="7"/>
    <cellStyle name="Акцент3 2" xfId="8"/>
    <cellStyle name="Акцент4 2" xfId="9"/>
    <cellStyle name="Акцент5 2" xfId="10"/>
    <cellStyle name="Акцент6 2" xfId="11"/>
    <cellStyle name="Ввод  2" xfId="12"/>
    <cellStyle name="Вывод 2" xfId="13"/>
    <cellStyle name="Вычисление 2" xfId="14"/>
    <cellStyle name="Заголовок 1 2" xfId="15"/>
    <cellStyle name="Заголовок 2 2" xfId="16"/>
    <cellStyle name="Заголовок 3 2" xfId="17"/>
    <cellStyle name="Заголовок 4 2" xfId="18"/>
    <cellStyle name="Итог 2" xfId="19"/>
    <cellStyle name="Контрольная ячейка 2" xfId="20"/>
    <cellStyle name="Название 2" xfId="21"/>
    <cellStyle name="Нейтральный 2" xfId="22"/>
    <cellStyle name="Обычный" xfId="0" builtinId="0"/>
    <cellStyle name="Обычный 2" xfId="1"/>
    <cellStyle name="Обычный 2 2" xfId="23"/>
    <cellStyle name="Обычный 3" xfId="24"/>
    <cellStyle name="Обычный 3 2" xfId="25"/>
    <cellStyle name="Обычный 4" xfId="26"/>
    <cellStyle name="Обычный 5" xfId="27"/>
    <cellStyle name="Обычный 5 2" xfId="28"/>
    <cellStyle name="Обычный 6" xfId="29"/>
    <cellStyle name="Обычный 7" xfId="30"/>
    <cellStyle name="Обычный_Взаимные Москв 9мес2006" xfId="5"/>
    <cellStyle name="Обычный_Измененные приложения 2006 года к 3 чт." xfId="2"/>
    <cellStyle name="Обычный_республиканский  2005 г" xfId="3"/>
    <cellStyle name="Плохой 2" xfId="31"/>
    <cellStyle name="Пояснение 2" xfId="32"/>
    <cellStyle name="Примечание 2" xfId="33"/>
    <cellStyle name="Связанная ячейка 2" xfId="34"/>
    <cellStyle name="Текст предупреждения 2" xfId="35"/>
    <cellStyle name="Финансовый 2" xfId="36"/>
    <cellStyle name="Финансовый 3" xfId="37"/>
    <cellStyle name="Финансовый 4" xfId="38"/>
    <cellStyle name="Финансовый 4 2" xfId="39"/>
    <cellStyle name="Финансовый 5" xfId="4"/>
    <cellStyle name="Финансовый 5 2" xfId="40"/>
    <cellStyle name="Хороший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30"/>
  <sheetViews>
    <sheetView tabSelected="1" view="pageBreakPreview" zoomScale="90" zoomScaleNormal="100" zoomScaleSheetLayoutView="90" workbookViewId="0">
      <selection activeCell="G13" sqref="G13"/>
    </sheetView>
  </sheetViews>
  <sheetFormatPr defaultRowHeight="15" x14ac:dyDescent="0.25"/>
  <cols>
    <col min="1" max="1" width="21.5703125" style="3" customWidth="1"/>
    <col min="2" max="2" width="65.7109375" style="3" customWidth="1"/>
    <col min="3" max="3" width="15.28515625" style="3" customWidth="1"/>
    <col min="4" max="4" width="15.5703125" style="3" customWidth="1"/>
    <col min="5" max="6" width="13" style="3" bestFit="1" customWidth="1"/>
    <col min="7" max="16384" width="9.140625" style="3"/>
  </cols>
  <sheetData>
    <row r="1" spans="1:12" ht="15.75" x14ac:dyDescent="0.25">
      <c r="A1" s="1"/>
      <c r="B1" s="61" t="s">
        <v>0</v>
      </c>
      <c r="C1" s="61"/>
      <c r="D1" s="61"/>
      <c r="E1" s="2"/>
    </row>
    <row r="2" spans="1:12" ht="15.75" x14ac:dyDescent="0.25">
      <c r="A2" s="1"/>
      <c r="B2" s="62" t="s">
        <v>1</v>
      </c>
      <c r="C2" s="62"/>
      <c r="D2" s="62"/>
      <c r="F2" s="2"/>
    </row>
    <row r="3" spans="1:12" ht="15.75" x14ac:dyDescent="0.25">
      <c r="B3" s="62" t="s">
        <v>2</v>
      </c>
      <c r="C3" s="62"/>
      <c r="D3" s="62"/>
      <c r="E3" s="4"/>
      <c r="F3" s="2"/>
    </row>
    <row r="4" spans="1:12" ht="15.75" x14ac:dyDescent="0.25">
      <c r="B4" s="62" t="s">
        <v>3</v>
      </c>
      <c r="C4" s="62"/>
      <c r="D4" s="62"/>
      <c r="E4" s="4"/>
      <c r="F4" s="2"/>
    </row>
    <row r="5" spans="1:12" ht="15.75" x14ac:dyDescent="0.25">
      <c r="A5" s="5"/>
      <c r="C5" s="6"/>
    </row>
    <row r="6" spans="1:12" x14ac:dyDescent="0.25">
      <c r="A6" s="5"/>
    </row>
    <row r="7" spans="1:12" x14ac:dyDescent="0.25">
      <c r="A7" s="63" t="s">
        <v>4</v>
      </c>
      <c r="B7" s="63"/>
      <c r="C7" s="63"/>
      <c r="D7" s="63"/>
    </row>
    <row r="8" spans="1:12" x14ac:dyDescent="0.25">
      <c r="A8" s="63" t="s">
        <v>5</v>
      </c>
      <c r="B8" s="63"/>
      <c r="C8" s="63"/>
      <c r="D8" s="63"/>
    </row>
    <row r="9" spans="1:12" ht="15.75" thickBot="1" x14ac:dyDescent="0.3">
      <c r="A9" s="7"/>
      <c r="B9" s="7"/>
      <c r="C9" s="8"/>
      <c r="D9" s="8" t="s">
        <v>6</v>
      </c>
    </row>
    <row r="10" spans="1:12" ht="15.75" thickBot="1" x14ac:dyDescent="0.3">
      <c r="A10" s="57" t="s">
        <v>7</v>
      </c>
      <c r="B10" s="57" t="s">
        <v>8</v>
      </c>
      <c r="C10" s="59" t="s">
        <v>9</v>
      </c>
      <c r="D10" s="60"/>
    </row>
    <row r="11" spans="1:12" ht="15.75" thickBot="1" x14ac:dyDescent="0.3">
      <c r="A11" s="58"/>
      <c r="B11" s="58"/>
      <c r="C11" s="9" t="s">
        <v>10</v>
      </c>
      <c r="D11" s="9" t="s">
        <v>11</v>
      </c>
    </row>
    <row r="12" spans="1:12" ht="15.75" thickBot="1" x14ac:dyDescent="0.3">
      <c r="A12" s="10">
        <v>1</v>
      </c>
      <c r="B12" s="11">
        <v>2</v>
      </c>
      <c r="C12" s="12">
        <v>3</v>
      </c>
      <c r="D12" s="12">
        <v>4</v>
      </c>
      <c r="E12" s="13"/>
      <c r="F12" s="13"/>
      <c r="G12" s="13"/>
      <c r="H12" s="13"/>
      <c r="I12" s="13"/>
      <c r="J12" s="13"/>
      <c r="K12" s="13"/>
      <c r="L12" s="13"/>
    </row>
    <row r="13" spans="1:12" x14ac:dyDescent="0.25">
      <c r="A13" s="14"/>
      <c r="B13" s="15"/>
      <c r="C13" s="15"/>
      <c r="D13" s="15"/>
      <c r="E13" s="13"/>
      <c r="F13" s="13"/>
      <c r="G13" s="13"/>
      <c r="H13" s="13"/>
      <c r="I13" s="13"/>
      <c r="J13" s="13"/>
      <c r="K13" s="13"/>
      <c r="L13" s="13"/>
    </row>
    <row r="14" spans="1:12" x14ac:dyDescent="0.25">
      <c r="A14" s="16" t="s">
        <v>12</v>
      </c>
      <c r="B14" s="17" t="s">
        <v>13</v>
      </c>
      <c r="C14" s="18">
        <f>C15+C18+C28+C30+C33+C36+C37+C41+C45+C46+C47</f>
        <v>6264741</v>
      </c>
      <c r="D14" s="18">
        <f>D15+D18+D28+D30+D33+D36+D37+D41+D45+D46+D47</f>
        <v>6712412</v>
      </c>
      <c r="E14" s="13"/>
      <c r="F14" s="13"/>
      <c r="G14" s="13"/>
      <c r="H14" s="13"/>
      <c r="I14" s="13"/>
      <c r="J14" s="13"/>
      <c r="K14" s="13"/>
      <c r="L14" s="13"/>
    </row>
    <row r="15" spans="1:12" x14ac:dyDescent="0.25">
      <c r="A15" s="16" t="s">
        <v>14</v>
      </c>
      <c r="B15" s="17" t="s">
        <v>15</v>
      </c>
      <c r="C15" s="18">
        <f>C16+C17</f>
        <v>3801552</v>
      </c>
      <c r="D15" s="18">
        <f>D16+D17</f>
        <v>3938505</v>
      </c>
      <c r="E15" s="13"/>
      <c r="F15" s="13"/>
      <c r="G15" s="13"/>
      <c r="H15" s="13"/>
      <c r="I15" s="13"/>
      <c r="J15" s="13"/>
      <c r="K15" s="13"/>
      <c r="L15" s="13"/>
    </row>
    <row r="16" spans="1:12" x14ac:dyDescent="0.25">
      <c r="A16" s="19" t="s">
        <v>16</v>
      </c>
      <c r="B16" s="20" t="s">
        <v>17</v>
      </c>
      <c r="C16" s="21">
        <v>510774</v>
      </c>
      <c r="D16" s="21">
        <v>532549</v>
      </c>
      <c r="E16" s="13"/>
      <c r="F16" s="13"/>
      <c r="G16" s="13"/>
      <c r="H16" s="13"/>
      <c r="I16" s="13"/>
      <c r="J16" s="13"/>
      <c r="K16" s="13"/>
      <c r="L16" s="13"/>
    </row>
    <row r="17" spans="1:14" x14ac:dyDescent="0.25">
      <c r="A17" s="19" t="s">
        <v>18</v>
      </c>
      <c r="B17" s="20" t="s">
        <v>19</v>
      </c>
      <c r="C17" s="21">
        <v>3290778</v>
      </c>
      <c r="D17" s="21">
        <v>3405956</v>
      </c>
      <c r="E17" s="13"/>
      <c r="F17" s="13"/>
      <c r="G17" s="13"/>
      <c r="H17" s="13"/>
      <c r="I17" s="13"/>
      <c r="J17" s="13"/>
      <c r="K17" s="13"/>
      <c r="L17" s="13"/>
    </row>
    <row r="18" spans="1:14" ht="42.75" x14ac:dyDescent="0.25">
      <c r="A18" s="16" t="s">
        <v>20</v>
      </c>
      <c r="B18" s="17" t="s">
        <v>21</v>
      </c>
      <c r="C18" s="22">
        <f>C19+C22+C24+C26+C20+C21+C23+C25+C27</f>
        <v>1523260</v>
      </c>
      <c r="D18" s="22">
        <f>D19+D22+D24+D26+D20+D21+D23+D25+D27</f>
        <v>1808969</v>
      </c>
      <c r="E18" s="13"/>
      <c r="F18" s="13"/>
      <c r="G18" s="13"/>
      <c r="H18" s="13"/>
      <c r="I18" s="13"/>
      <c r="J18" s="13"/>
      <c r="K18" s="13"/>
      <c r="L18" s="13"/>
      <c r="M18" s="13"/>
      <c r="N18" s="13"/>
    </row>
    <row r="19" spans="1:14" ht="135" x14ac:dyDescent="0.25">
      <c r="A19" s="19" t="s">
        <v>22</v>
      </c>
      <c r="B19" s="20" t="s">
        <v>23</v>
      </c>
      <c r="C19" s="23">
        <v>54265</v>
      </c>
      <c r="D19" s="23">
        <v>63749</v>
      </c>
      <c r="E19" s="13"/>
      <c r="F19" s="13"/>
      <c r="G19" s="13"/>
      <c r="H19" s="13"/>
      <c r="I19" s="13"/>
      <c r="J19" s="13"/>
      <c r="K19" s="13"/>
      <c r="L19" s="13"/>
      <c r="M19" s="13"/>
      <c r="N19" s="13"/>
    </row>
    <row r="20" spans="1:14" ht="180" x14ac:dyDescent="0.25">
      <c r="A20" s="19" t="s">
        <v>24</v>
      </c>
      <c r="B20" s="20" t="s">
        <v>25</v>
      </c>
      <c r="C20" s="23">
        <v>20855</v>
      </c>
      <c r="D20" s="23">
        <v>22050</v>
      </c>
      <c r="E20" s="13"/>
      <c r="F20" s="13"/>
      <c r="G20" s="13"/>
      <c r="H20" s="13"/>
      <c r="I20" s="13"/>
      <c r="J20" s="13"/>
      <c r="K20" s="13"/>
      <c r="L20" s="13"/>
      <c r="M20" s="13"/>
      <c r="N20" s="13"/>
    </row>
    <row r="21" spans="1:14" ht="60" x14ac:dyDescent="0.25">
      <c r="A21" s="19" t="s">
        <v>26</v>
      </c>
      <c r="B21" s="20" t="s">
        <v>27</v>
      </c>
      <c r="C21" s="23">
        <v>1800</v>
      </c>
      <c r="D21" s="23">
        <v>2000</v>
      </c>
      <c r="E21" s="13"/>
      <c r="F21" s="13"/>
      <c r="G21" s="13"/>
      <c r="H21" s="13"/>
      <c r="I21" s="13"/>
      <c r="J21" s="13"/>
      <c r="K21" s="13"/>
      <c r="L21" s="13"/>
      <c r="M21" s="13"/>
      <c r="N21" s="13"/>
    </row>
    <row r="22" spans="1:14" ht="105" x14ac:dyDescent="0.25">
      <c r="A22" s="19" t="s">
        <v>28</v>
      </c>
      <c r="B22" s="20" t="s">
        <v>29</v>
      </c>
      <c r="C22" s="23">
        <v>406867</v>
      </c>
      <c r="D22" s="23">
        <v>435463</v>
      </c>
      <c r="E22" s="13"/>
      <c r="F22" s="13"/>
      <c r="G22" s="13"/>
      <c r="H22" s="13"/>
      <c r="I22" s="13"/>
      <c r="J22" s="13"/>
      <c r="K22" s="13"/>
      <c r="L22" s="13"/>
      <c r="M22" s="13"/>
      <c r="N22" s="13"/>
    </row>
    <row r="23" spans="1:14" ht="105" x14ac:dyDescent="0.25">
      <c r="A23" s="19" t="s">
        <v>30</v>
      </c>
      <c r="B23" s="20" t="s">
        <v>31</v>
      </c>
      <c r="C23" s="23">
        <v>258042</v>
      </c>
      <c r="D23" s="23">
        <v>361409</v>
      </c>
      <c r="E23" s="13"/>
      <c r="F23" s="13"/>
      <c r="G23" s="13"/>
      <c r="H23" s="13"/>
      <c r="I23" s="13"/>
      <c r="J23" s="13"/>
      <c r="K23" s="13"/>
      <c r="L23" s="13"/>
      <c r="M23" s="13"/>
      <c r="N23" s="13"/>
    </row>
    <row r="24" spans="1:14" ht="120" x14ac:dyDescent="0.25">
      <c r="A24" s="19" t="s">
        <v>32</v>
      </c>
      <c r="B24" s="20" t="s">
        <v>33</v>
      </c>
      <c r="C24" s="23">
        <v>2296</v>
      </c>
      <c r="D24" s="23">
        <v>2432</v>
      </c>
      <c r="E24" s="13"/>
      <c r="F24" s="13"/>
      <c r="G24" s="13"/>
      <c r="H24" s="13"/>
      <c r="I24" s="13"/>
      <c r="J24" s="13"/>
      <c r="K24" s="13"/>
      <c r="L24" s="13"/>
      <c r="M24" s="13"/>
      <c r="N24" s="13"/>
    </row>
    <row r="25" spans="1:14" ht="120" x14ac:dyDescent="0.25">
      <c r="A25" s="19" t="s">
        <v>34</v>
      </c>
      <c r="B25" s="20" t="s">
        <v>35</v>
      </c>
      <c r="C25" s="23">
        <v>1456</v>
      </c>
      <c r="D25" s="23">
        <v>2018</v>
      </c>
      <c r="E25" s="13"/>
      <c r="F25" s="13"/>
      <c r="G25" s="13"/>
      <c r="H25" s="13"/>
      <c r="I25" s="13"/>
      <c r="J25" s="13"/>
      <c r="K25" s="13"/>
      <c r="L25" s="13"/>
      <c r="M25" s="13"/>
      <c r="N25" s="13"/>
    </row>
    <row r="26" spans="1:14" ht="105" x14ac:dyDescent="0.25">
      <c r="A26" s="19" t="s">
        <v>36</v>
      </c>
      <c r="B26" s="20" t="s">
        <v>37</v>
      </c>
      <c r="C26" s="23">
        <v>475872</v>
      </c>
      <c r="D26" s="23">
        <v>502665</v>
      </c>
      <c r="E26" s="13"/>
      <c r="F26" s="13"/>
      <c r="G26" s="13"/>
      <c r="H26" s="13"/>
      <c r="I26" s="13"/>
      <c r="J26" s="13"/>
      <c r="K26" s="13"/>
      <c r="L26" s="13"/>
      <c r="M26" s="13"/>
      <c r="N26" s="13"/>
    </row>
    <row r="27" spans="1:14" ht="105" x14ac:dyDescent="0.25">
      <c r="A27" s="19" t="s">
        <v>38</v>
      </c>
      <c r="B27" s="20" t="s">
        <v>39</v>
      </c>
      <c r="C27" s="23">
        <v>301807</v>
      </c>
      <c r="D27" s="23">
        <v>417183</v>
      </c>
      <c r="E27" s="13"/>
      <c r="F27" s="13"/>
      <c r="G27" s="13"/>
      <c r="H27" s="13"/>
      <c r="I27" s="13"/>
      <c r="J27" s="13"/>
      <c r="K27" s="13"/>
      <c r="L27" s="13"/>
      <c r="M27" s="13"/>
      <c r="N27" s="13"/>
    </row>
    <row r="28" spans="1:14" x14ac:dyDescent="0.25">
      <c r="A28" s="16" t="s">
        <v>40</v>
      </c>
      <c r="B28" s="17" t="s">
        <v>41</v>
      </c>
      <c r="C28" s="18">
        <f>C29</f>
        <v>6400</v>
      </c>
      <c r="D28" s="18">
        <f>D29</f>
        <v>7000</v>
      </c>
      <c r="E28" s="13"/>
      <c r="F28" s="13"/>
      <c r="G28" s="13"/>
      <c r="H28" s="13"/>
      <c r="I28" s="13"/>
      <c r="J28" s="13"/>
      <c r="K28" s="13"/>
      <c r="L28" s="13"/>
      <c r="M28" s="13"/>
      <c r="N28" s="13"/>
    </row>
    <row r="29" spans="1:14" x14ac:dyDescent="0.25">
      <c r="A29" s="19" t="s">
        <v>42</v>
      </c>
      <c r="B29" s="20" t="s">
        <v>43</v>
      </c>
      <c r="C29" s="21">
        <v>6400</v>
      </c>
      <c r="D29" s="21">
        <v>7000</v>
      </c>
      <c r="E29" s="13"/>
      <c r="F29" s="13"/>
      <c r="G29" s="13"/>
      <c r="H29" s="13"/>
      <c r="I29" s="13"/>
      <c r="J29" s="13"/>
      <c r="K29" s="13"/>
      <c r="L29" s="13"/>
      <c r="M29" s="13"/>
      <c r="N29" s="13"/>
    </row>
    <row r="30" spans="1:14" x14ac:dyDescent="0.25">
      <c r="A30" s="16" t="s">
        <v>44</v>
      </c>
      <c r="B30" s="17" t="s">
        <v>45</v>
      </c>
      <c r="C30" s="18">
        <f>C31+C32</f>
        <v>528650</v>
      </c>
      <c r="D30" s="18">
        <f>D31+D32</f>
        <v>546874</v>
      </c>
      <c r="E30" s="13"/>
      <c r="F30" s="13"/>
      <c r="G30" s="13"/>
      <c r="H30" s="13"/>
      <c r="I30" s="13"/>
      <c r="J30" s="13"/>
      <c r="K30" s="13"/>
      <c r="L30" s="13"/>
      <c r="M30" s="13"/>
      <c r="N30" s="13"/>
    </row>
    <row r="31" spans="1:14" x14ac:dyDescent="0.25">
      <c r="A31" s="19" t="s">
        <v>46</v>
      </c>
      <c r="B31" s="20" t="s">
        <v>47</v>
      </c>
      <c r="C31" s="21">
        <v>338411</v>
      </c>
      <c r="D31" s="21">
        <v>346555</v>
      </c>
      <c r="E31" s="13"/>
      <c r="F31" s="13"/>
      <c r="G31" s="13"/>
      <c r="H31" s="13"/>
      <c r="I31" s="13"/>
      <c r="J31" s="13"/>
      <c r="K31" s="13"/>
      <c r="L31" s="13"/>
      <c r="M31" s="13"/>
      <c r="N31" s="13"/>
    </row>
    <row r="32" spans="1:14" x14ac:dyDescent="0.25">
      <c r="A32" s="19" t="s">
        <v>48</v>
      </c>
      <c r="B32" s="20" t="s">
        <v>49</v>
      </c>
      <c r="C32" s="21">
        <v>190239</v>
      </c>
      <c r="D32" s="21">
        <v>200319</v>
      </c>
      <c r="E32" s="13"/>
      <c r="F32" s="13"/>
      <c r="G32" s="13"/>
      <c r="H32" s="13"/>
      <c r="I32" s="13"/>
      <c r="J32" s="13"/>
      <c r="K32" s="13"/>
      <c r="L32" s="13"/>
      <c r="M32" s="13"/>
      <c r="N32" s="13"/>
    </row>
    <row r="33" spans="1:14" ht="28.5" x14ac:dyDescent="0.25">
      <c r="A33" s="16" t="s">
        <v>50</v>
      </c>
      <c r="B33" s="17" t="s">
        <v>51</v>
      </c>
      <c r="C33" s="18">
        <f>C34+C35</f>
        <v>202256</v>
      </c>
      <c r="D33" s="18">
        <f>D34+D35</f>
        <v>204650</v>
      </c>
      <c r="E33" s="13"/>
      <c r="F33" s="13"/>
      <c r="G33" s="13"/>
      <c r="H33" s="13"/>
      <c r="I33" s="13"/>
      <c r="J33" s="13"/>
      <c r="K33" s="13"/>
      <c r="L33" s="13"/>
      <c r="M33" s="13"/>
      <c r="N33" s="13"/>
    </row>
    <row r="34" spans="1:14" x14ac:dyDescent="0.25">
      <c r="A34" s="19" t="s">
        <v>52</v>
      </c>
      <c r="B34" s="20" t="s">
        <v>53</v>
      </c>
      <c r="C34" s="21">
        <v>199703</v>
      </c>
      <c r="D34" s="21">
        <v>202036</v>
      </c>
      <c r="E34" s="13"/>
      <c r="F34" s="13"/>
      <c r="G34" s="13"/>
      <c r="H34" s="13"/>
      <c r="I34" s="13"/>
      <c r="J34" s="13"/>
      <c r="K34" s="13"/>
      <c r="L34" s="13"/>
      <c r="M34" s="13"/>
      <c r="N34" s="13"/>
    </row>
    <row r="35" spans="1:14" ht="30" x14ac:dyDescent="0.25">
      <c r="A35" s="19" t="s">
        <v>54</v>
      </c>
      <c r="B35" s="24" t="s">
        <v>55</v>
      </c>
      <c r="C35" s="25">
        <v>2553</v>
      </c>
      <c r="D35" s="25">
        <v>2614</v>
      </c>
      <c r="E35" s="13"/>
      <c r="F35" s="13"/>
      <c r="G35" s="13"/>
      <c r="H35" s="13"/>
      <c r="I35" s="13"/>
      <c r="J35" s="13"/>
      <c r="K35" s="13"/>
      <c r="L35" s="13"/>
      <c r="M35" s="13"/>
      <c r="N35" s="13"/>
    </row>
    <row r="36" spans="1:14" x14ac:dyDescent="0.25">
      <c r="A36" s="26" t="s">
        <v>56</v>
      </c>
      <c r="B36" s="27" t="s">
        <v>57</v>
      </c>
      <c r="C36" s="28">
        <v>27680</v>
      </c>
      <c r="D36" s="28">
        <v>30387</v>
      </c>
      <c r="E36" s="13"/>
      <c r="F36" s="13"/>
      <c r="G36" s="13"/>
      <c r="H36" s="13"/>
      <c r="I36" s="13"/>
      <c r="J36" s="13"/>
      <c r="K36" s="13"/>
      <c r="L36" s="13"/>
      <c r="M36" s="13"/>
      <c r="N36" s="13"/>
    </row>
    <row r="37" spans="1:14" ht="42.75" x14ac:dyDescent="0.25">
      <c r="A37" s="16" t="s">
        <v>58</v>
      </c>
      <c r="B37" s="27" t="s">
        <v>59</v>
      </c>
      <c r="C37" s="28">
        <f>C38+C39+C40</f>
        <v>4585</v>
      </c>
      <c r="D37" s="28">
        <f>D38+D39+D40</f>
        <v>4749</v>
      </c>
      <c r="E37" s="13"/>
      <c r="F37" s="13"/>
      <c r="G37" s="13"/>
      <c r="H37" s="13"/>
      <c r="I37" s="13"/>
      <c r="J37" s="13"/>
      <c r="K37" s="13"/>
      <c r="L37" s="13"/>
      <c r="M37" s="13"/>
      <c r="N37" s="13"/>
    </row>
    <row r="38" spans="1:14" ht="60" x14ac:dyDescent="0.25">
      <c r="A38" s="19" t="s">
        <v>60</v>
      </c>
      <c r="B38" s="24" t="s">
        <v>61</v>
      </c>
      <c r="C38" s="25">
        <v>300</v>
      </c>
      <c r="D38" s="25">
        <v>300</v>
      </c>
      <c r="E38" s="13"/>
      <c r="F38" s="13"/>
      <c r="G38" s="13"/>
      <c r="H38" s="13"/>
      <c r="I38" s="13"/>
      <c r="J38" s="13"/>
      <c r="K38" s="13"/>
      <c r="L38" s="13"/>
      <c r="M38" s="13"/>
      <c r="N38" s="13"/>
    </row>
    <row r="39" spans="1:14" ht="90" x14ac:dyDescent="0.25">
      <c r="A39" s="19" t="s">
        <v>62</v>
      </c>
      <c r="B39" s="24" t="s">
        <v>63</v>
      </c>
      <c r="C39" s="25">
        <v>4260</v>
      </c>
      <c r="D39" s="25">
        <v>4424</v>
      </c>
    </row>
    <row r="40" spans="1:14" ht="30" x14ac:dyDescent="0.25">
      <c r="A40" s="19" t="s">
        <v>64</v>
      </c>
      <c r="B40" s="24" t="s">
        <v>65</v>
      </c>
      <c r="C40" s="25">
        <v>25</v>
      </c>
      <c r="D40" s="25">
        <v>25</v>
      </c>
    </row>
    <row r="41" spans="1:14" ht="28.5" x14ac:dyDescent="0.25">
      <c r="A41" s="16" t="s">
        <v>66</v>
      </c>
      <c r="B41" s="27" t="s">
        <v>67</v>
      </c>
      <c r="C41" s="28">
        <f>C42+C43+C44</f>
        <v>21401</v>
      </c>
      <c r="D41" s="28">
        <f>D42+D43+D44</f>
        <v>22012</v>
      </c>
    </row>
    <row r="42" spans="1:14" x14ac:dyDescent="0.25">
      <c r="A42" s="19" t="s">
        <v>68</v>
      </c>
      <c r="B42" s="24" t="s">
        <v>69</v>
      </c>
      <c r="C42" s="25">
        <v>14785</v>
      </c>
      <c r="D42" s="25">
        <v>15288</v>
      </c>
    </row>
    <row r="43" spans="1:14" x14ac:dyDescent="0.25">
      <c r="A43" s="19" t="s">
        <v>70</v>
      </c>
      <c r="B43" s="24" t="s">
        <v>71</v>
      </c>
      <c r="C43" s="25">
        <v>2991</v>
      </c>
      <c r="D43" s="25">
        <v>3059</v>
      </c>
    </row>
    <row r="44" spans="1:14" x14ac:dyDescent="0.25">
      <c r="A44" s="19" t="s">
        <v>72</v>
      </c>
      <c r="B44" s="24" t="s">
        <v>73</v>
      </c>
      <c r="C44" s="25">
        <v>3625</v>
      </c>
      <c r="D44" s="25">
        <v>3665</v>
      </c>
    </row>
    <row r="45" spans="1:14" ht="28.5" x14ac:dyDescent="0.25">
      <c r="A45" s="16" t="s">
        <v>74</v>
      </c>
      <c r="B45" s="27" t="s">
        <v>75</v>
      </c>
      <c r="C45" s="28">
        <v>17189</v>
      </c>
      <c r="D45" s="28">
        <v>17207</v>
      </c>
    </row>
    <row r="46" spans="1:14" x14ac:dyDescent="0.25">
      <c r="A46" s="16" t="s">
        <v>76</v>
      </c>
      <c r="B46" s="27" t="s">
        <v>77</v>
      </c>
      <c r="C46" s="28">
        <v>840</v>
      </c>
      <c r="D46" s="28">
        <v>880</v>
      </c>
    </row>
    <row r="47" spans="1:14" x14ac:dyDescent="0.25">
      <c r="A47" s="16" t="s">
        <v>78</v>
      </c>
      <c r="B47" s="27" t="s">
        <v>79</v>
      </c>
      <c r="C47" s="28">
        <v>130928</v>
      </c>
      <c r="D47" s="28">
        <v>131179</v>
      </c>
    </row>
    <row r="48" spans="1:14" s="30" customFormat="1" ht="14.25" x14ac:dyDescent="0.2">
      <c r="A48" s="29"/>
      <c r="C48" s="31"/>
      <c r="D48" s="31"/>
    </row>
    <row r="49" spans="1:14" s="34" customFormat="1" ht="14.25" x14ac:dyDescent="0.2">
      <c r="A49" s="16" t="s">
        <v>80</v>
      </c>
      <c r="B49" s="32" t="s">
        <v>81</v>
      </c>
      <c r="C49" s="33">
        <f>C50</f>
        <v>30831982</v>
      </c>
      <c r="D49" s="33">
        <f>D50</f>
        <v>31050528.400000002</v>
      </c>
    </row>
    <row r="50" spans="1:14" s="37" customFormat="1" ht="30" x14ac:dyDescent="0.25">
      <c r="A50" s="19" t="s">
        <v>82</v>
      </c>
      <c r="B50" s="35" t="s">
        <v>83</v>
      </c>
      <c r="C50" s="36">
        <f>C51+C54+C99+C121</f>
        <v>30831982</v>
      </c>
      <c r="D50" s="36">
        <f>D51+D54+D99+D121</f>
        <v>31050528.400000002</v>
      </c>
    </row>
    <row r="51" spans="1:14" s="41" customFormat="1" ht="30" x14ac:dyDescent="0.25">
      <c r="A51" s="38" t="s">
        <v>84</v>
      </c>
      <c r="B51" s="39" t="s">
        <v>85</v>
      </c>
      <c r="C51" s="40">
        <f>C52+C53</f>
        <v>20004467.600000001</v>
      </c>
      <c r="D51" s="40">
        <f>D52+D53</f>
        <v>20004467.600000001</v>
      </c>
    </row>
    <row r="52" spans="1:14" s="37" customFormat="1" ht="30" x14ac:dyDescent="0.25">
      <c r="A52" s="19" t="s">
        <v>86</v>
      </c>
      <c r="B52" s="42" t="s">
        <v>87</v>
      </c>
      <c r="C52" s="36">
        <v>18625857.600000001</v>
      </c>
      <c r="D52" s="36">
        <v>18625857.600000001</v>
      </c>
    </row>
    <row r="53" spans="1:14" s="37" customFormat="1" ht="45" x14ac:dyDescent="0.25">
      <c r="A53" s="19" t="s">
        <v>88</v>
      </c>
      <c r="B53" s="42" t="s">
        <v>89</v>
      </c>
      <c r="C53" s="36">
        <v>1378610</v>
      </c>
      <c r="D53" s="36">
        <v>1378610</v>
      </c>
    </row>
    <row r="54" spans="1:14" s="41" customFormat="1" ht="30" x14ac:dyDescent="0.25">
      <c r="A54" s="38" t="s">
        <v>90</v>
      </c>
      <c r="B54" s="39" t="s">
        <v>91</v>
      </c>
      <c r="C54" s="40">
        <f>SUM(C55:C98)</f>
        <v>2873426.1999999993</v>
      </c>
      <c r="D54" s="40">
        <f>SUM(D55:D98)</f>
        <v>3078893.3999999994</v>
      </c>
      <c r="E54" s="43"/>
    </row>
    <row r="55" spans="1:14" s="45" customFormat="1" ht="45" x14ac:dyDescent="0.25">
      <c r="A55" s="19" t="s">
        <v>92</v>
      </c>
      <c r="B55" s="35" t="s">
        <v>93</v>
      </c>
      <c r="C55" s="36">
        <v>27760.2</v>
      </c>
      <c r="D55" s="36">
        <v>14884.2</v>
      </c>
      <c r="E55" s="44"/>
    </row>
    <row r="56" spans="1:14" s="47" customFormat="1" ht="60" x14ac:dyDescent="0.25">
      <c r="A56" s="19" t="s">
        <v>94</v>
      </c>
      <c r="B56" s="46" t="s">
        <v>95</v>
      </c>
      <c r="C56" s="36">
        <v>3154.3</v>
      </c>
      <c r="D56" s="36">
        <v>3154.3</v>
      </c>
    </row>
    <row r="57" spans="1:14" s="47" customFormat="1" ht="60" x14ac:dyDescent="0.25">
      <c r="A57" s="48" t="s">
        <v>96</v>
      </c>
      <c r="B57" s="49" t="s">
        <v>97</v>
      </c>
      <c r="C57" s="36">
        <v>235044.4</v>
      </c>
      <c r="D57" s="36">
        <v>235044.4</v>
      </c>
    </row>
    <row r="58" spans="1:14" s="47" customFormat="1" ht="45" x14ac:dyDescent="0.25">
      <c r="A58" s="48" t="s">
        <v>98</v>
      </c>
      <c r="B58" s="49" t="s">
        <v>99</v>
      </c>
      <c r="C58" s="36">
        <v>28103.5</v>
      </c>
      <c r="D58" s="36">
        <v>27571.200000000001</v>
      </c>
    </row>
    <row r="59" spans="1:14" s="47" customFormat="1" ht="60" x14ac:dyDescent="0.25">
      <c r="A59" s="48" t="s">
        <v>100</v>
      </c>
      <c r="B59" s="49" t="s">
        <v>101</v>
      </c>
      <c r="C59" s="36">
        <v>10008</v>
      </c>
      <c r="D59" s="36">
        <v>6975</v>
      </c>
      <c r="E59" s="37"/>
      <c r="F59" s="37"/>
      <c r="G59" s="37"/>
      <c r="H59" s="37"/>
      <c r="I59" s="37"/>
      <c r="J59" s="37"/>
      <c r="K59" s="37"/>
      <c r="L59" s="37"/>
      <c r="M59" s="37"/>
      <c r="N59" s="37"/>
    </row>
    <row r="60" spans="1:14" s="47" customFormat="1" ht="76.5" customHeight="1" x14ac:dyDescent="0.25">
      <c r="A60" s="48" t="s">
        <v>102</v>
      </c>
      <c r="B60" s="49" t="s">
        <v>103</v>
      </c>
      <c r="C60" s="36">
        <v>23760</v>
      </c>
      <c r="D60" s="36">
        <v>23760</v>
      </c>
      <c r="E60" s="37"/>
      <c r="F60" s="37"/>
      <c r="G60" s="37"/>
      <c r="H60" s="37"/>
      <c r="I60" s="37"/>
      <c r="J60" s="37"/>
      <c r="K60" s="37"/>
      <c r="L60" s="37"/>
      <c r="M60" s="37"/>
      <c r="N60" s="37"/>
    </row>
    <row r="61" spans="1:14" s="47" customFormat="1" ht="45" x14ac:dyDescent="0.25">
      <c r="A61" s="48" t="s">
        <v>104</v>
      </c>
      <c r="B61" s="49" t="s">
        <v>105</v>
      </c>
      <c r="C61" s="36">
        <v>0</v>
      </c>
      <c r="D61" s="36">
        <v>237669.4</v>
      </c>
      <c r="E61" s="37"/>
      <c r="F61" s="37"/>
      <c r="G61" s="37"/>
      <c r="H61" s="37"/>
      <c r="I61" s="37"/>
      <c r="J61" s="37"/>
      <c r="K61" s="37"/>
      <c r="L61" s="37"/>
      <c r="M61" s="37"/>
      <c r="N61" s="37"/>
    </row>
    <row r="62" spans="1:14" s="47" customFormat="1" ht="75" x14ac:dyDescent="0.25">
      <c r="A62" s="48" t="s">
        <v>106</v>
      </c>
      <c r="B62" s="49" t="s">
        <v>107</v>
      </c>
      <c r="C62" s="36">
        <v>26895.8</v>
      </c>
      <c r="D62" s="36"/>
      <c r="E62" s="37"/>
      <c r="F62" s="37"/>
      <c r="G62" s="37"/>
      <c r="H62" s="37"/>
      <c r="I62" s="37"/>
      <c r="J62" s="37"/>
      <c r="K62" s="37"/>
      <c r="L62" s="37"/>
      <c r="M62" s="37"/>
      <c r="N62" s="37"/>
    </row>
    <row r="63" spans="1:14" s="47" customFormat="1" ht="60" x14ac:dyDescent="0.25">
      <c r="A63" s="48" t="s">
        <v>108</v>
      </c>
      <c r="B63" s="49" t="s">
        <v>109</v>
      </c>
      <c r="C63" s="36">
        <v>6979.9</v>
      </c>
      <c r="D63" s="36">
        <v>0</v>
      </c>
      <c r="E63" s="37"/>
      <c r="F63" s="37"/>
      <c r="G63" s="37"/>
      <c r="H63" s="37"/>
      <c r="I63" s="37"/>
      <c r="J63" s="37"/>
      <c r="K63" s="37"/>
      <c r="L63" s="37"/>
      <c r="M63" s="37"/>
      <c r="N63" s="37"/>
    </row>
    <row r="64" spans="1:14" s="47" customFormat="1" ht="30" x14ac:dyDescent="0.25">
      <c r="A64" s="48" t="s">
        <v>110</v>
      </c>
      <c r="B64" s="49" t="s">
        <v>111</v>
      </c>
      <c r="C64" s="36">
        <v>7463.4</v>
      </c>
      <c r="D64" s="36">
        <v>7463.4</v>
      </c>
      <c r="E64" s="37"/>
      <c r="F64" s="37"/>
      <c r="G64" s="37"/>
      <c r="H64" s="37"/>
      <c r="I64" s="37"/>
      <c r="J64" s="37"/>
      <c r="K64" s="37"/>
      <c r="L64" s="37"/>
      <c r="M64" s="37"/>
      <c r="N64" s="37"/>
    </row>
    <row r="65" spans="1:14" s="47" customFormat="1" ht="45" x14ac:dyDescent="0.25">
      <c r="A65" s="48" t="s">
        <v>112</v>
      </c>
      <c r="B65" s="49" t="s">
        <v>113</v>
      </c>
      <c r="C65" s="36">
        <v>11037</v>
      </c>
      <c r="D65" s="36">
        <v>11388</v>
      </c>
      <c r="E65" s="37"/>
      <c r="F65" s="37"/>
      <c r="G65" s="37"/>
      <c r="H65" s="37"/>
      <c r="I65" s="37"/>
      <c r="J65" s="37"/>
      <c r="K65" s="37"/>
      <c r="L65" s="37"/>
      <c r="M65" s="37"/>
      <c r="N65" s="37"/>
    </row>
    <row r="66" spans="1:14" s="47" customFormat="1" ht="60" x14ac:dyDescent="0.25">
      <c r="A66" s="48" t="s">
        <v>114</v>
      </c>
      <c r="B66" s="49" t="s">
        <v>115</v>
      </c>
      <c r="C66" s="36">
        <v>104180.5</v>
      </c>
      <c r="D66" s="36">
        <v>0</v>
      </c>
    </row>
    <row r="67" spans="1:14" s="47" customFormat="1" ht="45" x14ac:dyDescent="0.25">
      <c r="A67" s="48" t="s">
        <v>116</v>
      </c>
      <c r="B67" s="49" t="s">
        <v>117</v>
      </c>
      <c r="C67" s="36">
        <v>6510.5</v>
      </c>
      <c r="D67" s="36">
        <v>6512.3</v>
      </c>
      <c r="E67" s="37"/>
      <c r="F67" s="37"/>
      <c r="G67" s="37"/>
      <c r="H67" s="37"/>
      <c r="I67" s="37"/>
      <c r="J67" s="37"/>
      <c r="K67" s="37"/>
      <c r="L67" s="37"/>
      <c r="M67" s="37"/>
      <c r="N67" s="37"/>
    </row>
    <row r="68" spans="1:14" s="47" customFormat="1" ht="45" x14ac:dyDescent="0.25">
      <c r="A68" s="48" t="s">
        <v>118</v>
      </c>
      <c r="B68" s="49" t="s">
        <v>119</v>
      </c>
      <c r="C68" s="36">
        <v>9187.7000000000007</v>
      </c>
      <c r="D68" s="36">
        <v>9798.6</v>
      </c>
      <c r="E68" s="37"/>
      <c r="F68" s="37"/>
      <c r="G68" s="37"/>
      <c r="H68" s="37"/>
      <c r="I68" s="37"/>
      <c r="J68" s="37"/>
      <c r="K68" s="37"/>
      <c r="L68" s="37"/>
      <c r="M68" s="37"/>
      <c r="N68" s="37"/>
    </row>
    <row r="69" spans="1:14" s="47" customFormat="1" ht="45" x14ac:dyDescent="0.25">
      <c r="A69" s="48" t="s">
        <v>120</v>
      </c>
      <c r="B69" s="49" t="s">
        <v>121</v>
      </c>
      <c r="C69" s="36">
        <v>0</v>
      </c>
      <c r="D69" s="36">
        <v>226386.4</v>
      </c>
      <c r="E69" s="37"/>
      <c r="F69" s="37"/>
      <c r="G69" s="37"/>
      <c r="H69" s="37"/>
      <c r="I69" s="37"/>
      <c r="J69" s="37"/>
      <c r="K69" s="37"/>
      <c r="L69" s="37"/>
      <c r="M69" s="37"/>
      <c r="N69" s="37"/>
    </row>
    <row r="70" spans="1:14" s="47" customFormat="1" ht="45" x14ac:dyDescent="0.25">
      <c r="A70" s="48" t="s">
        <v>122</v>
      </c>
      <c r="B70" s="49" t="s">
        <v>123</v>
      </c>
      <c r="C70" s="36">
        <v>481124.6</v>
      </c>
      <c r="D70" s="36">
        <v>564159.69999999995</v>
      </c>
    </row>
    <row r="71" spans="1:14" s="47" customFormat="1" ht="30" x14ac:dyDescent="0.25">
      <c r="A71" s="48" t="s">
        <v>124</v>
      </c>
      <c r="B71" s="49" t="s">
        <v>125</v>
      </c>
      <c r="C71" s="36">
        <v>30898.5</v>
      </c>
      <c r="D71" s="36">
        <v>0</v>
      </c>
      <c r="E71" s="37"/>
      <c r="F71" s="37"/>
      <c r="G71" s="37"/>
      <c r="H71" s="37"/>
      <c r="I71" s="37"/>
      <c r="J71" s="37"/>
      <c r="K71" s="37"/>
      <c r="L71" s="37"/>
      <c r="M71" s="37"/>
      <c r="N71" s="37"/>
    </row>
    <row r="72" spans="1:14" s="47" customFormat="1" ht="75" x14ac:dyDescent="0.25">
      <c r="A72" s="48" t="s">
        <v>126</v>
      </c>
      <c r="B72" s="49" t="s">
        <v>127</v>
      </c>
      <c r="C72" s="36">
        <v>2537.3000000000002</v>
      </c>
      <c r="D72" s="36">
        <v>2537.3000000000002</v>
      </c>
      <c r="E72" s="37"/>
      <c r="F72" s="37"/>
      <c r="G72" s="37"/>
      <c r="H72" s="37"/>
      <c r="I72" s="37"/>
      <c r="J72" s="37"/>
      <c r="K72" s="37"/>
      <c r="L72" s="37"/>
      <c r="M72" s="37"/>
      <c r="N72" s="37"/>
    </row>
    <row r="73" spans="1:14" s="47" customFormat="1" ht="30" x14ac:dyDescent="0.25">
      <c r="A73" s="48" t="s">
        <v>128</v>
      </c>
      <c r="B73" s="49" t="s">
        <v>129</v>
      </c>
      <c r="C73" s="36">
        <v>7920</v>
      </c>
      <c r="D73" s="36">
        <v>2475</v>
      </c>
    </row>
    <row r="74" spans="1:14" s="47" customFormat="1" ht="60" x14ac:dyDescent="0.25">
      <c r="A74" s="48" t="s">
        <v>130</v>
      </c>
      <c r="B74" s="49" t="s">
        <v>131</v>
      </c>
      <c r="C74" s="36">
        <v>3927</v>
      </c>
      <c r="D74" s="36">
        <v>3927</v>
      </c>
      <c r="E74" s="37"/>
      <c r="F74" s="37"/>
      <c r="G74" s="37"/>
      <c r="H74" s="37"/>
      <c r="I74" s="37"/>
      <c r="J74" s="37"/>
      <c r="K74" s="37"/>
      <c r="L74" s="37"/>
      <c r="M74" s="37"/>
      <c r="N74" s="37"/>
    </row>
    <row r="75" spans="1:14" s="47" customFormat="1" ht="75" x14ac:dyDescent="0.25">
      <c r="A75" s="48" t="s">
        <v>132</v>
      </c>
      <c r="B75" s="49" t="s">
        <v>133</v>
      </c>
      <c r="C75" s="36">
        <v>610.6</v>
      </c>
      <c r="D75" s="36">
        <v>542.4</v>
      </c>
      <c r="E75" s="37"/>
      <c r="F75" s="37"/>
      <c r="G75" s="37"/>
      <c r="H75" s="37"/>
      <c r="I75" s="37"/>
      <c r="J75" s="37"/>
      <c r="K75" s="37"/>
      <c r="L75" s="37"/>
      <c r="M75" s="37"/>
      <c r="N75" s="37"/>
    </row>
    <row r="76" spans="1:14" s="47" customFormat="1" ht="75" x14ac:dyDescent="0.25">
      <c r="A76" s="48" t="s">
        <v>134</v>
      </c>
      <c r="B76" s="49" t="s">
        <v>135</v>
      </c>
      <c r="C76" s="36">
        <v>342.7</v>
      </c>
      <c r="D76" s="36">
        <v>342.7</v>
      </c>
    </row>
    <row r="77" spans="1:14" s="37" customFormat="1" ht="75" x14ac:dyDescent="0.25">
      <c r="A77" s="48" t="s">
        <v>136</v>
      </c>
      <c r="B77" s="49" t="s">
        <v>137</v>
      </c>
      <c r="C77" s="36">
        <v>6185.5</v>
      </c>
      <c r="D77" s="36">
        <v>6185.5</v>
      </c>
    </row>
    <row r="78" spans="1:14" s="47" customFormat="1" ht="45" x14ac:dyDescent="0.25">
      <c r="A78" s="48" t="s">
        <v>138</v>
      </c>
      <c r="B78" s="49" t="s">
        <v>139</v>
      </c>
      <c r="C78" s="36">
        <v>249.5</v>
      </c>
      <c r="D78" s="36">
        <v>247.6</v>
      </c>
    </row>
    <row r="79" spans="1:14" s="47" customFormat="1" ht="60" x14ac:dyDescent="0.25">
      <c r="A79" s="48" t="s">
        <v>140</v>
      </c>
      <c r="B79" s="49" t="s">
        <v>141</v>
      </c>
      <c r="C79" s="36">
        <v>12903.7</v>
      </c>
      <c r="D79" s="36">
        <v>12716.7</v>
      </c>
    </row>
    <row r="80" spans="1:14" s="37" customFormat="1" ht="60" x14ac:dyDescent="0.25">
      <c r="A80" s="48" t="s">
        <v>142</v>
      </c>
      <c r="B80" s="49" t="s">
        <v>143</v>
      </c>
      <c r="C80" s="36">
        <v>2994.1</v>
      </c>
      <c r="D80" s="36">
        <v>2994.1</v>
      </c>
      <c r="E80" s="47"/>
      <c r="F80" s="47"/>
      <c r="G80" s="47"/>
      <c r="H80" s="47"/>
      <c r="I80" s="47"/>
      <c r="J80" s="47"/>
      <c r="K80" s="47"/>
      <c r="L80" s="47"/>
      <c r="M80" s="47"/>
      <c r="N80" s="47"/>
    </row>
    <row r="81" spans="1:14" s="37" customFormat="1" ht="30" x14ac:dyDescent="0.25">
      <c r="A81" s="48" t="s">
        <v>144</v>
      </c>
      <c r="B81" s="49" t="s">
        <v>145</v>
      </c>
      <c r="C81" s="36">
        <v>89038.399999999994</v>
      </c>
      <c r="D81" s="36">
        <v>87086.1</v>
      </c>
      <c r="E81" s="47"/>
      <c r="F81" s="47"/>
      <c r="G81" s="47"/>
      <c r="H81" s="47"/>
      <c r="I81" s="47"/>
      <c r="J81" s="47"/>
      <c r="K81" s="47"/>
      <c r="L81" s="47"/>
      <c r="M81" s="47"/>
      <c r="N81" s="47"/>
    </row>
    <row r="82" spans="1:14" s="37" customFormat="1" ht="30" x14ac:dyDescent="0.25">
      <c r="A82" s="48" t="s">
        <v>146</v>
      </c>
      <c r="B82" s="49" t="s">
        <v>147</v>
      </c>
      <c r="C82" s="36">
        <v>163782</v>
      </c>
      <c r="D82" s="36">
        <v>145962.5</v>
      </c>
      <c r="E82" s="47"/>
      <c r="F82" s="47"/>
      <c r="G82" s="47"/>
      <c r="H82" s="47"/>
      <c r="I82" s="47"/>
      <c r="J82" s="47"/>
      <c r="K82" s="47"/>
      <c r="L82" s="47"/>
      <c r="M82" s="47"/>
      <c r="N82" s="47"/>
    </row>
    <row r="83" spans="1:14" s="37" customFormat="1" ht="60" x14ac:dyDescent="0.25">
      <c r="A83" s="48" t="s">
        <v>148</v>
      </c>
      <c r="B83" s="49" t="s">
        <v>149</v>
      </c>
      <c r="C83" s="36">
        <v>120112.5</v>
      </c>
      <c r="D83" s="36">
        <v>120112.5</v>
      </c>
      <c r="E83" s="47"/>
      <c r="F83" s="47"/>
      <c r="G83" s="47"/>
      <c r="H83" s="47"/>
      <c r="I83" s="47"/>
      <c r="J83" s="47"/>
      <c r="K83" s="47"/>
      <c r="L83" s="47"/>
      <c r="M83" s="47"/>
      <c r="N83" s="47"/>
    </row>
    <row r="84" spans="1:14" s="37" customFormat="1" ht="45" x14ac:dyDescent="0.25">
      <c r="A84" s="48" t="s">
        <v>150</v>
      </c>
      <c r="B84" s="49" t="s">
        <v>151</v>
      </c>
      <c r="C84" s="36">
        <v>105347.7</v>
      </c>
      <c r="D84" s="36">
        <v>105089.5</v>
      </c>
      <c r="E84" s="47"/>
      <c r="F84" s="47"/>
      <c r="G84" s="47"/>
      <c r="H84" s="47"/>
      <c r="I84" s="47"/>
      <c r="J84" s="47"/>
      <c r="K84" s="47"/>
      <c r="L84" s="47"/>
      <c r="M84" s="47"/>
      <c r="N84" s="47"/>
    </row>
    <row r="85" spans="1:14" s="37" customFormat="1" ht="30" x14ac:dyDescent="0.25">
      <c r="A85" s="48" t="s">
        <v>152</v>
      </c>
      <c r="B85" s="49" t="s">
        <v>153</v>
      </c>
      <c r="C85" s="36">
        <v>11025.5</v>
      </c>
      <c r="D85" s="36">
        <v>0</v>
      </c>
      <c r="E85" s="47"/>
      <c r="F85" s="47"/>
      <c r="G85" s="47"/>
      <c r="H85" s="47"/>
      <c r="I85" s="47"/>
      <c r="J85" s="47"/>
      <c r="K85" s="47"/>
      <c r="L85" s="47"/>
      <c r="M85" s="47"/>
      <c r="N85" s="47"/>
    </row>
    <row r="86" spans="1:14" s="37" customFormat="1" ht="45" x14ac:dyDescent="0.25">
      <c r="A86" s="48" t="s">
        <v>154</v>
      </c>
      <c r="B86" s="49" t="s">
        <v>155</v>
      </c>
      <c r="C86" s="36">
        <v>1823.4</v>
      </c>
      <c r="D86" s="36">
        <v>1809.9</v>
      </c>
      <c r="E86" s="47"/>
      <c r="F86" s="47"/>
      <c r="G86" s="47"/>
      <c r="H86" s="47"/>
      <c r="I86" s="47"/>
      <c r="J86" s="47"/>
      <c r="K86" s="47"/>
      <c r="L86" s="47"/>
      <c r="M86" s="47"/>
      <c r="N86" s="47"/>
    </row>
    <row r="87" spans="1:14" s="37" customFormat="1" ht="45" x14ac:dyDescent="0.25">
      <c r="A87" s="48" t="s">
        <v>156</v>
      </c>
      <c r="B87" s="49" t="s">
        <v>157</v>
      </c>
      <c r="C87" s="36">
        <v>9752.9</v>
      </c>
      <c r="D87" s="36">
        <v>9405.2999999999993</v>
      </c>
      <c r="E87" s="47"/>
      <c r="F87" s="47"/>
      <c r="G87" s="47"/>
      <c r="H87" s="47"/>
      <c r="I87" s="47"/>
      <c r="J87" s="47"/>
      <c r="K87" s="47"/>
      <c r="L87" s="47"/>
      <c r="M87" s="47"/>
      <c r="N87" s="47"/>
    </row>
    <row r="88" spans="1:14" s="37" customFormat="1" ht="30" x14ac:dyDescent="0.25">
      <c r="A88" s="19" t="s">
        <v>158</v>
      </c>
      <c r="B88" s="46" t="s">
        <v>159</v>
      </c>
      <c r="C88" s="36">
        <v>130248.6</v>
      </c>
      <c r="D88" s="36">
        <v>117368.5</v>
      </c>
      <c r="E88" s="47"/>
      <c r="F88" s="47"/>
      <c r="G88" s="47"/>
      <c r="H88" s="47"/>
      <c r="I88" s="47"/>
      <c r="J88" s="47"/>
      <c r="K88" s="47"/>
      <c r="L88" s="47"/>
      <c r="M88" s="47"/>
      <c r="N88" s="47"/>
    </row>
    <row r="89" spans="1:14" s="37" customFormat="1" ht="60" x14ac:dyDescent="0.25">
      <c r="A89" s="19" t="s">
        <v>160</v>
      </c>
      <c r="B89" s="46" t="s">
        <v>161</v>
      </c>
      <c r="C89" s="36">
        <v>298249</v>
      </c>
      <c r="D89" s="36">
        <v>0</v>
      </c>
      <c r="E89" s="47"/>
      <c r="F89" s="47"/>
      <c r="G89" s="47"/>
      <c r="H89" s="47"/>
      <c r="I89" s="47"/>
      <c r="J89" s="47"/>
      <c r="K89" s="47"/>
      <c r="L89" s="47"/>
      <c r="M89" s="47"/>
      <c r="N89" s="47"/>
    </row>
    <row r="90" spans="1:14" s="37" customFormat="1" ht="45" x14ac:dyDescent="0.25">
      <c r="A90" s="48" t="s">
        <v>162</v>
      </c>
      <c r="B90" s="49" t="s">
        <v>163</v>
      </c>
      <c r="C90" s="36">
        <v>268645.8</v>
      </c>
      <c r="D90" s="36">
        <v>34108.800000000003</v>
      </c>
      <c r="E90" s="47"/>
      <c r="F90" s="47"/>
      <c r="G90" s="47"/>
      <c r="H90" s="47"/>
      <c r="I90" s="47"/>
      <c r="J90" s="47"/>
      <c r="K90" s="47"/>
      <c r="L90" s="47"/>
      <c r="M90" s="47"/>
      <c r="N90" s="47"/>
    </row>
    <row r="91" spans="1:14" s="37" customFormat="1" ht="45" x14ac:dyDescent="0.25">
      <c r="A91" s="48" t="s">
        <v>164</v>
      </c>
      <c r="B91" s="49" t="s">
        <v>165</v>
      </c>
      <c r="C91" s="36">
        <v>188100</v>
      </c>
      <c r="D91" s="36">
        <v>188100</v>
      </c>
    </row>
    <row r="92" spans="1:14" s="37" customFormat="1" ht="60" x14ac:dyDescent="0.25">
      <c r="A92" s="19" t="s">
        <v>166</v>
      </c>
      <c r="B92" s="46" t="s">
        <v>167</v>
      </c>
      <c r="C92" s="36">
        <v>85428.4</v>
      </c>
      <c r="D92" s="36">
        <v>85428.4</v>
      </c>
    </row>
    <row r="93" spans="1:14" s="37" customFormat="1" ht="45" x14ac:dyDescent="0.25">
      <c r="A93" s="48" t="s">
        <v>168</v>
      </c>
      <c r="B93" s="49" t="s">
        <v>169</v>
      </c>
      <c r="C93" s="36">
        <v>101402</v>
      </c>
      <c r="D93" s="36">
        <v>101402</v>
      </c>
      <c r="E93" s="47"/>
      <c r="F93" s="47"/>
      <c r="G93" s="47"/>
      <c r="H93" s="47"/>
      <c r="I93" s="47"/>
      <c r="J93" s="47"/>
      <c r="K93" s="47"/>
      <c r="L93" s="47"/>
      <c r="M93" s="47"/>
      <c r="N93" s="47"/>
    </row>
    <row r="94" spans="1:14" s="37" customFormat="1" ht="45" x14ac:dyDescent="0.25">
      <c r="A94" s="48" t="s">
        <v>170</v>
      </c>
      <c r="B94" s="49" t="s">
        <v>171</v>
      </c>
      <c r="C94" s="36">
        <v>15152.6</v>
      </c>
      <c r="D94" s="36">
        <v>19157.8</v>
      </c>
    </row>
    <row r="95" spans="1:14" s="37" customFormat="1" ht="30" x14ac:dyDescent="0.25">
      <c r="A95" s="48" t="s">
        <v>172</v>
      </c>
      <c r="B95" s="49" t="s">
        <v>173</v>
      </c>
      <c r="C95" s="36">
        <v>173633.9</v>
      </c>
      <c r="D95" s="36">
        <v>176798.1</v>
      </c>
      <c r="E95" s="47"/>
      <c r="F95" s="47"/>
      <c r="G95" s="47"/>
      <c r="H95" s="47"/>
      <c r="I95" s="47"/>
      <c r="J95" s="47"/>
      <c r="K95" s="47"/>
      <c r="L95" s="47"/>
      <c r="M95" s="47"/>
      <c r="N95" s="47"/>
    </row>
    <row r="96" spans="1:14" s="37" customFormat="1" ht="60" x14ac:dyDescent="0.25">
      <c r="A96" s="48" t="s">
        <v>174</v>
      </c>
      <c r="B96" s="49" t="s">
        <v>175</v>
      </c>
      <c r="C96" s="36">
        <v>19204.8</v>
      </c>
      <c r="D96" s="36">
        <v>19204.8</v>
      </c>
    </row>
    <row r="97" spans="1:14" s="37" customFormat="1" ht="75" x14ac:dyDescent="0.25">
      <c r="A97" s="48" t="s">
        <v>176</v>
      </c>
      <c r="B97" s="49" t="s">
        <v>177</v>
      </c>
      <c r="C97" s="36">
        <v>42700</v>
      </c>
      <c r="D97" s="36">
        <v>90000</v>
      </c>
    </row>
    <row r="98" spans="1:14" s="37" customFormat="1" ht="60" x14ac:dyDescent="0.25">
      <c r="A98" s="48" t="s">
        <v>178</v>
      </c>
      <c r="B98" s="49" t="s">
        <v>179</v>
      </c>
      <c r="C98" s="36">
        <v>0</v>
      </c>
      <c r="D98" s="36">
        <v>371124</v>
      </c>
      <c r="E98" s="47"/>
      <c r="F98" s="47"/>
      <c r="G98" s="47"/>
      <c r="H98" s="47"/>
      <c r="I98" s="47"/>
      <c r="J98" s="47"/>
      <c r="K98" s="47"/>
      <c r="L98" s="47"/>
      <c r="M98" s="47"/>
      <c r="N98" s="47"/>
    </row>
    <row r="99" spans="1:14" s="50" customFormat="1" ht="30" x14ac:dyDescent="0.25">
      <c r="A99" s="38" t="s">
        <v>180</v>
      </c>
      <c r="B99" s="39" t="s">
        <v>181</v>
      </c>
      <c r="C99" s="40">
        <f>SUM(C100:C120)</f>
        <v>2804332.4</v>
      </c>
      <c r="D99" s="40">
        <f>SUM(D100:D120)</f>
        <v>2879243.6</v>
      </c>
    </row>
    <row r="100" spans="1:14" s="37" customFormat="1" ht="45" x14ac:dyDescent="0.25">
      <c r="A100" s="19" t="s">
        <v>182</v>
      </c>
      <c r="B100" s="35" t="s">
        <v>183</v>
      </c>
      <c r="C100" s="36">
        <v>21030.5</v>
      </c>
      <c r="D100" s="36">
        <v>21909.9</v>
      </c>
    </row>
    <row r="101" spans="1:14" s="37" customFormat="1" ht="60" x14ac:dyDescent="0.25">
      <c r="A101" s="19" t="s">
        <v>184</v>
      </c>
      <c r="B101" s="35" t="s">
        <v>185</v>
      </c>
      <c r="C101" s="36">
        <v>3694.9</v>
      </c>
      <c r="D101" s="36">
        <v>510.1</v>
      </c>
    </row>
    <row r="102" spans="1:14" s="37" customFormat="1" ht="30" x14ac:dyDescent="0.25">
      <c r="A102" s="19" t="s">
        <v>186</v>
      </c>
      <c r="B102" s="35" t="s">
        <v>187</v>
      </c>
      <c r="C102" s="36">
        <v>10514.7</v>
      </c>
      <c r="D102" s="36">
        <v>11855.1</v>
      </c>
    </row>
    <row r="103" spans="1:14" s="37" customFormat="1" ht="30" x14ac:dyDescent="0.25">
      <c r="A103" s="19" t="s">
        <v>188</v>
      </c>
      <c r="B103" s="35" t="s">
        <v>189</v>
      </c>
      <c r="C103" s="36">
        <v>311459.90000000002</v>
      </c>
      <c r="D103" s="36">
        <v>341317.7</v>
      </c>
    </row>
    <row r="104" spans="1:14" s="37" customFormat="1" ht="60" x14ac:dyDescent="0.25">
      <c r="A104" s="19" t="s">
        <v>190</v>
      </c>
      <c r="B104" s="35" t="s">
        <v>191</v>
      </c>
      <c r="C104" s="36">
        <v>10513.8</v>
      </c>
      <c r="D104" s="36">
        <v>10593.5</v>
      </c>
    </row>
    <row r="105" spans="1:14" s="37" customFormat="1" ht="60" x14ac:dyDescent="0.25">
      <c r="A105" s="19" t="s">
        <v>192</v>
      </c>
      <c r="B105" s="35" t="s">
        <v>193</v>
      </c>
      <c r="C105" s="36">
        <v>174.1</v>
      </c>
      <c r="D105" s="36">
        <v>180.9</v>
      </c>
    </row>
    <row r="106" spans="1:14" s="37" customFormat="1" ht="75" x14ac:dyDescent="0.25">
      <c r="A106" s="19" t="s">
        <v>194</v>
      </c>
      <c r="B106" s="35" t="s">
        <v>195</v>
      </c>
      <c r="C106" s="36">
        <v>27473.1</v>
      </c>
      <c r="D106" s="36">
        <v>27487</v>
      </c>
      <c r="E106" s="47"/>
      <c r="F106" s="47"/>
      <c r="G106" s="47"/>
      <c r="H106" s="47"/>
      <c r="I106" s="47"/>
      <c r="J106" s="47"/>
      <c r="K106" s="47"/>
      <c r="L106" s="47"/>
      <c r="M106" s="47"/>
      <c r="N106" s="47"/>
    </row>
    <row r="107" spans="1:14" s="37" customFormat="1" ht="60" x14ac:dyDescent="0.25">
      <c r="A107" s="19" t="s">
        <v>196</v>
      </c>
      <c r="B107" s="35" t="s">
        <v>197</v>
      </c>
      <c r="C107" s="36">
        <v>5470.8</v>
      </c>
      <c r="D107" s="40">
        <v>5689.5</v>
      </c>
      <c r="E107" s="47"/>
      <c r="F107" s="47"/>
      <c r="G107" s="47"/>
      <c r="H107" s="47"/>
      <c r="I107" s="47"/>
      <c r="J107" s="47"/>
      <c r="K107" s="47"/>
      <c r="L107" s="47"/>
      <c r="M107" s="47"/>
      <c r="N107" s="47"/>
    </row>
    <row r="108" spans="1:14" s="37" customFormat="1" ht="60" x14ac:dyDescent="0.25">
      <c r="A108" s="19" t="s">
        <v>198</v>
      </c>
      <c r="B108" s="35" t="s">
        <v>199</v>
      </c>
      <c r="C108" s="36">
        <v>28.2</v>
      </c>
      <c r="D108" s="36">
        <v>28.9</v>
      </c>
      <c r="E108" s="47"/>
      <c r="F108" s="47"/>
      <c r="G108" s="47"/>
      <c r="H108" s="47"/>
      <c r="I108" s="47"/>
      <c r="J108" s="47"/>
      <c r="K108" s="47"/>
      <c r="L108" s="47"/>
      <c r="M108" s="47"/>
      <c r="N108" s="47"/>
    </row>
    <row r="109" spans="1:14" s="47" customFormat="1" ht="30" x14ac:dyDescent="0.25">
      <c r="A109" s="19" t="s">
        <v>200</v>
      </c>
      <c r="B109" s="35" t="s">
        <v>201</v>
      </c>
      <c r="C109" s="36">
        <v>154892.4</v>
      </c>
      <c r="D109" s="36">
        <v>154892.4</v>
      </c>
    </row>
    <row r="110" spans="1:14" s="47" customFormat="1" ht="45" x14ac:dyDescent="0.25">
      <c r="A110" s="19" t="s">
        <v>202</v>
      </c>
      <c r="B110" s="35" t="s">
        <v>203</v>
      </c>
      <c r="C110" s="36">
        <v>29040.400000000001</v>
      </c>
      <c r="D110" s="51">
        <v>27312</v>
      </c>
      <c r="E110" s="3"/>
      <c r="F110" s="3"/>
      <c r="G110" s="3"/>
      <c r="H110" s="3"/>
      <c r="I110" s="3"/>
      <c r="J110" s="3"/>
      <c r="K110" s="3"/>
      <c r="L110" s="3"/>
      <c r="M110" s="3"/>
      <c r="N110" s="3"/>
    </row>
    <row r="111" spans="1:14" s="47" customFormat="1" ht="75" x14ac:dyDescent="0.25">
      <c r="A111" s="19" t="s">
        <v>204</v>
      </c>
      <c r="B111" s="35" t="s">
        <v>205</v>
      </c>
      <c r="C111" s="36">
        <v>41007.800000000003</v>
      </c>
      <c r="D111" s="36">
        <v>42637.5</v>
      </c>
      <c r="E111" s="3"/>
      <c r="F111" s="3"/>
      <c r="G111" s="3"/>
      <c r="H111" s="3"/>
      <c r="I111" s="3"/>
      <c r="J111" s="3"/>
      <c r="K111" s="3"/>
      <c r="L111" s="3"/>
      <c r="M111" s="3"/>
      <c r="N111" s="3"/>
    </row>
    <row r="112" spans="1:14" s="47" customFormat="1" ht="60" x14ac:dyDescent="0.25">
      <c r="A112" s="19" t="s">
        <v>206</v>
      </c>
      <c r="B112" s="35" t="s">
        <v>207</v>
      </c>
      <c r="C112" s="36">
        <v>61</v>
      </c>
      <c r="D112" s="51">
        <v>61</v>
      </c>
      <c r="E112" s="3"/>
      <c r="F112" s="3"/>
      <c r="G112" s="3"/>
      <c r="H112" s="3"/>
      <c r="I112" s="3"/>
      <c r="J112" s="3"/>
      <c r="K112" s="3"/>
      <c r="L112" s="3"/>
      <c r="M112" s="3"/>
      <c r="N112" s="3"/>
    </row>
    <row r="113" spans="1:14" ht="45" x14ac:dyDescent="0.25">
      <c r="A113" s="19" t="s">
        <v>208</v>
      </c>
      <c r="B113" s="35" t="s">
        <v>209</v>
      </c>
      <c r="C113" s="36">
        <v>385506.6</v>
      </c>
      <c r="D113" s="51">
        <v>392700.7</v>
      </c>
    </row>
    <row r="114" spans="1:14" ht="90" x14ac:dyDescent="0.25">
      <c r="A114" s="19" t="s">
        <v>210</v>
      </c>
      <c r="B114" s="35" t="s">
        <v>211</v>
      </c>
      <c r="C114" s="36">
        <v>825835.5</v>
      </c>
      <c r="D114" s="51">
        <v>858667</v>
      </c>
    </row>
    <row r="115" spans="1:14" ht="30" x14ac:dyDescent="0.25">
      <c r="A115" s="19" t="s">
        <v>212</v>
      </c>
      <c r="B115" s="35" t="s">
        <v>213</v>
      </c>
      <c r="C115" s="36">
        <v>43441.8</v>
      </c>
      <c r="D115" s="36">
        <v>46936.7</v>
      </c>
      <c r="E115" s="37"/>
      <c r="F115" s="37"/>
      <c r="G115" s="37"/>
      <c r="H115" s="37"/>
      <c r="I115" s="37"/>
      <c r="J115" s="37"/>
      <c r="K115" s="37"/>
      <c r="L115" s="37"/>
      <c r="M115" s="37"/>
      <c r="N115" s="37"/>
    </row>
    <row r="116" spans="1:14" ht="75" x14ac:dyDescent="0.25">
      <c r="A116" s="19" t="s">
        <v>214</v>
      </c>
      <c r="B116" s="35" t="s">
        <v>215</v>
      </c>
      <c r="C116" s="36">
        <v>5035.3</v>
      </c>
      <c r="D116" s="36">
        <v>5129.8</v>
      </c>
      <c r="E116" s="37"/>
      <c r="F116" s="37"/>
      <c r="G116" s="37"/>
      <c r="H116" s="37"/>
      <c r="I116" s="37"/>
      <c r="J116" s="37"/>
      <c r="K116" s="37"/>
      <c r="L116" s="37"/>
      <c r="M116" s="37"/>
      <c r="N116" s="37"/>
    </row>
    <row r="117" spans="1:14" ht="75" x14ac:dyDescent="0.25">
      <c r="A117" s="19" t="s">
        <v>216</v>
      </c>
      <c r="B117" s="35" t="s">
        <v>217</v>
      </c>
      <c r="C117" s="36">
        <v>11634.7</v>
      </c>
      <c r="D117" s="36">
        <v>10228.6</v>
      </c>
      <c r="E117" s="37"/>
      <c r="F117" s="37"/>
      <c r="G117" s="37"/>
      <c r="H117" s="37"/>
      <c r="I117" s="37"/>
      <c r="J117" s="37"/>
      <c r="K117" s="37"/>
      <c r="L117" s="37"/>
      <c r="M117" s="37"/>
      <c r="N117" s="37"/>
    </row>
    <row r="118" spans="1:14" ht="90" x14ac:dyDescent="0.25">
      <c r="A118" s="19" t="s">
        <v>218</v>
      </c>
      <c r="B118" s="35" t="s">
        <v>219</v>
      </c>
      <c r="C118" s="36">
        <v>146022</v>
      </c>
      <c r="D118" s="51">
        <v>146022</v>
      </c>
    </row>
    <row r="119" spans="1:14" ht="60" x14ac:dyDescent="0.25">
      <c r="A119" s="19" t="s">
        <v>220</v>
      </c>
      <c r="B119" s="35" t="s">
        <v>221</v>
      </c>
      <c r="C119" s="36">
        <v>707535.8</v>
      </c>
      <c r="D119" s="51">
        <v>713903.6</v>
      </c>
    </row>
    <row r="120" spans="1:14" ht="30" x14ac:dyDescent="0.25">
      <c r="A120" s="19" t="s">
        <v>222</v>
      </c>
      <c r="B120" s="35" t="s">
        <v>223</v>
      </c>
      <c r="C120" s="36">
        <v>63959.1</v>
      </c>
      <c r="D120" s="51">
        <v>61179.7</v>
      </c>
    </row>
    <row r="121" spans="1:14" s="53" customFormat="1" x14ac:dyDescent="0.25">
      <c r="A121" s="38" t="s">
        <v>224</v>
      </c>
      <c r="B121" s="52" t="s">
        <v>225</v>
      </c>
      <c r="C121" s="40">
        <f>SUM(C122:C129)</f>
        <v>5149755.8</v>
      </c>
      <c r="D121" s="40">
        <f>SUM(D122:D129)</f>
        <v>5087923.8</v>
      </c>
    </row>
    <row r="122" spans="1:14" ht="45" x14ac:dyDescent="0.25">
      <c r="A122" s="48" t="s">
        <v>226</v>
      </c>
      <c r="B122" s="54" t="s">
        <v>227</v>
      </c>
      <c r="C122" s="36">
        <v>53939.1</v>
      </c>
      <c r="D122" s="51">
        <v>53939.1</v>
      </c>
    </row>
    <row r="123" spans="1:14" ht="60" x14ac:dyDescent="0.25">
      <c r="A123" s="48" t="s">
        <v>228</v>
      </c>
      <c r="B123" s="54" t="s">
        <v>229</v>
      </c>
      <c r="C123" s="36">
        <v>60126.8</v>
      </c>
      <c r="D123" s="51">
        <v>15634.4</v>
      </c>
    </row>
    <row r="124" spans="1:14" ht="45" x14ac:dyDescent="0.25">
      <c r="A124" s="48" t="s">
        <v>230</v>
      </c>
      <c r="B124" s="54" t="s">
        <v>231</v>
      </c>
      <c r="C124" s="36">
        <v>32479.3</v>
      </c>
      <c r="D124" s="51">
        <v>17639.7</v>
      </c>
    </row>
    <row r="125" spans="1:14" ht="180" x14ac:dyDescent="0.25">
      <c r="A125" s="48" t="s">
        <v>232</v>
      </c>
      <c r="B125" s="54" t="s">
        <v>233</v>
      </c>
      <c r="C125" s="36">
        <v>617.20000000000005</v>
      </c>
      <c r="D125" s="51">
        <v>617.20000000000005</v>
      </c>
    </row>
    <row r="126" spans="1:14" ht="45" x14ac:dyDescent="0.25">
      <c r="A126" s="48" t="s">
        <v>234</v>
      </c>
      <c r="B126" s="54" t="s">
        <v>235</v>
      </c>
      <c r="C126" s="36">
        <v>1000000</v>
      </c>
      <c r="D126" s="51">
        <v>1000000</v>
      </c>
    </row>
    <row r="127" spans="1:14" ht="30" x14ac:dyDescent="0.25">
      <c r="A127" s="48" t="s">
        <v>236</v>
      </c>
      <c r="B127" s="54" t="s">
        <v>237</v>
      </c>
      <c r="C127" s="36">
        <v>2500</v>
      </c>
      <c r="D127" s="51">
        <v>0</v>
      </c>
    </row>
    <row r="128" spans="1:14" ht="75" x14ac:dyDescent="0.25">
      <c r="A128" s="48" t="s">
        <v>238</v>
      </c>
      <c r="B128" s="54" t="s">
        <v>239</v>
      </c>
      <c r="C128" s="36">
        <v>93.4</v>
      </c>
      <c r="D128" s="51">
        <v>93.4</v>
      </c>
    </row>
    <row r="129" spans="1:4" ht="45" x14ac:dyDescent="0.25">
      <c r="A129" s="48" t="s">
        <v>240</v>
      </c>
      <c r="B129" s="54" t="s">
        <v>241</v>
      </c>
      <c r="C129" s="36">
        <v>4000000</v>
      </c>
      <c r="D129" s="51">
        <v>4000000</v>
      </c>
    </row>
    <row r="130" spans="1:4" x14ac:dyDescent="0.25">
      <c r="A130" s="55"/>
      <c r="B130" s="56" t="s">
        <v>242</v>
      </c>
      <c r="C130" s="33">
        <f>C14+C49</f>
        <v>37096723</v>
      </c>
      <c r="D130" s="33">
        <f>D14+D49</f>
        <v>37762940.400000006</v>
      </c>
    </row>
  </sheetData>
  <autoFilter ref="A54:N130">
    <sortState ref="A55:N130">
      <sortCondition ref="A54:A130"/>
    </sortState>
  </autoFilter>
  <mergeCells count="9">
    <mergeCell ref="A10:A11"/>
    <mergeCell ref="B10:B11"/>
    <mergeCell ref="C10:D10"/>
    <mergeCell ref="B1:D1"/>
    <mergeCell ref="B2:D2"/>
    <mergeCell ref="B3:D3"/>
    <mergeCell ref="B4:D4"/>
    <mergeCell ref="A7:D7"/>
    <mergeCell ref="A8:D8"/>
  </mergeCells>
  <pageMargins left="0.51181102362204722" right="0.15748031496062992" top="0.43307086614173229" bottom="0.27559055118110237" header="0.15748031496062992" footer="0.15748031496062992"/>
  <pageSetup paperSize="9" scale="80" fitToHeight="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Пр6 доходы22-23</vt:lpstr>
      <vt:lpstr>'Пр6 доходы22-23'!Заголовки_для_печати</vt:lpstr>
      <vt:lpstr>'Пр6 доходы22-23'!Область_печати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Ондар Алдынай Сергеевна</dc:creator>
  <cp:lastModifiedBy>Куулар Бурбу Юрьевич</cp:lastModifiedBy>
  <cp:lastPrinted>2020-12-18T07:31:41Z</cp:lastPrinted>
  <dcterms:created xsi:type="dcterms:W3CDTF">2020-10-30T02:44:50Z</dcterms:created>
  <dcterms:modified xsi:type="dcterms:W3CDTF">2020-12-18T07:34:10Z</dcterms:modified>
</cp:coreProperties>
</file>